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<sst xmlns="http://schemas.openxmlformats.org/spreadsheetml/2006/main" count="641" uniqueCount="221">
  <si>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</si>
  <si>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</si>
  <si>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</si>
  <si>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</si>
  <si>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</si>
  <si>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</si>
  <si>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</si>
  <si>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</si>
  <si>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</si>
  <si>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</si>
  <si>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</si>
  <si>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</si>
  <si>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</si>
  <si>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</si>
  <si>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</si>
  <si>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</si>
  <si>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</si>
  <si>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</si>
  <si>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</si>
  <si>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</si>
  <si>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</si>
  <si>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</si>
  <si>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</si>
  <si>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</si>
  <si>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</si>
  <si>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</si>
  <si>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</si>
  <si>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[香港]香港长洲华威酒店(Warwick Hotel Cheung chau)(80243569)</t>
  </si>
  <si>
    <t>海景双床房&lt;2人入住&gt;</t>
  </si>
  <si>
    <t>CNY</t>
  </si>
  <si>
    <t>SIN/MAN FUNG MICHAEL,CHAN/CHI SUN</t>
  </si>
  <si>
    <t>CA13744211117CNY</t>
  </si>
  <si>
    <t>未提现</t>
  </si>
  <si>
    <t>携程开票</t>
  </si>
  <si>
    <t>[null](80243635)</t>
  </si>
  <si>
    <t>[null](81209830)</t>
  </si>
  <si>
    <t>取消</t>
  </si>
  <si>
    <t>[建湖]格林豪泰(建湖上冈汽车站204国道店)(68616160)</t>
  </si>
  <si>
    <t>高级套房&lt;2人入住&gt;</t>
  </si>
  <si>
    <t>范旸</t>
  </si>
  <si>
    <t>(GRT)72484800;</t>
  </si>
  <si>
    <t>[上海]星程酒店(上海五角场长海医院店)(68607972)</t>
  </si>
  <si>
    <t>零压豪华大床房&lt;2人入住&gt;</t>
  </si>
  <si>
    <t>李玉兰,池长青</t>
  </si>
  <si>
    <t>R2004381068149386001</t>
  </si>
  <si>
    <t>[null](80250737)</t>
  </si>
  <si>
    <t>[阳江]阳江海陵岛保利皇冠假日酒店(74973204)</t>
  </si>
  <si>
    <t>皇冠尊尚海景大床房&lt;2人入住&gt;&lt;早餐&gt;</t>
  </si>
  <si>
    <t>蒋文秀,邢益强</t>
  </si>
  <si>
    <t>[中山]尚客优品酒店(中山西区彩虹大道店)(81209204)</t>
  </si>
  <si>
    <t>优品双床房&lt;2人入住&gt;</t>
  </si>
  <si>
    <t>周涛</t>
  </si>
  <si>
    <t>[杭州]维也纳国际酒店（杭州新农都地铁站店）(80896047)</t>
  </si>
  <si>
    <t>豪华大床房&lt;2人入住&gt;&lt;早餐&gt;</t>
  </si>
  <si>
    <t>杨乃波</t>
  </si>
  <si>
    <t>[香港]M1酒店(M1 Hotel)(77151759)</t>
  </si>
  <si>
    <t>标准客房&lt;2人入住&gt;</t>
  </si>
  <si>
    <t>GU/JIN MAN</t>
  </si>
  <si>
    <t>[六安]维也纳3好酒店(六安姚李店)(68340918)</t>
  </si>
  <si>
    <t>陈士为</t>
  </si>
  <si>
    <t>[上海]汉庭酒店(上海北外滩平凉路店)(80246299)</t>
  </si>
  <si>
    <t>高级大床房A&lt;2人入住&gt;&lt;早餐&gt;</t>
  </si>
  <si>
    <t>王凯华</t>
  </si>
  <si>
    <t>R2000903068405102001</t>
  </si>
  <si>
    <t>[广州]维也纳智好酒店(广州白云大道北东平地铁站店)(68348165)</t>
  </si>
  <si>
    <t>豪华大床房&lt;2人入住&gt;</t>
  </si>
  <si>
    <t>常学林</t>
  </si>
  <si>
    <t>[南宁]格林豪泰(南宁江南万达广场店)(76550908)</t>
  </si>
  <si>
    <t>标准大床房&lt;2人入住&gt;</t>
  </si>
  <si>
    <t>农成伟</t>
  </si>
  <si>
    <t>按名字</t>
  </si>
  <si>
    <t>退单</t>
  </si>
  <si>
    <t>[赣州]尚客优酒店(赣州文明大道店)(80248727)</t>
  </si>
  <si>
    <t>高级大床房&lt;2人入住&gt;</t>
  </si>
  <si>
    <t>黄志华</t>
  </si>
  <si>
    <t>[香港]香港富荟旺角酒店(iclub Mong Kok Hotel)(76478775)</t>
  </si>
  <si>
    <t>卓荟客房&lt;2人入住&gt;&lt;早餐&gt;</t>
  </si>
  <si>
    <t>Lo/Chiwing</t>
  </si>
  <si>
    <t>[分宜]IU酒店(新余分宜商城店)(80248664)</t>
  </si>
  <si>
    <t>小U·精致大床房&lt;2人入住&gt;</t>
  </si>
  <si>
    <t>李赛健</t>
  </si>
  <si>
    <t>[重庆]格林豪泰(重庆龙湖时代天街歇台子地铁站店)(80249173)</t>
  </si>
  <si>
    <t>1.8米商务大床房&lt;2人入住&gt;</t>
  </si>
  <si>
    <t>周德金</t>
  </si>
  <si>
    <t>(GRT)72596202;</t>
  </si>
  <si>
    <t>[香港]香港九龙珀丽酒店(Rosedale Hotel Kowloon)(80243703)</t>
  </si>
  <si>
    <t>豪华客房&lt;2人入住&gt;</t>
  </si>
  <si>
    <t>CHU/TSZ CHING</t>
  </si>
  <si>
    <t>EXP-1851575088</t>
  </si>
  <si>
    <t>[上海]汉庭酒店(上海松江佘山店)(76438765)</t>
  </si>
  <si>
    <t>尹庆福</t>
  </si>
  <si>
    <t>R2016021068506695001</t>
  </si>
  <si>
    <t>[深圳]深圳丽都酒店(76255227)</t>
  </si>
  <si>
    <t>杨燕娟</t>
  </si>
  <si>
    <t>调整</t>
  </si>
  <si>
    <t>[徐州]格林豪泰(徐州高铁站前广场振兴大道店)(80248869)</t>
  </si>
  <si>
    <t>双床房&lt;2人入住&gt;</t>
  </si>
  <si>
    <t>闫磊</t>
  </si>
  <si>
    <t>，</t>
  </si>
  <si>
    <t>本期收回91.5元</t>
  </si>
  <si>
    <t xml:space="preserve"> 10306.15 CNY</t>
  </si>
  <si>
    <t>A211117151152481</t>
  </si>
  <si>
    <t>A211117151218481</t>
  </si>
  <si>
    <t>总计：10306.15元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</si>
  <si>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</si>
  <si>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</si>
  <si>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</si>
  <si>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</si>
  <si>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</si>
  <si>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</si>
  <si>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</si>
  <si>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</si>
  <si>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</si>
  <si>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</si>
  <si>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</si>
  <si>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</si>
  <si>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</si>
  <si>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</si>
  <si>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</si>
  <si>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</si>
  <si>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</si>
  <si>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2021-10-06</t>
  </si>
  <si>
    <t>2273637</t>
  </si>
  <si>
    <t>香港长洲华威酒店</t>
  </si>
  <si>
    <t>SIN MAN FUNG MICHAEL,CHAN CHI SUN</t>
  </si>
  <si>
    <t>2021-10-31</t>
  </si>
  <si>
    <t>2021-11-02</t>
  </si>
  <si>
    <t>退房日月结</t>
  </si>
  <si>
    <t>1726.64</t>
  </si>
  <si>
    <t>RMB</t>
  </si>
  <si>
    <t>0</t>
  </si>
  <si>
    <t>0.00</t>
  </si>
  <si>
    <t>携程汇登国内直连</t>
  </si>
  <si>
    <t>2021-10-06 14:00:23</t>
  </si>
  <si>
    <t>否</t>
  </si>
  <si>
    <t>广州汇登信息科技有限公司</t>
  </si>
  <si>
    <t>直连</t>
  </si>
  <si>
    <t>2021-10-27</t>
  </si>
  <si>
    <t>2284119</t>
  </si>
  <si>
    <t>英皇骏景酒店</t>
  </si>
  <si>
    <t>KAN CHI YIN</t>
  </si>
  <si>
    <t>2021-11-01</t>
  </si>
  <si>
    <t>265.00</t>
  </si>
  <si>
    <t>2021-10-27 19:41:16</t>
  </si>
  <si>
    <t>2021-10-28</t>
  </si>
  <si>
    <t>2284387</t>
  </si>
  <si>
    <t>格林豪泰(建湖上冈汽车站204国道店)</t>
  </si>
  <si>
    <t>2021-10-29</t>
  </si>
  <si>
    <t>784.00</t>
  </si>
  <si>
    <t>2021-10-28 11:05:38</t>
  </si>
  <si>
    <t>2284590</t>
  </si>
  <si>
    <t>星程酒店(上海五角场长海医院店)</t>
  </si>
  <si>
    <t>1418.00</t>
  </si>
  <si>
    <t>2021-10-28 18:23:08</t>
  </si>
  <si>
    <t>2021-10-30</t>
  </si>
  <si>
    <t>2285794</t>
  </si>
  <si>
    <t>汉庭酒店(西安五路口地铁站店)</t>
  </si>
  <si>
    <t>孙贺凯</t>
  </si>
  <si>
    <t>392.00</t>
  </si>
  <si>
    <t>2021-10-30 10:40:54</t>
  </si>
  <si>
    <t>2286018</t>
  </si>
  <si>
    <t>阳江海陵岛保利皇冠假日酒店</t>
  </si>
  <si>
    <t>1624.00</t>
  </si>
  <si>
    <t>2021-10-30 16:18:48</t>
  </si>
  <si>
    <t>2286139</t>
  </si>
  <si>
    <t>尚客优品酒店（中山西区彩虹大道店）</t>
  </si>
  <si>
    <t>338.00</t>
  </si>
  <si>
    <t>2021-10-30 19:26:32</t>
  </si>
  <si>
    <t>2286338</t>
  </si>
  <si>
    <t>维也纳国际酒店（杭州新农都地铁站店）</t>
  </si>
  <si>
    <t>632.00</t>
  </si>
  <si>
    <t>316.00</t>
  </si>
  <si>
    <t>-316</t>
  </si>
  <si>
    <t>2021-10-31 00:36:41</t>
  </si>
  <si>
    <t>2286364</t>
  </si>
  <si>
    <t>M1酒店</t>
  </si>
  <si>
    <t>GU JIN MAN</t>
  </si>
  <si>
    <t>495.00</t>
  </si>
  <si>
    <t>2021-10-31 02:25:46</t>
  </si>
  <si>
    <t>2286394</t>
  </si>
  <si>
    <t>维也纳3好酒店(六安姚李店)</t>
  </si>
  <si>
    <t>348.00</t>
  </si>
  <si>
    <t>2021-10-31 05:51:01</t>
  </si>
  <si>
    <t>2286677</t>
  </si>
  <si>
    <t>汉庭（上海北外滩平凉路店）</t>
  </si>
  <si>
    <t>291.00</t>
  </si>
  <si>
    <t>2021-10-31 17:25:03</t>
  </si>
  <si>
    <t>2286737</t>
  </si>
  <si>
    <t>维也纳智好酒店(广州白云东平地铁站店)</t>
  </si>
  <si>
    <t>614.00</t>
  </si>
  <si>
    <t>2021-10-31 19:35:03</t>
  </si>
  <si>
    <t>2287180</t>
  </si>
  <si>
    <t>尚客优连锁酒店（赣州章贡文明大道店）</t>
  </si>
  <si>
    <t>91.00</t>
  </si>
  <si>
    <t>2021-11-01 15:42:22</t>
  </si>
  <si>
    <t>2287285</t>
  </si>
  <si>
    <t>香港富荟旺角酒店</t>
  </si>
  <si>
    <t>Lo Chiwing</t>
  </si>
  <si>
    <t>339.00</t>
  </si>
  <si>
    <t>2021-11-01 18:26:28</t>
  </si>
  <si>
    <t>2287336</t>
  </si>
  <si>
    <t>IU酒店(新余分宜商城店)</t>
  </si>
  <si>
    <t>135.00</t>
  </si>
  <si>
    <t>2021-11-01 19:19:00</t>
  </si>
  <si>
    <t>2287413</t>
  </si>
  <si>
    <t>格林豪泰(重庆龙湖时代天街歇台子地铁站店)</t>
  </si>
  <si>
    <t>140.00</t>
  </si>
  <si>
    <t>2021-11-01 21:05:26</t>
  </si>
  <si>
    <t>2287415</t>
  </si>
  <si>
    <t>香港九龙珀丽酒店</t>
  </si>
  <si>
    <t>CHU TSZ CHING</t>
  </si>
  <si>
    <t>326.00</t>
  </si>
  <si>
    <t>2021-11-01 21:28:16</t>
  </si>
  <si>
    <t>2287441</t>
  </si>
  <si>
    <t>汉庭酒店(上海佘山店)</t>
  </si>
  <si>
    <t>271.00</t>
  </si>
  <si>
    <t>2021-11-01 21:38:17</t>
  </si>
  <si>
    <t>2287493</t>
  </si>
  <si>
    <t>深圳丽都酒店</t>
  </si>
  <si>
    <t>301.00</t>
  </si>
  <si>
    <t>2021-11-01 23:02:18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</si>
</sst>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0" borderId="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0" fillId="15" borderId="2" applyNumberFormat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16480289632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44500</v>
      </c>
      <c r="G2" s="5">
        <v>44502</v>
      </c>
      <c r="H2" s="4">
        <v>1</v>
      </c>
      <c r="I2" s="4">
        <v>2</v>
      </c>
      <c r="J2" s="4">
        <v>2</v>
      </c>
      <c r="K2" s="4" t="s">
        <v>29</v>
      </c>
      <c r="L2" s="4">
        <v>1726.65</v>
      </c>
      <c r="M2" s="4">
        <v>1726.65</v>
      </c>
      <c r="N2" s="4" t="s">
        <v>30</v>
      </c>
      <c r="O2" s="4" t="s">
        <v>31</v>
      </c>
      <c r="P2" s="4" t="s">
        <v>32</v>
      </c>
      <c r="Q2" s="4">
        <v>0</v>
      </c>
      <c r="R2" s="6">
        <v>44475</v>
      </c>
      <c r="S2" s="5">
        <v>44517</v>
      </c>
      <c r="T2" s="4" t="s">
        <v>33</v>
      </c>
      <c r="U2" s="4">
        <v>1726.65</v>
      </c>
      <c r="V2" s="4">
        <v>0</v>
      </c>
      <c r="W2" s="4">
        <v>0</v>
      </c>
      <c r="X2" s="4">
        <v>2273637</v>
      </c>
      <c r="Y2" s="4">
        <v>68039</v>
      </c>
    </row>
    <row r="3" s="4" customFormat="1" spans="1:23">
      <c r="A3" s="4">
        <v>16678787927</v>
      </c>
      <c r="B3" s="4" t="s">
        <v>25</v>
      </c>
      <c r="C3" s="4" t="s">
        <v>26</v>
      </c>
      <c r="D3" s="4" t="s">
        <v>34</v>
      </c>
      <c r="E3" s="4"/>
      <c r="F3" s="5">
        <v>44501</v>
      </c>
      <c r="G3" s="5">
        <v>44502</v>
      </c>
      <c r="H3" s="4">
        <v>0</v>
      </c>
      <c r="I3" s="4">
        <v>1</v>
      </c>
      <c r="J3" s="4">
        <v>0</v>
      </c>
      <c r="K3" s="4" t="s">
        <v>29</v>
      </c>
      <c r="L3" s="4">
        <v>265</v>
      </c>
      <c r="M3" s="4">
        <v>265</v>
      </c>
      <c r="N3" s="4"/>
      <c r="O3" s="4" t="s">
        <v>31</v>
      </c>
      <c r="P3" s="4" t="s">
        <v>32</v>
      </c>
      <c r="Q3" s="4">
        <v>0</v>
      </c>
      <c r="R3" s="6">
        <v>44496</v>
      </c>
      <c r="S3" s="5">
        <v>44517</v>
      </c>
      <c r="T3" s="4" t="s">
        <v>33</v>
      </c>
      <c r="U3" s="4">
        <v>265</v>
      </c>
      <c r="V3" s="4">
        <v>0</v>
      </c>
      <c r="W3" s="4">
        <v>0</v>
      </c>
    </row>
    <row r="4" s="4" customFormat="1" spans="1:23">
      <c r="A4" s="4">
        <v>16679557268</v>
      </c>
      <c r="B4" s="4" t="s">
        <v>25</v>
      </c>
      <c r="C4" s="4" t="s">
        <v>26</v>
      </c>
      <c r="D4" s="4" t="s">
        <v>35</v>
      </c>
      <c r="E4" s="4"/>
      <c r="F4" s="5">
        <v>44501</v>
      </c>
      <c r="G4" s="5">
        <v>44502</v>
      </c>
      <c r="H4" s="4">
        <v>0</v>
      </c>
      <c r="I4" s="4">
        <v>1</v>
      </c>
      <c r="J4" s="4">
        <v>0</v>
      </c>
      <c r="K4" s="4" t="s">
        <v>29</v>
      </c>
      <c r="L4" s="4">
        <v>194</v>
      </c>
      <c r="M4" s="4">
        <v>194</v>
      </c>
      <c r="N4" s="4"/>
      <c r="O4" s="4" t="s">
        <v>31</v>
      </c>
      <c r="P4" s="4" t="s">
        <v>32</v>
      </c>
      <c r="Q4" s="4">
        <v>0</v>
      </c>
      <c r="R4" s="6">
        <v>44496</v>
      </c>
      <c r="S4" s="5">
        <v>44517</v>
      </c>
      <c r="T4" s="4" t="s">
        <v>33</v>
      </c>
      <c r="U4" s="4">
        <v>194</v>
      </c>
      <c r="V4" s="4">
        <v>0</v>
      </c>
      <c r="W4" s="4">
        <v>0</v>
      </c>
    </row>
    <row r="5" s="4" customFormat="1" spans="1:23">
      <c r="A5" s="4">
        <v>16679557268</v>
      </c>
      <c r="B5" s="4" t="s">
        <v>25</v>
      </c>
      <c r="C5" s="4" t="s">
        <v>36</v>
      </c>
      <c r="D5" s="4" t="s">
        <v>35</v>
      </c>
      <c r="E5" s="4"/>
      <c r="F5" s="5">
        <v>44501</v>
      </c>
      <c r="G5" s="5">
        <v>44502</v>
      </c>
      <c r="H5" s="4">
        <v>0</v>
      </c>
      <c r="I5" s="4">
        <v>1</v>
      </c>
      <c r="J5" s="4">
        <v>0</v>
      </c>
      <c r="K5" s="4" t="s">
        <v>29</v>
      </c>
      <c r="L5" s="4">
        <v>-194</v>
      </c>
      <c r="M5" s="4">
        <v>-194</v>
      </c>
      <c r="N5" s="4"/>
      <c r="O5" s="4" t="s">
        <v>31</v>
      </c>
      <c r="P5" s="4" t="s">
        <v>32</v>
      </c>
      <c r="Q5" s="4">
        <v>0</v>
      </c>
      <c r="R5" s="6">
        <v>44496</v>
      </c>
      <c r="S5" s="5">
        <v>44517</v>
      </c>
      <c r="T5" s="4" t="s">
        <v>33</v>
      </c>
      <c r="U5" s="4">
        <v>-194</v>
      </c>
      <c r="V5" s="4">
        <v>0</v>
      </c>
      <c r="W5" s="4">
        <v>0</v>
      </c>
    </row>
    <row r="6" s="4" customFormat="1" spans="1:25">
      <c r="A6" s="4">
        <v>16680723852</v>
      </c>
      <c r="B6" s="4" t="s">
        <v>25</v>
      </c>
      <c r="C6" s="4" t="s">
        <v>26</v>
      </c>
      <c r="D6" s="4" t="s">
        <v>37</v>
      </c>
      <c r="E6" s="4" t="s">
        <v>38</v>
      </c>
      <c r="F6" s="5">
        <v>44498</v>
      </c>
      <c r="G6" s="5">
        <v>44502</v>
      </c>
      <c r="H6" s="4">
        <v>1</v>
      </c>
      <c r="I6" s="4">
        <v>4</v>
      </c>
      <c r="J6" s="4">
        <v>4</v>
      </c>
      <c r="K6" s="4" t="s">
        <v>29</v>
      </c>
      <c r="L6" s="4">
        <v>784</v>
      </c>
      <c r="M6" s="4">
        <v>784</v>
      </c>
      <c r="N6" s="4" t="s">
        <v>39</v>
      </c>
      <c r="O6" s="4" t="s">
        <v>31</v>
      </c>
      <c r="P6" s="4" t="s">
        <v>32</v>
      </c>
      <c r="Q6" s="4">
        <v>0</v>
      </c>
      <c r="R6" s="6">
        <v>44497</v>
      </c>
      <c r="S6" s="5">
        <v>44517</v>
      </c>
      <c r="T6" s="4" t="s">
        <v>33</v>
      </c>
      <c r="U6" s="4">
        <v>784</v>
      </c>
      <c r="V6" s="4">
        <v>0</v>
      </c>
      <c r="W6" s="4">
        <v>0</v>
      </c>
      <c r="X6" s="4">
        <v>2284387</v>
      </c>
      <c r="Y6" s="4" t="s">
        <v>40</v>
      </c>
    </row>
    <row r="7" s="4" customFormat="1" spans="1:25">
      <c r="A7" s="4">
        <v>16682675300</v>
      </c>
      <c r="B7" s="4" t="s">
        <v>25</v>
      </c>
      <c r="C7" s="4" t="s">
        <v>26</v>
      </c>
      <c r="D7" s="4" t="s">
        <v>41</v>
      </c>
      <c r="E7" s="4" t="s">
        <v>42</v>
      </c>
      <c r="F7" s="5">
        <v>44500</v>
      </c>
      <c r="G7" s="5">
        <v>44502</v>
      </c>
      <c r="H7" s="4">
        <v>2</v>
      </c>
      <c r="I7" s="4">
        <v>2</v>
      </c>
      <c r="J7" s="4">
        <v>4</v>
      </c>
      <c r="K7" s="4" t="s">
        <v>29</v>
      </c>
      <c r="L7" s="4">
        <v>1418</v>
      </c>
      <c r="M7" s="4">
        <v>1418</v>
      </c>
      <c r="N7" s="4" t="s">
        <v>43</v>
      </c>
      <c r="O7" s="4" t="s">
        <v>31</v>
      </c>
      <c r="P7" s="4" t="s">
        <v>32</v>
      </c>
      <c r="Q7" s="4">
        <v>0</v>
      </c>
      <c r="R7" s="6">
        <v>44497</v>
      </c>
      <c r="S7" s="5">
        <v>44517</v>
      </c>
      <c r="T7" s="4" t="s">
        <v>33</v>
      </c>
      <c r="U7" s="4">
        <v>1418</v>
      </c>
      <c r="V7" s="4">
        <v>0</v>
      </c>
      <c r="W7" s="4">
        <v>0</v>
      </c>
      <c r="X7" s="4">
        <v>2284590</v>
      </c>
      <c r="Y7" s="4" t="s">
        <v>44</v>
      </c>
    </row>
    <row r="8" s="4" customFormat="1" spans="1:23">
      <c r="A8" s="4">
        <v>16696061886</v>
      </c>
      <c r="B8" s="4" t="s">
        <v>25</v>
      </c>
      <c r="C8" s="4" t="s">
        <v>26</v>
      </c>
      <c r="D8" s="4" t="s">
        <v>45</v>
      </c>
      <c r="E8" s="4"/>
      <c r="F8" s="5">
        <v>44500</v>
      </c>
      <c r="G8" s="5">
        <v>44502</v>
      </c>
      <c r="H8" s="4">
        <v>0</v>
      </c>
      <c r="I8" s="4">
        <v>2</v>
      </c>
      <c r="J8" s="4">
        <v>0</v>
      </c>
      <c r="K8" s="4" t="s">
        <v>29</v>
      </c>
      <c r="L8" s="4">
        <v>392</v>
      </c>
      <c r="M8" s="4">
        <v>392</v>
      </c>
      <c r="N8" s="4"/>
      <c r="O8" s="4" t="s">
        <v>31</v>
      </c>
      <c r="P8" s="4" t="s">
        <v>32</v>
      </c>
      <c r="Q8" s="4">
        <v>0</v>
      </c>
      <c r="R8" s="6">
        <v>44499</v>
      </c>
      <c r="S8" s="5">
        <v>44517</v>
      </c>
      <c r="T8" s="4" t="s">
        <v>33</v>
      </c>
      <c r="U8" s="4">
        <v>392</v>
      </c>
      <c r="V8" s="4">
        <v>0</v>
      </c>
      <c r="W8" s="4">
        <v>0</v>
      </c>
    </row>
    <row r="9" s="4" customFormat="1" spans="1:25">
      <c r="A9" s="4">
        <v>16705193049</v>
      </c>
      <c r="B9" s="4" t="s">
        <v>25</v>
      </c>
      <c r="C9" s="4" t="s">
        <v>26</v>
      </c>
      <c r="D9" s="4" t="s">
        <v>46</v>
      </c>
      <c r="E9" s="4" t="s">
        <v>47</v>
      </c>
      <c r="F9" s="5">
        <v>44501</v>
      </c>
      <c r="G9" s="5">
        <v>44502</v>
      </c>
      <c r="H9" s="4">
        <v>2</v>
      </c>
      <c r="I9" s="4">
        <v>1</v>
      </c>
      <c r="J9" s="4">
        <v>2</v>
      </c>
      <c r="K9" s="4" t="s">
        <v>29</v>
      </c>
      <c r="L9" s="4">
        <v>1624</v>
      </c>
      <c r="M9" s="4">
        <v>1624</v>
      </c>
      <c r="N9" s="4" t="s">
        <v>48</v>
      </c>
      <c r="O9" s="4" t="s">
        <v>31</v>
      </c>
      <c r="P9" s="4" t="s">
        <v>32</v>
      </c>
      <c r="Q9" s="4">
        <v>0</v>
      </c>
      <c r="R9" s="6">
        <v>44499</v>
      </c>
      <c r="S9" s="5">
        <v>44517</v>
      </c>
      <c r="T9" s="4" t="s">
        <v>33</v>
      </c>
      <c r="U9" s="4">
        <v>1624</v>
      </c>
      <c r="V9" s="4">
        <v>0</v>
      </c>
      <c r="W9" s="4">
        <v>0</v>
      </c>
      <c r="X9" s="4"/>
      <c r="Y9" s="4">
        <v>588649</v>
      </c>
    </row>
    <row r="10" s="4" customFormat="1" spans="1:23">
      <c r="A10" s="4">
        <v>16706250941</v>
      </c>
      <c r="B10" s="4" t="s">
        <v>25</v>
      </c>
      <c r="C10" s="4" t="s">
        <v>26</v>
      </c>
      <c r="D10" s="4" t="s">
        <v>49</v>
      </c>
      <c r="E10" s="4" t="s">
        <v>50</v>
      </c>
      <c r="F10" s="5">
        <v>44500</v>
      </c>
      <c r="G10" s="5">
        <v>44502</v>
      </c>
      <c r="H10" s="4">
        <v>1</v>
      </c>
      <c r="I10" s="4">
        <v>2</v>
      </c>
      <c r="J10" s="4">
        <v>2</v>
      </c>
      <c r="K10" s="4" t="s">
        <v>29</v>
      </c>
      <c r="L10" s="4">
        <v>338</v>
      </c>
      <c r="M10" s="4">
        <v>338</v>
      </c>
      <c r="N10" s="4" t="s">
        <v>51</v>
      </c>
      <c r="O10" s="4" t="s">
        <v>31</v>
      </c>
      <c r="P10" s="4" t="s">
        <v>32</v>
      </c>
      <c r="Q10" s="4">
        <v>0</v>
      </c>
      <c r="R10" s="6">
        <v>44499</v>
      </c>
      <c r="S10" s="5">
        <v>44517</v>
      </c>
      <c r="T10" s="4" t="s">
        <v>33</v>
      </c>
      <c r="U10" s="4">
        <v>338</v>
      </c>
      <c r="V10" s="4">
        <v>0</v>
      </c>
      <c r="W10" s="4">
        <v>0</v>
      </c>
    </row>
    <row r="11" s="4" customFormat="1" spans="1:23">
      <c r="A11" s="4">
        <v>16707618609</v>
      </c>
      <c r="B11" s="4" t="s">
        <v>25</v>
      </c>
      <c r="C11" s="4" t="s">
        <v>26</v>
      </c>
      <c r="D11" s="4" t="s">
        <v>52</v>
      </c>
      <c r="E11" s="4" t="s">
        <v>53</v>
      </c>
      <c r="F11" s="5">
        <v>44500</v>
      </c>
      <c r="G11" s="5">
        <v>44502</v>
      </c>
      <c r="H11" s="4">
        <v>1</v>
      </c>
      <c r="I11" s="4">
        <v>2</v>
      </c>
      <c r="J11" s="4">
        <v>2</v>
      </c>
      <c r="K11" s="4" t="s">
        <v>29</v>
      </c>
      <c r="L11" s="4">
        <v>632</v>
      </c>
      <c r="M11" s="4">
        <v>632</v>
      </c>
      <c r="N11" s="4" t="s">
        <v>54</v>
      </c>
      <c r="O11" s="4" t="s">
        <v>31</v>
      </c>
      <c r="P11" s="4" t="s">
        <v>32</v>
      </c>
      <c r="Q11" s="4">
        <v>0</v>
      </c>
      <c r="R11" s="6">
        <v>44500</v>
      </c>
      <c r="S11" s="5">
        <v>44517</v>
      </c>
      <c r="T11" s="4" t="s">
        <v>33</v>
      </c>
      <c r="U11" s="4">
        <v>632</v>
      </c>
      <c r="V11" s="4">
        <v>0</v>
      </c>
      <c r="W11" s="4">
        <v>0</v>
      </c>
    </row>
    <row r="12" s="4" customFormat="1" spans="1:23">
      <c r="A12" s="4">
        <v>16707790462</v>
      </c>
      <c r="B12" s="4" t="s">
        <v>25</v>
      </c>
      <c r="C12" s="4" t="s">
        <v>26</v>
      </c>
      <c r="D12" s="4" t="s">
        <v>55</v>
      </c>
      <c r="E12" s="4" t="s">
        <v>56</v>
      </c>
      <c r="F12" s="5">
        <v>44500</v>
      </c>
      <c r="G12" s="5">
        <v>44502</v>
      </c>
      <c r="H12" s="4">
        <v>1</v>
      </c>
      <c r="I12" s="4">
        <v>2</v>
      </c>
      <c r="J12" s="4">
        <v>2</v>
      </c>
      <c r="K12" s="4" t="s">
        <v>29</v>
      </c>
      <c r="L12" s="4">
        <v>495</v>
      </c>
      <c r="M12" s="4">
        <v>495</v>
      </c>
      <c r="N12" s="4" t="s">
        <v>57</v>
      </c>
      <c r="O12" s="4" t="s">
        <v>31</v>
      </c>
      <c r="P12" s="4" t="s">
        <v>32</v>
      </c>
      <c r="Q12" s="4">
        <v>0</v>
      </c>
      <c r="R12" s="6">
        <v>44500</v>
      </c>
      <c r="S12" s="5">
        <v>44517</v>
      </c>
      <c r="T12" s="4" t="s">
        <v>33</v>
      </c>
      <c r="U12" s="4">
        <v>495</v>
      </c>
      <c r="V12" s="4">
        <v>0</v>
      </c>
      <c r="W12" s="4">
        <v>0</v>
      </c>
    </row>
    <row r="13" s="4" customFormat="1" spans="1:24">
      <c r="A13" s="4">
        <v>16707900125</v>
      </c>
      <c r="B13" s="4" t="s">
        <v>25</v>
      </c>
      <c r="C13" s="4" t="s">
        <v>26</v>
      </c>
      <c r="D13" s="4" t="s">
        <v>58</v>
      </c>
      <c r="E13" s="4" t="s">
        <v>53</v>
      </c>
      <c r="F13" s="5">
        <v>44500</v>
      </c>
      <c r="G13" s="5">
        <v>44502</v>
      </c>
      <c r="H13" s="4">
        <v>1</v>
      </c>
      <c r="I13" s="4">
        <v>2</v>
      </c>
      <c r="J13" s="4">
        <v>2</v>
      </c>
      <c r="K13" s="4" t="s">
        <v>29</v>
      </c>
      <c r="L13" s="4">
        <v>348</v>
      </c>
      <c r="M13" s="4">
        <v>348</v>
      </c>
      <c r="N13" s="4" t="s">
        <v>59</v>
      </c>
      <c r="O13" s="4" t="s">
        <v>31</v>
      </c>
      <c r="P13" s="4" t="s">
        <v>32</v>
      </c>
      <c r="Q13" s="4">
        <v>0</v>
      </c>
      <c r="R13" s="6">
        <v>44500</v>
      </c>
      <c r="S13" s="5">
        <v>44517</v>
      </c>
      <c r="T13" s="4" t="s">
        <v>33</v>
      </c>
      <c r="U13" s="4">
        <v>348</v>
      </c>
      <c r="V13" s="4">
        <v>0</v>
      </c>
      <c r="W13" s="4">
        <v>0</v>
      </c>
      <c r="X13" s="4">
        <v>2286394</v>
      </c>
    </row>
    <row r="14" s="4" customFormat="1" spans="1:25">
      <c r="A14" s="4">
        <v>16709617566</v>
      </c>
      <c r="B14" s="4" t="s">
        <v>25</v>
      </c>
      <c r="C14" s="4" t="s">
        <v>26</v>
      </c>
      <c r="D14" s="4" t="s">
        <v>60</v>
      </c>
      <c r="E14" s="4" t="s">
        <v>61</v>
      </c>
      <c r="F14" s="5">
        <v>44501</v>
      </c>
      <c r="G14" s="5">
        <v>44502</v>
      </c>
      <c r="H14" s="4">
        <v>1</v>
      </c>
      <c r="I14" s="4">
        <v>1</v>
      </c>
      <c r="J14" s="4">
        <v>1</v>
      </c>
      <c r="K14" s="4" t="s">
        <v>29</v>
      </c>
      <c r="L14" s="4">
        <v>291</v>
      </c>
      <c r="M14" s="4">
        <v>291</v>
      </c>
      <c r="N14" s="4" t="s">
        <v>62</v>
      </c>
      <c r="O14" s="4" t="s">
        <v>31</v>
      </c>
      <c r="P14" s="4" t="s">
        <v>32</v>
      </c>
      <c r="Q14" s="4">
        <v>0</v>
      </c>
      <c r="R14" s="6">
        <v>44500</v>
      </c>
      <c r="S14" s="5">
        <v>44517</v>
      </c>
      <c r="T14" s="4" t="s">
        <v>33</v>
      </c>
      <c r="U14" s="4">
        <v>291</v>
      </c>
      <c r="V14" s="4">
        <v>0</v>
      </c>
      <c r="W14" s="4">
        <v>0</v>
      </c>
      <c r="X14" s="4"/>
      <c r="Y14" s="4" t="s">
        <v>63</v>
      </c>
    </row>
    <row r="15" s="4" customFormat="1" spans="1:25">
      <c r="A15" s="4">
        <v>16710076900</v>
      </c>
      <c r="B15" s="4" t="s">
        <v>25</v>
      </c>
      <c r="C15" s="4" t="s">
        <v>26</v>
      </c>
      <c r="D15" s="4" t="s">
        <v>64</v>
      </c>
      <c r="E15" s="4" t="s">
        <v>65</v>
      </c>
      <c r="F15" s="5">
        <v>44500</v>
      </c>
      <c r="G15" s="5">
        <v>44502</v>
      </c>
      <c r="H15" s="4">
        <v>1</v>
      </c>
      <c r="I15" s="4">
        <v>2</v>
      </c>
      <c r="J15" s="4">
        <v>2</v>
      </c>
      <c r="K15" s="4" t="s">
        <v>29</v>
      </c>
      <c r="L15" s="4">
        <v>614</v>
      </c>
      <c r="M15" s="4">
        <v>614</v>
      </c>
      <c r="N15" s="4" t="s">
        <v>66</v>
      </c>
      <c r="O15" s="4" t="s">
        <v>31</v>
      </c>
      <c r="P15" s="4" t="s">
        <v>32</v>
      </c>
      <c r="Q15" s="4">
        <v>0</v>
      </c>
      <c r="R15" s="6">
        <v>44500</v>
      </c>
      <c r="S15" s="5">
        <v>44517</v>
      </c>
      <c r="T15" s="4" t="s">
        <v>33</v>
      </c>
      <c r="U15" s="4">
        <v>614</v>
      </c>
      <c r="V15" s="4">
        <v>0</v>
      </c>
      <c r="W15" s="4">
        <v>0</v>
      </c>
      <c r="X15" s="4"/>
      <c r="Y15" s="4">
        <v>103994582894</v>
      </c>
    </row>
    <row r="16" s="4" customFormat="1" spans="1:25">
      <c r="A16" s="4">
        <v>16711124341</v>
      </c>
      <c r="B16" s="4" t="s">
        <v>25</v>
      </c>
      <c r="C16" s="4" t="s">
        <v>26</v>
      </c>
      <c r="D16" s="4" t="s">
        <v>67</v>
      </c>
      <c r="E16" s="4" t="s">
        <v>68</v>
      </c>
      <c r="F16" s="5">
        <v>44501</v>
      </c>
      <c r="G16" s="5">
        <v>44502</v>
      </c>
      <c r="H16" s="4">
        <v>1</v>
      </c>
      <c r="I16" s="4">
        <v>1</v>
      </c>
      <c r="J16" s="4">
        <v>1</v>
      </c>
      <c r="K16" s="4" t="s">
        <v>29</v>
      </c>
      <c r="L16" s="4">
        <v>123</v>
      </c>
      <c r="M16" s="4">
        <v>123</v>
      </c>
      <c r="N16" s="4" t="s">
        <v>69</v>
      </c>
      <c r="O16" s="4" t="s">
        <v>31</v>
      </c>
      <c r="P16" s="4" t="s">
        <v>32</v>
      </c>
      <c r="Q16" s="4">
        <v>0</v>
      </c>
      <c r="R16" s="6">
        <v>44501</v>
      </c>
      <c r="S16" s="5">
        <v>44517</v>
      </c>
      <c r="T16" s="4" t="s">
        <v>33</v>
      </c>
      <c r="U16" s="4">
        <v>123</v>
      </c>
      <c r="V16" s="4">
        <v>0</v>
      </c>
      <c r="W16" s="4">
        <v>0</v>
      </c>
      <c r="X16" s="4"/>
      <c r="Y16" s="4" t="s">
        <v>70</v>
      </c>
    </row>
    <row r="17" s="4" customFormat="1" spans="1:23">
      <c r="A17" s="4">
        <v>16707618609</v>
      </c>
      <c r="B17" s="4" t="s">
        <v>25</v>
      </c>
      <c r="C17" s="4" t="s">
        <v>71</v>
      </c>
      <c r="D17" s="4" t="s">
        <v>52</v>
      </c>
      <c r="E17" s="4" t="s">
        <v>53</v>
      </c>
      <c r="F17" s="5">
        <v>44500</v>
      </c>
      <c r="G17" s="5">
        <v>44502</v>
      </c>
      <c r="H17" s="4">
        <v>1</v>
      </c>
      <c r="I17" s="4">
        <v>2</v>
      </c>
      <c r="J17" s="4">
        <v>2</v>
      </c>
      <c r="K17" s="4" t="s">
        <v>29</v>
      </c>
      <c r="L17" s="4">
        <v>-316</v>
      </c>
      <c r="M17" s="4">
        <v>-316</v>
      </c>
      <c r="N17" s="4" t="s">
        <v>54</v>
      </c>
      <c r="O17" s="4" t="s">
        <v>31</v>
      </c>
      <c r="P17" s="4" t="s">
        <v>32</v>
      </c>
      <c r="Q17" s="4">
        <v>0</v>
      </c>
      <c r="R17" s="6">
        <v>44500</v>
      </c>
      <c r="S17" s="5">
        <v>44517</v>
      </c>
      <c r="T17" s="4" t="s">
        <v>33</v>
      </c>
      <c r="U17" s="4">
        <v>-316</v>
      </c>
      <c r="V17" s="4">
        <v>0</v>
      </c>
      <c r="W17" s="4">
        <v>0</v>
      </c>
    </row>
    <row r="18" s="4" customFormat="1" spans="1:25">
      <c r="A18" s="4">
        <v>16711124341</v>
      </c>
      <c r="B18" s="4" t="s">
        <v>25</v>
      </c>
      <c r="C18" s="4" t="s">
        <v>36</v>
      </c>
      <c r="D18" s="4" t="s">
        <v>67</v>
      </c>
      <c r="E18" s="4" t="s">
        <v>68</v>
      </c>
      <c r="F18" s="5">
        <v>44501</v>
      </c>
      <c r="G18" s="5">
        <v>44502</v>
      </c>
      <c r="H18" s="4">
        <v>1</v>
      </c>
      <c r="I18" s="4">
        <v>1</v>
      </c>
      <c r="J18" s="4">
        <v>1</v>
      </c>
      <c r="K18" s="4" t="s">
        <v>29</v>
      </c>
      <c r="L18" s="4">
        <v>-123</v>
      </c>
      <c r="M18" s="4">
        <v>-123</v>
      </c>
      <c r="N18" s="4" t="s">
        <v>69</v>
      </c>
      <c r="O18" s="4" t="s">
        <v>31</v>
      </c>
      <c r="P18" s="4" t="s">
        <v>32</v>
      </c>
      <c r="Q18" s="4">
        <v>0</v>
      </c>
      <c r="R18" s="6">
        <v>44501</v>
      </c>
      <c r="S18" s="5">
        <v>44517</v>
      </c>
      <c r="T18" s="4" t="s">
        <v>33</v>
      </c>
      <c r="U18" s="4">
        <v>-123</v>
      </c>
      <c r="V18" s="4">
        <v>0</v>
      </c>
      <c r="W18" s="4">
        <v>0</v>
      </c>
      <c r="X18" s="4"/>
      <c r="Y18" s="4" t="s">
        <v>70</v>
      </c>
    </row>
    <row r="19" s="4" customFormat="1" spans="1:23">
      <c r="A19" s="4">
        <v>16722267682</v>
      </c>
      <c r="B19" s="4" t="s">
        <v>25</v>
      </c>
      <c r="C19" s="4" t="s">
        <v>26</v>
      </c>
      <c r="D19" s="4" t="s">
        <v>72</v>
      </c>
      <c r="E19" s="4" t="s">
        <v>73</v>
      </c>
      <c r="F19" s="5">
        <v>44501</v>
      </c>
      <c r="G19" s="5">
        <v>44502</v>
      </c>
      <c r="H19" s="4">
        <v>1</v>
      </c>
      <c r="I19" s="4">
        <v>1</v>
      </c>
      <c r="J19" s="4">
        <v>1</v>
      </c>
      <c r="K19" s="4" t="s">
        <v>29</v>
      </c>
      <c r="L19" s="4">
        <v>91</v>
      </c>
      <c r="M19" s="4">
        <v>91</v>
      </c>
      <c r="N19" s="4" t="s">
        <v>74</v>
      </c>
      <c r="O19" s="4" t="s">
        <v>31</v>
      </c>
      <c r="P19" s="4" t="s">
        <v>32</v>
      </c>
      <c r="Q19" s="4">
        <v>0</v>
      </c>
      <c r="R19" s="6">
        <v>44501</v>
      </c>
      <c r="S19" s="5">
        <v>44517</v>
      </c>
      <c r="T19" s="4" t="s">
        <v>33</v>
      </c>
      <c r="U19" s="4">
        <v>91</v>
      </c>
      <c r="V19" s="4">
        <v>0</v>
      </c>
      <c r="W19" s="4">
        <v>0</v>
      </c>
    </row>
    <row r="20" s="4" customFormat="1" spans="1:23">
      <c r="A20" s="4">
        <v>16723310088</v>
      </c>
      <c r="B20" s="4" t="s">
        <v>25</v>
      </c>
      <c r="C20" s="4" t="s">
        <v>26</v>
      </c>
      <c r="D20" s="4" t="s">
        <v>75</v>
      </c>
      <c r="E20" s="4" t="s">
        <v>76</v>
      </c>
      <c r="F20" s="5">
        <v>44501</v>
      </c>
      <c r="G20" s="5">
        <v>44502</v>
      </c>
      <c r="H20" s="4">
        <v>1</v>
      </c>
      <c r="I20" s="4">
        <v>1</v>
      </c>
      <c r="J20" s="4">
        <v>1</v>
      </c>
      <c r="K20" s="4" t="s">
        <v>29</v>
      </c>
      <c r="L20" s="4">
        <v>339</v>
      </c>
      <c r="M20" s="4">
        <v>339</v>
      </c>
      <c r="N20" s="4" t="s">
        <v>77</v>
      </c>
      <c r="O20" s="4" t="s">
        <v>31</v>
      </c>
      <c r="P20" s="4" t="s">
        <v>32</v>
      </c>
      <c r="Q20" s="4">
        <v>0</v>
      </c>
      <c r="R20" s="6">
        <v>44501</v>
      </c>
      <c r="S20" s="5">
        <v>44517</v>
      </c>
      <c r="T20" s="4" t="s">
        <v>33</v>
      </c>
      <c r="U20" s="4">
        <v>339</v>
      </c>
      <c r="V20" s="4">
        <v>0</v>
      </c>
      <c r="W20" s="4">
        <v>0</v>
      </c>
    </row>
    <row r="21" s="4" customFormat="1" spans="1:25">
      <c r="A21" s="4">
        <v>16723576271</v>
      </c>
      <c r="B21" s="4" t="s">
        <v>25</v>
      </c>
      <c r="C21" s="4" t="s">
        <v>26</v>
      </c>
      <c r="D21" s="4" t="s">
        <v>78</v>
      </c>
      <c r="E21" s="4" t="s">
        <v>79</v>
      </c>
      <c r="F21" s="5">
        <v>44501</v>
      </c>
      <c r="G21" s="5">
        <v>44502</v>
      </c>
      <c r="H21" s="4">
        <v>1</v>
      </c>
      <c r="I21" s="4">
        <v>1</v>
      </c>
      <c r="J21" s="4">
        <v>1</v>
      </c>
      <c r="K21" s="4" t="s">
        <v>29</v>
      </c>
      <c r="L21" s="4">
        <v>135</v>
      </c>
      <c r="M21" s="4">
        <v>135</v>
      </c>
      <c r="N21" s="4" t="s">
        <v>80</v>
      </c>
      <c r="O21" s="4" t="s">
        <v>31</v>
      </c>
      <c r="P21" s="4" t="s">
        <v>32</v>
      </c>
      <c r="Q21" s="4">
        <v>0</v>
      </c>
      <c r="R21" s="6">
        <v>44501</v>
      </c>
      <c r="S21" s="5">
        <v>44517</v>
      </c>
      <c r="T21" s="4" t="s">
        <v>33</v>
      </c>
      <c r="U21" s="4">
        <v>135</v>
      </c>
      <c r="V21" s="4">
        <v>0</v>
      </c>
      <c r="W21" s="4">
        <v>0</v>
      </c>
      <c r="X21" s="4"/>
      <c r="Y21" s="4">
        <v>103996898974</v>
      </c>
    </row>
    <row r="22" s="4" customFormat="1" spans="1:25">
      <c r="A22" s="4">
        <v>16724154638</v>
      </c>
      <c r="B22" s="4" t="s">
        <v>25</v>
      </c>
      <c r="C22" s="4" t="s">
        <v>26</v>
      </c>
      <c r="D22" s="4" t="s">
        <v>81</v>
      </c>
      <c r="E22" s="4" t="s">
        <v>82</v>
      </c>
      <c r="F22" s="5">
        <v>44501</v>
      </c>
      <c r="G22" s="5">
        <v>44502</v>
      </c>
      <c r="H22" s="4">
        <v>1</v>
      </c>
      <c r="I22" s="4">
        <v>1</v>
      </c>
      <c r="J22" s="4">
        <v>1</v>
      </c>
      <c r="K22" s="4" t="s">
        <v>29</v>
      </c>
      <c r="L22" s="4">
        <v>140</v>
      </c>
      <c r="M22" s="4">
        <v>140</v>
      </c>
      <c r="N22" s="4" t="s">
        <v>83</v>
      </c>
      <c r="O22" s="4" t="s">
        <v>31</v>
      </c>
      <c r="P22" s="4" t="s">
        <v>32</v>
      </c>
      <c r="Q22" s="4">
        <v>0</v>
      </c>
      <c r="R22" s="6">
        <v>44501</v>
      </c>
      <c r="S22" s="5">
        <v>44517</v>
      </c>
      <c r="T22" s="4" t="s">
        <v>33</v>
      </c>
      <c r="U22" s="4">
        <v>140</v>
      </c>
      <c r="V22" s="4">
        <v>0</v>
      </c>
      <c r="W22" s="4">
        <v>0</v>
      </c>
      <c r="X22" s="4">
        <v>2287413</v>
      </c>
      <c r="Y22" s="4" t="s">
        <v>84</v>
      </c>
    </row>
    <row r="23" s="4" customFormat="1" spans="1:25">
      <c r="A23" s="4">
        <v>16724175960</v>
      </c>
      <c r="B23" s="4" t="s">
        <v>25</v>
      </c>
      <c r="C23" s="4" t="s">
        <v>26</v>
      </c>
      <c r="D23" s="4" t="s">
        <v>85</v>
      </c>
      <c r="E23" s="4" t="s">
        <v>86</v>
      </c>
      <c r="F23" s="5">
        <v>44501</v>
      </c>
      <c r="G23" s="5">
        <v>44502</v>
      </c>
      <c r="H23" s="4">
        <v>1</v>
      </c>
      <c r="I23" s="4">
        <v>1</v>
      </c>
      <c r="J23" s="4">
        <v>1</v>
      </c>
      <c r="K23" s="4" t="s">
        <v>29</v>
      </c>
      <c r="L23" s="4">
        <v>326</v>
      </c>
      <c r="M23" s="4">
        <v>326</v>
      </c>
      <c r="N23" s="4" t="s">
        <v>87</v>
      </c>
      <c r="O23" s="4" t="s">
        <v>31</v>
      </c>
      <c r="P23" s="4" t="s">
        <v>32</v>
      </c>
      <c r="Q23" s="4">
        <v>0</v>
      </c>
      <c r="R23" s="6">
        <v>44501</v>
      </c>
      <c r="S23" s="5">
        <v>44517</v>
      </c>
      <c r="T23" s="4" t="s">
        <v>33</v>
      </c>
      <c r="U23" s="4">
        <v>326</v>
      </c>
      <c r="V23" s="4">
        <v>0</v>
      </c>
      <c r="W23" s="4">
        <v>0</v>
      </c>
      <c r="X23" s="4"/>
      <c r="Y23" s="4" t="s">
        <v>88</v>
      </c>
    </row>
    <row r="24" s="4" customFormat="1" spans="1:25">
      <c r="A24" s="4">
        <v>16724313295</v>
      </c>
      <c r="B24" s="4" t="s">
        <v>25</v>
      </c>
      <c r="C24" s="4" t="s">
        <v>26</v>
      </c>
      <c r="D24" s="4" t="s">
        <v>89</v>
      </c>
      <c r="E24" s="4" t="s">
        <v>73</v>
      </c>
      <c r="F24" s="5">
        <v>44501</v>
      </c>
      <c r="G24" s="5">
        <v>44502</v>
      </c>
      <c r="H24" s="4">
        <v>1</v>
      </c>
      <c r="I24" s="4">
        <v>1</v>
      </c>
      <c r="J24" s="4">
        <v>1</v>
      </c>
      <c r="K24" s="4" t="s">
        <v>29</v>
      </c>
      <c r="L24" s="4">
        <v>271</v>
      </c>
      <c r="M24" s="4">
        <v>271</v>
      </c>
      <c r="N24" s="4" t="s">
        <v>90</v>
      </c>
      <c r="O24" s="4" t="s">
        <v>31</v>
      </c>
      <c r="P24" s="4" t="s">
        <v>32</v>
      </c>
      <c r="Q24" s="4">
        <v>0</v>
      </c>
      <c r="R24" s="6">
        <v>44501</v>
      </c>
      <c r="S24" s="5">
        <v>44517</v>
      </c>
      <c r="T24" s="4" t="s">
        <v>33</v>
      </c>
      <c r="U24" s="4">
        <v>271</v>
      </c>
      <c r="V24" s="4">
        <v>0</v>
      </c>
      <c r="W24" s="4">
        <v>0</v>
      </c>
      <c r="X24" s="4"/>
      <c r="Y24" s="4" t="s">
        <v>91</v>
      </c>
    </row>
    <row r="25" s="4" customFormat="1" spans="1:25">
      <c r="A25" s="4">
        <v>16724622072</v>
      </c>
      <c r="B25" s="4" t="s">
        <v>25</v>
      </c>
      <c r="C25" s="4" t="s">
        <v>26</v>
      </c>
      <c r="D25" s="4" t="s">
        <v>92</v>
      </c>
      <c r="E25" s="4" t="s">
        <v>68</v>
      </c>
      <c r="F25" s="5">
        <v>44501</v>
      </c>
      <c r="G25" s="5">
        <v>44502</v>
      </c>
      <c r="H25" s="4">
        <v>1</v>
      </c>
      <c r="I25" s="4">
        <v>1</v>
      </c>
      <c r="J25" s="4">
        <v>1</v>
      </c>
      <c r="K25" s="4" t="s">
        <v>29</v>
      </c>
      <c r="L25" s="4">
        <v>301</v>
      </c>
      <c r="M25" s="4">
        <v>301</v>
      </c>
      <c r="N25" s="4" t="s">
        <v>93</v>
      </c>
      <c r="O25" s="4" t="s">
        <v>31</v>
      </c>
      <c r="P25" s="4" t="s">
        <v>32</v>
      </c>
      <c r="Q25" s="4">
        <v>0</v>
      </c>
      <c r="R25" s="6">
        <v>44501</v>
      </c>
      <c r="S25" s="5">
        <v>44517</v>
      </c>
      <c r="T25" s="4" t="s">
        <v>33</v>
      </c>
      <c r="U25" s="4">
        <v>301</v>
      </c>
      <c r="V25" s="4">
        <v>0</v>
      </c>
      <c r="W25" s="4">
        <v>0</v>
      </c>
      <c r="X25" s="4"/>
      <c r="Y25" s="4">
        <v>1132</v>
      </c>
    </row>
    <row r="26" s="4" customFormat="1" spans="1:24">
      <c r="A26" s="4">
        <v>16345802018</v>
      </c>
      <c r="B26" s="4" t="s">
        <v>25</v>
      </c>
      <c r="C26" s="4" t="s">
        <v>94</v>
      </c>
      <c r="D26" s="4" t="s">
        <v>95</v>
      </c>
      <c r="E26" s="4" t="s">
        <v>96</v>
      </c>
      <c r="F26" s="5">
        <v>44462</v>
      </c>
      <c r="G26" s="5">
        <v>44463</v>
      </c>
      <c r="H26" s="4">
        <v>1</v>
      </c>
      <c r="I26" s="4">
        <v>1</v>
      </c>
      <c r="J26" s="4">
        <v>1</v>
      </c>
      <c r="K26" s="4" t="s">
        <v>29</v>
      </c>
      <c r="L26" s="4">
        <v>91.5</v>
      </c>
      <c r="M26" s="4">
        <v>91.5</v>
      </c>
      <c r="N26" s="4" t="s">
        <v>97</v>
      </c>
      <c r="O26" s="4" t="s">
        <v>31</v>
      </c>
      <c r="P26" s="4" t="s">
        <v>32</v>
      </c>
      <c r="Q26" s="4">
        <v>0</v>
      </c>
      <c r="R26" s="6">
        <v>44462</v>
      </c>
      <c r="S26" s="5">
        <v>44517</v>
      </c>
      <c r="T26" s="4" t="s">
        <v>33</v>
      </c>
      <c r="U26" s="4">
        <v>91.5</v>
      </c>
      <c r="V26" s="4">
        <v>0</v>
      </c>
      <c r="W26" s="4">
        <v>0</v>
      </c>
      <c r="X26" s="4">
        <v>2261851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1"/>
  <sheetViews>
    <sheetView tabSelected="1" workbookViewId="0">
      <selection activeCell="A29" sqref="A29:C31"/>
    </sheetView>
  </sheetViews>
  <sheetFormatPr defaultColWidth="9" defaultRowHeight="13.5"/>
  <cols>
    <col min="1" max="1" width="16" style="4" customWidth="1"/>
    <col min="2" max="2" width="11.5" style="4"/>
    <col min="3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98</v>
      </c>
    </row>
    <row r="2" s="4" customFormat="1" spans="1:9">
      <c r="A2" s="4">
        <v>16480289632</v>
      </c>
      <c r="B2" s="5">
        <v>44500</v>
      </c>
      <c r="C2" s="5">
        <v>44502</v>
      </c>
      <c r="D2" s="4">
        <v>1726.65</v>
      </c>
      <c r="E2" s="4" t="str">
        <f>VLOOKUP(A2,HOP!A:L,12,0)</f>
        <v>1726.64</v>
      </c>
      <c r="F2" s="4" t="str">
        <f>VLOOKUP(A2,HOP!A:C,3,0)</f>
        <v>2273637</v>
      </c>
      <c r="G2" s="4">
        <f>D2-E2</f>
        <v>0.00999999999999091</v>
      </c>
      <c r="H2" s="4" t="str">
        <f>$H$1&amp;F2</f>
        <v>，2273637</v>
      </c>
      <c r="I2" s="4" t="str">
        <f>VLOOKUP(A2,HOP!A:T,20,0)</f>
        <v>直连</v>
      </c>
    </row>
    <row r="3" s="4" customFormat="1" spans="1:9">
      <c r="A3" s="4">
        <v>16678787927</v>
      </c>
      <c r="B3" s="5">
        <v>44501</v>
      </c>
      <c r="C3" s="5">
        <v>44502</v>
      </c>
      <c r="D3" s="4">
        <v>265</v>
      </c>
      <c r="E3" s="4" t="str">
        <f>VLOOKUP(A3,HOP!A:L,12,0)</f>
        <v>265.00</v>
      </c>
      <c r="F3" s="4" t="str">
        <f>VLOOKUP(A3,HOP!A:C,3,0)</f>
        <v>2284119</v>
      </c>
      <c r="G3" s="4">
        <f t="shared" ref="G3:G23" si="0">D3-E3</f>
        <v>0</v>
      </c>
      <c r="H3" s="4" t="str">
        <f t="shared" ref="H3:H23" si="1">$H$1&amp;F3</f>
        <v>，2284119</v>
      </c>
      <c r="I3" s="4" t="str">
        <f>VLOOKUP(A3,HOP!A:T,20,0)</f>
        <v>直连</v>
      </c>
    </row>
    <row r="4" s="4" customFormat="1" hidden="1" spans="1:9">
      <c r="A4" s="4">
        <v>16679557268</v>
      </c>
      <c r="B4" s="5">
        <v>44501</v>
      </c>
      <c r="C4" s="5">
        <v>44502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VLOOKUP(A4,HOP!A:T,20,0)</f>
        <v>#N/A</v>
      </c>
    </row>
    <row r="5" s="4" customFormat="1" spans="1:9">
      <c r="A5" s="4">
        <v>16680723852</v>
      </c>
      <c r="B5" s="5">
        <v>44498</v>
      </c>
      <c r="C5" s="5">
        <v>44502</v>
      </c>
      <c r="D5" s="4">
        <v>784</v>
      </c>
      <c r="E5" s="4" t="str">
        <f>VLOOKUP(A5,HOP!A:L,12,0)</f>
        <v>784.00</v>
      </c>
      <c r="F5" s="4" t="str">
        <f>VLOOKUP(A5,HOP!A:C,3,0)</f>
        <v>2284387</v>
      </c>
      <c r="G5" s="4">
        <f t="shared" si="0"/>
        <v>0</v>
      </c>
      <c r="H5" s="4" t="str">
        <f t="shared" si="1"/>
        <v>，2284387</v>
      </c>
      <c r="I5" s="4" t="str">
        <f>VLOOKUP(A5,HOP!A:T,20,0)</f>
        <v>直连</v>
      </c>
    </row>
    <row r="6" s="4" customFormat="1" spans="1:9">
      <c r="A6" s="4">
        <v>16682675300</v>
      </c>
      <c r="B6" s="5">
        <v>44500</v>
      </c>
      <c r="C6" s="5">
        <v>44502</v>
      </c>
      <c r="D6" s="4">
        <v>1418</v>
      </c>
      <c r="E6" s="4" t="str">
        <f>VLOOKUP(A6,HOP!A:L,12,0)</f>
        <v>1418.00</v>
      </c>
      <c r="F6" s="4" t="str">
        <f>VLOOKUP(A6,HOP!A:C,3,0)</f>
        <v>2284590</v>
      </c>
      <c r="G6" s="4">
        <f t="shared" si="0"/>
        <v>0</v>
      </c>
      <c r="H6" s="4" t="str">
        <f t="shared" si="1"/>
        <v>，2284590</v>
      </c>
      <c r="I6" s="4" t="str">
        <f>VLOOKUP(A6,HOP!A:T,20,0)</f>
        <v>直连</v>
      </c>
    </row>
    <row r="7" s="4" customFormat="1" spans="1:9">
      <c r="A7" s="4">
        <v>16696061886</v>
      </c>
      <c r="B7" s="5">
        <v>44500</v>
      </c>
      <c r="C7" s="5">
        <v>44502</v>
      </c>
      <c r="D7" s="4">
        <v>392</v>
      </c>
      <c r="E7" s="4" t="str">
        <f>VLOOKUP(A7,HOP!A:L,12,0)</f>
        <v>392.00</v>
      </c>
      <c r="F7" s="4" t="str">
        <f>VLOOKUP(A7,HOP!A:C,3,0)</f>
        <v>2285794</v>
      </c>
      <c r="G7" s="4">
        <f t="shared" si="0"/>
        <v>0</v>
      </c>
      <c r="H7" s="4" t="str">
        <f t="shared" si="1"/>
        <v>，2285794</v>
      </c>
      <c r="I7" s="4" t="str">
        <f>VLOOKUP(A7,HOP!A:T,20,0)</f>
        <v>直连</v>
      </c>
    </row>
    <row r="8" s="4" customFormat="1" spans="1:9">
      <c r="A8" s="4">
        <v>16705193049</v>
      </c>
      <c r="B8" s="5">
        <v>44501</v>
      </c>
      <c r="C8" s="5">
        <v>44502</v>
      </c>
      <c r="D8" s="4">
        <v>1624</v>
      </c>
      <c r="E8" s="4" t="str">
        <f>VLOOKUP(A8,HOP!A:L,12,0)</f>
        <v>1624.00</v>
      </c>
      <c r="F8" s="4" t="str">
        <f>VLOOKUP(A8,HOP!A:C,3,0)</f>
        <v>2286018</v>
      </c>
      <c r="G8" s="4">
        <f t="shared" si="0"/>
        <v>0</v>
      </c>
      <c r="H8" s="4" t="str">
        <f t="shared" si="1"/>
        <v>，2286018</v>
      </c>
      <c r="I8" s="4" t="str">
        <f>VLOOKUP(A8,HOP!A:T,20,0)</f>
        <v>直连</v>
      </c>
    </row>
    <row r="9" s="4" customFormat="1" spans="1:9">
      <c r="A9" s="4">
        <v>16706250941</v>
      </c>
      <c r="B9" s="5">
        <v>44500</v>
      </c>
      <c r="C9" s="5">
        <v>44502</v>
      </c>
      <c r="D9" s="4">
        <v>338</v>
      </c>
      <c r="E9" s="4" t="str">
        <f>VLOOKUP(A9,HOP!A:L,12,0)</f>
        <v>338.00</v>
      </c>
      <c r="F9" s="4" t="str">
        <f>VLOOKUP(A9,HOP!A:C,3,0)</f>
        <v>2286139</v>
      </c>
      <c r="G9" s="4">
        <f t="shared" si="0"/>
        <v>0</v>
      </c>
      <c r="H9" s="4" t="str">
        <f t="shared" si="1"/>
        <v>，2286139</v>
      </c>
      <c r="I9" s="4" t="str">
        <f>VLOOKUP(A9,HOP!A:T,20,0)</f>
        <v>直连</v>
      </c>
    </row>
    <row r="10" s="4" customFormat="1" spans="1:9">
      <c r="A10" s="4">
        <v>16707618609</v>
      </c>
      <c r="B10" s="5">
        <v>44500</v>
      </c>
      <c r="C10" s="5">
        <v>44502</v>
      </c>
      <c r="D10" s="4">
        <v>316</v>
      </c>
      <c r="E10" s="4" t="str">
        <f>VLOOKUP(A10,HOP!A:L,12,0)</f>
        <v>316.00</v>
      </c>
      <c r="F10" s="4" t="str">
        <f>VLOOKUP(A10,HOP!A:C,3,0)</f>
        <v>2286338</v>
      </c>
      <c r="G10" s="4">
        <f t="shared" si="0"/>
        <v>0</v>
      </c>
      <c r="H10" s="4" t="str">
        <f t="shared" si="1"/>
        <v>，2286338</v>
      </c>
      <c r="I10" s="4" t="str">
        <f>VLOOKUP(A10,HOP!A:T,20,0)</f>
        <v>直连</v>
      </c>
    </row>
    <row r="11" s="4" customFormat="1" spans="1:9">
      <c r="A11" s="4">
        <v>16707790462</v>
      </c>
      <c r="B11" s="5">
        <v>44500</v>
      </c>
      <c r="C11" s="5">
        <v>44502</v>
      </c>
      <c r="D11" s="4">
        <v>495</v>
      </c>
      <c r="E11" s="4" t="str">
        <f>VLOOKUP(A11,HOP!A:L,12,0)</f>
        <v>495.00</v>
      </c>
      <c r="F11" s="4" t="str">
        <f>VLOOKUP(A11,HOP!A:C,3,0)</f>
        <v>2286364</v>
      </c>
      <c r="G11" s="4">
        <f t="shared" si="0"/>
        <v>0</v>
      </c>
      <c r="H11" s="4" t="str">
        <f t="shared" si="1"/>
        <v>，2286364</v>
      </c>
      <c r="I11" s="4" t="str">
        <f>VLOOKUP(A11,HOP!A:T,20,0)</f>
        <v>直连</v>
      </c>
    </row>
    <row r="12" s="4" customFormat="1" spans="1:9">
      <c r="A12" s="4">
        <v>16707900125</v>
      </c>
      <c r="B12" s="5">
        <v>44500</v>
      </c>
      <c r="C12" s="5">
        <v>44502</v>
      </c>
      <c r="D12" s="4">
        <v>348</v>
      </c>
      <c r="E12" s="4" t="str">
        <f>VLOOKUP(A12,HOP!A:L,12,0)</f>
        <v>348.00</v>
      </c>
      <c r="F12" s="4" t="str">
        <f>VLOOKUP(A12,HOP!A:C,3,0)</f>
        <v>2286394</v>
      </c>
      <c r="G12" s="4">
        <f t="shared" si="0"/>
        <v>0</v>
      </c>
      <c r="H12" s="4" t="str">
        <f t="shared" si="1"/>
        <v>，2286394</v>
      </c>
      <c r="I12" s="4" t="str">
        <f>VLOOKUP(A12,HOP!A:T,20,0)</f>
        <v>直连</v>
      </c>
    </row>
    <row r="13" s="4" customFormat="1" spans="1:9">
      <c r="A13" s="4">
        <v>16709617566</v>
      </c>
      <c r="B13" s="5">
        <v>44501</v>
      </c>
      <c r="C13" s="5">
        <v>44502</v>
      </c>
      <c r="D13" s="4">
        <v>291</v>
      </c>
      <c r="E13" s="4" t="str">
        <f>VLOOKUP(A13,HOP!A:L,12,0)</f>
        <v>291.00</v>
      </c>
      <c r="F13" s="4" t="str">
        <f>VLOOKUP(A13,HOP!A:C,3,0)</f>
        <v>2286677</v>
      </c>
      <c r="G13" s="4">
        <f t="shared" si="0"/>
        <v>0</v>
      </c>
      <c r="H13" s="4" t="str">
        <f t="shared" si="1"/>
        <v>，2286677</v>
      </c>
      <c r="I13" s="4" t="str">
        <f>VLOOKUP(A13,HOP!A:T,20,0)</f>
        <v>直连</v>
      </c>
    </row>
    <row r="14" s="4" customFormat="1" spans="1:9">
      <c r="A14" s="4">
        <v>16710076900</v>
      </c>
      <c r="B14" s="5">
        <v>44500</v>
      </c>
      <c r="C14" s="5">
        <v>44502</v>
      </c>
      <c r="D14" s="4">
        <v>614</v>
      </c>
      <c r="E14" s="4" t="str">
        <f>VLOOKUP(A14,HOP!A:L,12,0)</f>
        <v>614.00</v>
      </c>
      <c r="F14" s="4" t="str">
        <f>VLOOKUP(A14,HOP!A:C,3,0)</f>
        <v>2286737</v>
      </c>
      <c r="G14" s="4">
        <f t="shared" si="0"/>
        <v>0</v>
      </c>
      <c r="H14" s="4" t="str">
        <f t="shared" si="1"/>
        <v>，2286737</v>
      </c>
      <c r="I14" s="4" t="str">
        <f>VLOOKUP(A14,HOP!A:T,20,0)</f>
        <v>直连</v>
      </c>
    </row>
    <row r="15" s="4" customFormat="1" hidden="1" spans="1:9">
      <c r="A15" s="4">
        <v>16711124341</v>
      </c>
      <c r="B15" s="5">
        <v>44501</v>
      </c>
      <c r="C15" s="5">
        <v>44502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VLOOKUP(A15,HOP!A:T,20,0)</f>
        <v>#N/A</v>
      </c>
    </row>
    <row r="16" s="4" customFormat="1" spans="1:9">
      <c r="A16" s="4">
        <v>16722267682</v>
      </c>
      <c r="B16" s="5">
        <v>44501</v>
      </c>
      <c r="C16" s="5">
        <v>44502</v>
      </c>
      <c r="D16" s="4">
        <v>91</v>
      </c>
      <c r="E16" s="4" t="str">
        <f>VLOOKUP(A16,HOP!A:L,12,0)</f>
        <v>91.00</v>
      </c>
      <c r="F16" s="4" t="str">
        <f>VLOOKUP(A16,HOP!A:C,3,0)</f>
        <v>2287180</v>
      </c>
      <c r="G16" s="4">
        <f t="shared" si="0"/>
        <v>0</v>
      </c>
      <c r="H16" s="4" t="str">
        <f t="shared" si="1"/>
        <v>，2287180</v>
      </c>
      <c r="I16" s="4" t="str">
        <f>VLOOKUP(A16,HOP!A:T,20,0)</f>
        <v>直连</v>
      </c>
    </row>
    <row r="17" s="4" customFormat="1" spans="1:9">
      <c r="A17" s="4">
        <v>16723310088</v>
      </c>
      <c r="B17" s="5">
        <v>44501</v>
      </c>
      <c r="C17" s="5">
        <v>44502</v>
      </c>
      <c r="D17" s="4">
        <v>339</v>
      </c>
      <c r="E17" s="4" t="str">
        <f>VLOOKUP(A17,HOP!A:L,12,0)</f>
        <v>339.00</v>
      </c>
      <c r="F17" s="4" t="str">
        <f>VLOOKUP(A17,HOP!A:C,3,0)</f>
        <v>2287285</v>
      </c>
      <c r="G17" s="4">
        <f t="shared" si="0"/>
        <v>0</v>
      </c>
      <c r="H17" s="4" t="str">
        <f t="shared" si="1"/>
        <v>，2287285</v>
      </c>
      <c r="I17" s="4" t="str">
        <f>VLOOKUP(A17,HOP!A:T,20,0)</f>
        <v>直连</v>
      </c>
    </row>
    <row r="18" s="4" customFormat="1" spans="1:9">
      <c r="A18" s="4">
        <v>16723576271</v>
      </c>
      <c r="B18" s="5">
        <v>44501</v>
      </c>
      <c r="C18" s="5">
        <v>44502</v>
      </c>
      <c r="D18" s="4">
        <v>135</v>
      </c>
      <c r="E18" s="4" t="str">
        <f>VLOOKUP(A18,HOP!A:L,12,0)</f>
        <v>135.00</v>
      </c>
      <c r="F18" s="4" t="str">
        <f>VLOOKUP(A18,HOP!A:C,3,0)</f>
        <v>2287336</v>
      </c>
      <c r="G18" s="4">
        <f t="shared" si="0"/>
        <v>0</v>
      </c>
      <c r="H18" s="4" t="str">
        <f t="shared" si="1"/>
        <v>，2287336</v>
      </c>
      <c r="I18" s="4" t="str">
        <f>VLOOKUP(A18,HOP!A:T,20,0)</f>
        <v>直连</v>
      </c>
    </row>
    <row r="19" s="4" customFormat="1" spans="1:9">
      <c r="A19" s="4">
        <v>16724154638</v>
      </c>
      <c r="B19" s="5">
        <v>44501</v>
      </c>
      <c r="C19" s="5">
        <v>44502</v>
      </c>
      <c r="D19" s="4">
        <v>140</v>
      </c>
      <c r="E19" s="4" t="str">
        <f>VLOOKUP(A19,HOP!A:L,12,0)</f>
        <v>140.00</v>
      </c>
      <c r="F19" s="4" t="str">
        <f>VLOOKUP(A19,HOP!A:C,3,0)</f>
        <v>2287413</v>
      </c>
      <c r="G19" s="4">
        <f t="shared" si="0"/>
        <v>0</v>
      </c>
      <c r="H19" s="4" t="str">
        <f t="shared" si="1"/>
        <v>，2287413</v>
      </c>
      <c r="I19" s="4" t="str">
        <f>VLOOKUP(A19,HOP!A:T,20,0)</f>
        <v>直连</v>
      </c>
    </row>
    <row r="20" s="4" customFormat="1" spans="1:9">
      <c r="A20" s="4">
        <v>16724175960</v>
      </c>
      <c r="B20" s="5">
        <v>44501</v>
      </c>
      <c r="C20" s="5">
        <v>44502</v>
      </c>
      <c r="D20" s="4">
        <v>326</v>
      </c>
      <c r="E20" s="4" t="str">
        <f>VLOOKUP(A20,HOP!A:L,12,0)</f>
        <v>326.00</v>
      </c>
      <c r="F20" s="4" t="str">
        <f>VLOOKUP(A20,HOP!A:C,3,0)</f>
        <v>2287415</v>
      </c>
      <c r="G20" s="4">
        <f t="shared" si="0"/>
        <v>0</v>
      </c>
      <c r="H20" s="4" t="str">
        <f t="shared" si="1"/>
        <v>，2287415</v>
      </c>
      <c r="I20" s="4" t="str">
        <f>VLOOKUP(A20,HOP!A:T,20,0)</f>
        <v>直连</v>
      </c>
    </row>
    <row r="21" s="4" customFormat="1" spans="1:9">
      <c r="A21" s="4">
        <v>16724313295</v>
      </c>
      <c r="B21" s="5">
        <v>44501</v>
      </c>
      <c r="C21" s="5">
        <v>44502</v>
      </c>
      <c r="D21" s="4">
        <v>271</v>
      </c>
      <c r="E21" s="4" t="str">
        <f>VLOOKUP(A21,HOP!A:L,12,0)</f>
        <v>271.00</v>
      </c>
      <c r="F21" s="4" t="str">
        <f>VLOOKUP(A21,HOP!A:C,3,0)</f>
        <v>2287441</v>
      </c>
      <c r="G21" s="4">
        <f t="shared" si="0"/>
        <v>0</v>
      </c>
      <c r="H21" s="4" t="str">
        <f t="shared" si="1"/>
        <v>，2287441</v>
      </c>
      <c r="I21" s="4" t="str">
        <f>VLOOKUP(A21,HOP!A:T,20,0)</f>
        <v>直连</v>
      </c>
    </row>
    <row r="22" s="4" customFormat="1" spans="1:9">
      <c r="A22" s="4">
        <v>16724622072</v>
      </c>
      <c r="B22" s="5">
        <v>44501</v>
      </c>
      <c r="C22" s="5">
        <v>44502</v>
      </c>
      <c r="D22" s="4">
        <v>301</v>
      </c>
      <c r="E22" s="4" t="str">
        <f>VLOOKUP(A22,HOP!A:L,12,0)</f>
        <v>301.00</v>
      </c>
      <c r="F22" s="4" t="str">
        <f>VLOOKUP(A22,HOP!A:C,3,0)</f>
        <v>2287493</v>
      </c>
      <c r="G22" s="4">
        <f t="shared" si="0"/>
        <v>0</v>
      </c>
      <c r="H22" s="4" t="str">
        <f t="shared" si="1"/>
        <v>，2287493</v>
      </c>
      <c r="I22" s="4" t="str">
        <f>VLOOKUP(A22,HOP!A:T,20,0)</f>
        <v>直连</v>
      </c>
    </row>
    <row r="23" s="4" customFormat="1" spans="1:10">
      <c r="A23" s="4">
        <v>16345802018</v>
      </c>
      <c r="B23" s="5">
        <v>44462</v>
      </c>
      <c r="C23" s="5">
        <v>44463</v>
      </c>
      <c r="D23" s="4">
        <v>91.5</v>
      </c>
      <c r="E23" s="4" t="e">
        <f>VLOOKUP(A23,HOP!A:L,12,0)</f>
        <v>#N/A</v>
      </c>
      <c r="F23" s="4">
        <v>2261851</v>
      </c>
      <c r="G23" s="4" t="e">
        <f t="shared" si="0"/>
        <v>#N/A</v>
      </c>
      <c r="H23" s="4" t="str">
        <f t="shared" si="1"/>
        <v>，2261851</v>
      </c>
      <c r="I23" s="4" t="e">
        <f>VLOOKUP(A23,HOP!A:T,20,0)</f>
        <v>#N/A</v>
      </c>
      <c r="J23" s="4" t="s">
        <v>99</v>
      </c>
    </row>
    <row r="25" spans="4:4">
      <c r="D25" s="4">
        <f>SUM(D2:D24)</f>
        <v>10306.15</v>
      </c>
    </row>
    <row r="26" spans="4:4">
      <c r="D26" s="4" t="s">
        <v>100</v>
      </c>
    </row>
    <row r="29" spans="1:3">
      <c r="A29" s="4" t="s">
        <v>101</v>
      </c>
      <c r="C29" s="4">
        <v>10214.65</v>
      </c>
    </row>
    <row r="30" spans="1:3">
      <c r="A30" s="4" t="s">
        <v>102</v>
      </c>
      <c r="C30" s="4">
        <v>91.5</v>
      </c>
    </row>
    <row r="31" spans="1:3">
      <c r="A31" s="4" t="s">
        <v>103</v>
      </c>
      <c r="C31" s="4">
        <f>SUBTOTAL(9,C29:C30)</f>
        <v>10306.15</v>
      </c>
    </row>
  </sheetData>
  <autoFilter ref="A1:XFD26">
    <filterColumn colId="3">
      <filters blank="1">
        <filter val="91"/>
        <filter val="291"/>
        <filter val="392"/>
        <filter val="614"/>
        <filter val="495"/>
        <filter val="10306.15"/>
        <filter val="316"/>
        <filter val="1418"/>
        <filter val="1624"/>
        <filter val="265"/>
        <filter val="91.5"/>
        <filter val="326"/>
        <filter val="271"/>
        <filter val="135"/>
        <filter val="1726.65"/>
        <filter val="338"/>
        <filter val="339"/>
        <filter val="10306.15 CNY"/>
        <filter val="140"/>
        <filter val="301"/>
        <filter val="784"/>
        <filter val="3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104</v>
      </c>
      <c r="B1" s="2" t="s">
        <v>105</v>
      </c>
      <c r="C1" s="2" t="s">
        <v>106</v>
      </c>
      <c r="D1" s="2" t="s">
        <v>107</v>
      </c>
      <c r="E1" s="2" t="s">
        <v>13</v>
      </c>
      <c r="F1" s="2" t="s">
        <v>5</v>
      </c>
      <c r="G1" s="2" t="s">
        <v>6</v>
      </c>
      <c r="H1" s="2" t="s">
        <v>108</v>
      </c>
      <c r="I1" s="2" t="s">
        <v>109</v>
      </c>
      <c r="J1" s="2" t="s">
        <v>110</v>
      </c>
      <c r="K1" s="2" t="s">
        <v>111</v>
      </c>
      <c r="L1" s="2" t="s">
        <v>112</v>
      </c>
      <c r="M1" s="2" t="s">
        <v>113</v>
      </c>
      <c r="N1" s="2" t="s">
        <v>114</v>
      </c>
      <c r="O1" s="2" t="s">
        <v>115</v>
      </c>
      <c r="P1" s="2" t="s">
        <v>116</v>
      </c>
      <c r="Q1" s="2" t="s">
        <v>117</v>
      </c>
      <c r="R1" s="2" t="s">
        <v>118</v>
      </c>
      <c r="S1" s="2" t="s">
        <v>119</v>
      </c>
      <c r="T1" s="2" t="s">
        <v>120</v>
      </c>
    </row>
    <row r="2" s="1" customFormat="1" spans="1:20">
      <c r="A2" s="3">
        <v>16480289632</v>
      </c>
      <c r="B2" s="1" t="s">
        <v>121</v>
      </c>
      <c r="C2" s="1" t="s">
        <v>122</v>
      </c>
      <c r="D2" s="1" t="s">
        <v>123</v>
      </c>
      <c r="E2" s="1" t="s">
        <v>124</v>
      </c>
      <c r="F2" s="1" t="s">
        <v>125</v>
      </c>
      <c r="G2" s="1" t="s">
        <v>126</v>
      </c>
      <c r="H2" s="1" t="s">
        <v>127</v>
      </c>
      <c r="I2" s="1" t="s">
        <v>128</v>
      </c>
      <c r="J2" s="1" t="s">
        <v>129</v>
      </c>
      <c r="K2" s="1" t="s">
        <v>128</v>
      </c>
      <c r="L2" s="1" t="s">
        <v>128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135</v>
      </c>
      <c r="T2" s="1" t="s">
        <v>136</v>
      </c>
    </row>
    <row r="3" s="1" customFormat="1" spans="1:20">
      <c r="A3" s="3">
        <v>16678787927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141</v>
      </c>
      <c r="G3" s="1" t="s">
        <v>126</v>
      </c>
      <c r="H3" s="1" t="s">
        <v>127</v>
      </c>
      <c r="I3" s="1" t="s">
        <v>142</v>
      </c>
      <c r="J3" s="1" t="s">
        <v>129</v>
      </c>
      <c r="K3" s="1" t="s">
        <v>142</v>
      </c>
      <c r="L3" s="1" t="s">
        <v>142</v>
      </c>
      <c r="M3" s="1" t="s">
        <v>130</v>
      </c>
      <c r="N3" s="1" t="s">
        <v>130</v>
      </c>
      <c r="O3" s="1" t="s">
        <v>131</v>
      </c>
      <c r="P3" s="1" t="s">
        <v>132</v>
      </c>
      <c r="Q3" s="1" t="s">
        <v>143</v>
      </c>
      <c r="R3" s="1" t="s">
        <v>134</v>
      </c>
      <c r="S3" s="1" t="s">
        <v>135</v>
      </c>
      <c r="T3" s="1" t="s">
        <v>136</v>
      </c>
    </row>
    <row r="4" s="1" customFormat="1" spans="1:20">
      <c r="A4" s="3">
        <v>16680723852</v>
      </c>
      <c r="B4" s="1" t="s">
        <v>144</v>
      </c>
      <c r="C4" s="1" t="s">
        <v>145</v>
      </c>
      <c r="D4" s="1" t="s">
        <v>146</v>
      </c>
      <c r="E4" s="1" t="s">
        <v>39</v>
      </c>
      <c r="F4" s="1" t="s">
        <v>147</v>
      </c>
      <c r="G4" s="1" t="s">
        <v>126</v>
      </c>
      <c r="H4" s="1" t="s">
        <v>127</v>
      </c>
      <c r="I4" s="1" t="s">
        <v>148</v>
      </c>
      <c r="J4" s="1" t="s">
        <v>129</v>
      </c>
      <c r="K4" s="1" t="s">
        <v>148</v>
      </c>
      <c r="L4" s="1" t="s">
        <v>148</v>
      </c>
      <c r="M4" s="1" t="s">
        <v>130</v>
      </c>
      <c r="N4" s="1" t="s">
        <v>130</v>
      </c>
      <c r="O4" s="1" t="s">
        <v>131</v>
      </c>
      <c r="P4" s="1" t="s">
        <v>132</v>
      </c>
      <c r="Q4" s="1" t="s">
        <v>149</v>
      </c>
      <c r="R4" s="1" t="s">
        <v>134</v>
      </c>
      <c r="S4" s="1" t="s">
        <v>135</v>
      </c>
      <c r="T4" s="1" t="s">
        <v>136</v>
      </c>
    </row>
    <row r="5" s="1" customFormat="1" spans="1:20">
      <c r="A5" s="3">
        <v>16682675300</v>
      </c>
      <c r="B5" s="1" t="s">
        <v>144</v>
      </c>
      <c r="C5" s="1" t="s">
        <v>150</v>
      </c>
      <c r="D5" s="1" t="s">
        <v>151</v>
      </c>
      <c r="E5" s="1" t="s">
        <v>43</v>
      </c>
      <c r="F5" s="1" t="s">
        <v>125</v>
      </c>
      <c r="G5" s="1" t="s">
        <v>126</v>
      </c>
      <c r="H5" s="1" t="s">
        <v>127</v>
      </c>
      <c r="I5" s="1" t="s">
        <v>152</v>
      </c>
      <c r="J5" s="1" t="s">
        <v>129</v>
      </c>
      <c r="K5" s="1" t="s">
        <v>152</v>
      </c>
      <c r="L5" s="1" t="s">
        <v>152</v>
      </c>
      <c r="M5" s="1" t="s">
        <v>130</v>
      </c>
      <c r="N5" s="1" t="s">
        <v>130</v>
      </c>
      <c r="O5" s="1" t="s">
        <v>131</v>
      </c>
      <c r="P5" s="1" t="s">
        <v>132</v>
      </c>
      <c r="Q5" s="1" t="s">
        <v>153</v>
      </c>
      <c r="R5" s="1" t="s">
        <v>134</v>
      </c>
      <c r="S5" s="1" t="s">
        <v>135</v>
      </c>
      <c r="T5" s="1" t="s">
        <v>136</v>
      </c>
    </row>
    <row r="6" s="1" customFormat="1" spans="1:20">
      <c r="A6" s="3">
        <v>16696061886</v>
      </c>
      <c r="B6" s="1" t="s">
        <v>154</v>
      </c>
      <c r="C6" s="1" t="s">
        <v>155</v>
      </c>
      <c r="D6" s="1" t="s">
        <v>156</v>
      </c>
      <c r="E6" s="1" t="s">
        <v>157</v>
      </c>
      <c r="F6" s="1" t="s">
        <v>125</v>
      </c>
      <c r="G6" s="1" t="s">
        <v>126</v>
      </c>
      <c r="H6" s="1" t="s">
        <v>127</v>
      </c>
      <c r="I6" s="1" t="s">
        <v>158</v>
      </c>
      <c r="J6" s="1" t="s">
        <v>129</v>
      </c>
      <c r="K6" s="1" t="s">
        <v>158</v>
      </c>
      <c r="L6" s="1" t="s">
        <v>158</v>
      </c>
      <c r="M6" s="1" t="s">
        <v>130</v>
      </c>
      <c r="N6" s="1" t="s">
        <v>130</v>
      </c>
      <c r="O6" s="1" t="s">
        <v>131</v>
      </c>
      <c r="P6" s="1" t="s">
        <v>132</v>
      </c>
      <c r="Q6" s="1" t="s">
        <v>159</v>
      </c>
      <c r="R6" s="1" t="s">
        <v>134</v>
      </c>
      <c r="S6" s="1" t="s">
        <v>135</v>
      </c>
      <c r="T6" s="1" t="s">
        <v>136</v>
      </c>
    </row>
    <row r="7" s="1" customFormat="1" spans="1:20">
      <c r="A7" s="3">
        <v>16705193049</v>
      </c>
      <c r="B7" s="1" t="s">
        <v>154</v>
      </c>
      <c r="C7" s="1" t="s">
        <v>160</v>
      </c>
      <c r="D7" s="1" t="s">
        <v>161</v>
      </c>
      <c r="E7" s="1" t="s">
        <v>48</v>
      </c>
      <c r="F7" s="1" t="s">
        <v>141</v>
      </c>
      <c r="G7" s="1" t="s">
        <v>126</v>
      </c>
      <c r="H7" s="1" t="s">
        <v>127</v>
      </c>
      <c r="I7" s="1" t="s">
        <v>162</v>
      </c>
      <c r="J7" s="1" t="s">
        <v>129</v>
      </c>
      <c r="K7" s="1" t="s">
        <v>162</v>
      </c>
      <c r="L7" s="1" t="s">
        <v>162</v>
      </c>
      <c r="M7" s="1" t="s">
        <v>130</v>
      </c>
      <c r="N7" s="1" t="s">
        <v>130</v>
      </c>
      <c r="O7" s="1" t="s">
        <v>131</v>
      </c>
      <c r="P7" s="1" t="s">
        <v>132</v>
      </c>
      <c r="Q7" s="1" t="s">
        <v>163</v>
      </c>
      <c r="R7" s="1" t="s">
        <v>134</v>
      </c>
      <c r="S7" s="1" t="s">
        <v>135</v>
      </c>
      <c r="T7" s="1" t="s">
        <v>136</v>
      </c>
    </row>
    <row r="8" s="1" customFormat="1" spans="1:20">
      <c r="A8" s="3">
        <v>16706250941</v>
      </c>
      <c r="B8" s="1" t="s">
        <v>154</v>
      </c>
      <c r="C8" s="1" t="s">
        <v>164</v>
      </c>
      <c r="D8" s="1" t="s">
        <v>165</v>
      </c>
      <c r="E8" s="1" t="s">
        <v>51</v>
      </c>
      <c r="F8" s="1" t="s">
        <v>125</v>
      </c>
      <c r="G8" s="1" t="s">
        <v>126</v>
      </c>
      <c r="H8" s="1" t="s">
        <v>127</v>
      </c>
      <c r="I8" s="1" t="s">
        <v>166</v>
      </c>
      <c r="J8" s="1" t="s">
        <v>129</v>
      </c>
      <c r="K8" s="1" t="s">
        <v>166</v>
      </c>
      <c r="L8" s="1" t="s">
        <v>166</v>
      </c>
      <c r="M8" s="1" t="s">
        <v>130</v>
      </c>
      <c r="N8" s="1" t="s">
        <v>130</v>
      </c>
      <c r="O8" s="1" t="s">
        <v>131</v>
      </c>
      <c r="P8" s="1" t="s">
        <v>132</v>
      </c>
      <c r="Q8" s="1" t="s">
        <v>167</v>
      </c>
      <c r="R8" s="1" t="s">
        <v>134</v>
      </c>
      <c r="S8" s="1" t="s">
        <v>135</v>
      </c>
      <c r="T8" s="1" t="s">
        <v>136</v>
      </c>
    </row>
    <row r="9" s="1" customFormat="1" spans="1:20">
      <c r="A9" s="3">
        <v>16707618609</v>
      </c>
      <c r="B9" s="1" t="s">
        <v>125</v>
      </c>
      <c r="C9" s="1" t="s">
        <v>168</v>
      </c>
      <c r="D9" s="1" t="s">
        <v>169</v>
      </c>
      <c r="E9" s="1" t="s">
        <v>54</v>
      </c>
      <c r="F9" s="1" t="s">
        <v>125</v>
      </c>
      <c r="G9" s="1" t="s">
        <v>126</v>
      </c>
      <c r="H9" s="1" t="s">
        <v>127</v>
      </c>
      <c r="I9" s="1" t="s">
        <v>170</v>
      </c>
      <c r="J9" s="1" t="s">
        <v>129</v>
      </c>
      <c r="K9" s="1" t="s">
        <v>170</v>
      </c>
      <c r="L9" s="1" t="s">
        <v>171</v>
      </c>
      <c r="M9" s="1" t="s">
        <v>172</v>
      </c>
      <c r="N9" s="1" t="s">
        <v>172</v>
      </c>
      <c r="O9" s="1" t="s">
        <v>131</v>
      </c>
      <c r="P9" s="1" t="s">
        <v>132</v>
      </c>
      <c r="Q9" s="1" t="s">
        <v>173</v>
      </c>
      <c r="R9" s="1" t="s">
        <v>134</v>
      </c>
      <c r="S9" s="1" t="s">
        <v>135</v>
      </c>
      <c r="T9" s="1" t="s">
        <v>136</v>
      </c>
    </row>
    <row r="10" s="1" customFormat="1" spans="1:20">
      <c r="A10" s="3">
        <v>16707790462</v>
      </c>
      <c r="B10" s="1" t="s">
        <v>125</v>
      </c>
      <c r="C10" s="1" t="s">
        <v>174</v>
      </c>
      <c r="D10" s="1" t="s">
        <v>175</v>
      </c>
      <c r="E10" s="1" t="s">
        <v>176</v>
      </c>
      <c r="F10" s="1" t="s">
        <v>125</v>
      </c>
      <c r="G10" s="1" t="s">
        <v>126</v>
      </c>
      <c r="H10" s="1" t="s">
        <v>127</v>
      </c>
      <c r="I10" s="1" t="s">
        <v>177</v>
      </c>
      <c r="J10" s="1" t="s">
        <v>129</v>
      </c>
      <c r="K10" s="1" t="s">
        <v>177</v>
      </c>
      <c r="L10" s="1" t="s">
        <v>177</v>
      </c>
      <c r="M10" s="1" t="s">
        <v>130</v>
      </c>
      <c r="N10" s="1" t="s">
        <v>130</v>
      </c>
      <c r="O10" s="1" t="s">
        <v>131</v>
      </c>
      <c r="P10" s="1" t="s">
        <v>132</v>
      </c>
      <c r="Q10" s="1" t="s">
        <v>178</v>
      </c>
      <c r="R10" s="1" t="s">
        <v>134</v>
      </c>
      <c r="S10" s="1" t="s">
        <v>135</v>
      </c>
      <c r="T10" s="1" t="s">
        <v>136</v>
      </c>
    </row>
    <row r="11" s="1" customFormat="1" spans="1:20">
      <c r="A11" s="3">
        <v>16707900125</v>
      </c>
      <c r="B11" s="1" t="s">
        <v>125</v>
      </c>
      <c r="C11" s="1" t="s">
        <v>179</v>
      </c>
      <c r="D11" s="1" t="s">
        <v>180</v>
      </c>
      <c r="E11" s="1" t="s">
        <v>59</v>
      </c>
      <c r="F11" s="1" t="s">
        <v>125</v>
      </c>
      <c r="G11" s="1" t="s">
        <v>126</v>
      </c>
      <c r="H11" s="1" t="s">
        <v>127</v>
      </c>
      <c r="I11" s="1" t="s">
        <v>181</v>
      </c>
      <c r="J11" s="1" t="s">
        <v>129</v>
      </c>
      <c r="K11" s="1" t="s">
        <v>181</v>
      </c>
      <c r="L11" s="1" t="s">
        <v>181</v>
      </c>
      <c r="M11" s="1" t="s">
        <v>130</v>
      </c>
      <c r="N11" s="1" t="s">
        <v>130</v>
      </c>
      <c r="O11" s="1" t="s">
        <v>131</v>
      </c>
      <c r="P11" s="1" t="s">
        <v>132</v>
      </c>
      <c r="Q11" s="1" t="s">
        <v>182</v>
      </c>
      <c r="R11" s="1" t="s">
        <v>134</v>
      </c>
      <c r="S11" s="1" t="s">
        <v>135</v>
      </c>
      <c r="T11" s="1" t="s">
        <v>136</v>
      </c>
    </row>
    <row r="12" s="1" customFormat="1" spans="1:20">
      <c r="A12" s="3">
        <v>16709617566</v>
      </c>
      <c r="B12" s="1" t="s">
        <v>125</v>
      </c>
      <c r="C12" s="1" t="s">
        <v>183</v>
      </c>
      <c r="D12" s="1" t="s">
        <v>184</v>
      </c>
      <c r="E12" s="1" t="s">
        <v>62</v>
      </c>
      <c r="F12" s="1" t="s">
        <v>141</v>
      </c>
      <c r="G12" s="1" t="s">
        <v>126</v>
      </c>
      <c r="H12" s="1" t="s">
        <v>127</v>
      </c>
      <c r="I12" s="1" t="s">
        <v>185</v>
      </c>
      <c r="J12" s="1" t="s">
        <v>129</v>
      </c>
      <c r="K12" s="1" t="s">
        <v>185</v>
      </c>
      <c r="L12" s="1" t="s">
        <v>185</v>
      </c>
      <c r="M12" s="1" t="s">
        <v>130</v>
      </c>
      <c r="N12" s="1" t="s">
        <v>130</v>
      </c>
      <c r="O12" s="1" t="s">
        <v>131</v>
      </c>
      <c r="P12" s="1" t="s">
        <v>132</v>
      </c>
      <c r="Q12" s="1" t="s">
        <v>186</v>
      </c>
      <c r="R12" s="1" t="s">
        <v>134</v>
      </c>
      <c r="S12" s="1" t="s">
        <v>135</v>
      </c>
      <c r="T12" s="1" t="s">
        <v>136</v>
      </c>
    </row>
    <row r="13" s="1" customFormat="1" spans="1:20">
      <c r="A13" s="3">
        <v>16710076900</v>
      </c>
      <c r="B13" s="1" t="s">
        <v>125</v>
      </c>
      <c r="C13" s="1" t="s">
        <v>187</v>
      </c>
      <c r="D13" s="1" t="s">
        <v>188</v>
      </c>
      <c r="E13" s="1" t="s">
        <v>66</v>
      </c>
      <c r="F13" s="1" t="s">
        <v>125</v>
      </c>
      <c r="G13" s="1" t="s">
        <v>126</v>
      </c>
      <c r="H13" s="1" t="s">
        <v>127</v>
      </c>
      <c r="I13" s="1" t="s">
        <v>189</v>
      </c>
      <c r="J13" s="1" t="s">
        <v>129</v>
      </c>
      <c r="K13" s="1" t="s">
        <v>189</v>
      </c>
      <c r="L13" s="1" t="s">
        <v>189</v>
      </c>
      <c r="M13" s="1" t="s">
        <v>130</v>
      </c>
      <c r="N13" s="1" t="s">
        <v>130</v>
      </c>
      <c r="O13" s="1" t="s">
        <v>131</v>
      </c>
      <c r="P13" s="1" t="s">
        <v>132</v>
      </c>
      <c r="Q13" s="1" t="s">
        <v>190</v>
      </c>
      <c r="R13" s="1" t="s">
        <v>134</v>
      </c>
      <c r="S13" s="1" t="s">
        <v>135</v>
      </c>
      <c r="T13" s="1" t="s">
        <v>136</v>
      </c>
    </row>
    <row r="14" s="1" customFormat="1" spans="1:20">
      <c r="A14" s="3">
        <v>16722267682</v>
      </c>
      <c r="B14" s="1" t="s">
        <v>141</v>
      </c>
      <c r="C14" s="1" t="s">
        <v>191</v>
      </c>
      <c r="D14" s="1" t="s">
        <v>192</v>
      </c>
      <c r="E14" s="1" t="s">
        <v>74</v>
      </c>
      <c r="F14" s="1" t="s">
        <v>141</v>
      </c>
      <c r="G14" s="1" t="s">
        <v>126</v>
      </c>
      <c r="H14" s="1" t="s">
        <v>127</v>
      </c>
      <c r="I14" s="1" t="s">
        <v>193</v>
      </c>
      <c r="J14" s="1" t="s">
        <v>129</v>
      </c>
      <c r="K14" s="1" t="s">
        <v>193</v>
      </c>
      <c r="L14" s="1" t="s">
        <v>193</v>
      </c>
      <c r="M14" s="1" t="s">
        <v>130</v>
      </c>
      <c r="N14" s="1" t="s">
        <v>130</v>
      </c>
      <c r="O14" s="1" t="s">
        <v>131</v>
      </c>
      <c r="P14" s="1" t="s">
        <v>132</v>
      </c>
      <c r="Q14" s="1" t="s">
        <v>194</v>
      </c>
      <c r="R14" s="1" t="s">
        <v>134</v>
      </c>
      <c r="S14" s="1" t="s">
        <v>135</v>
      </c>
      <c r="T14" s="1" t="s">
        <v>136</v>
      </c>
    </row>
    <row r="15" s="1" customFormat="1" spans="1:20">
      <c r="A15" s="3">
        <v>16723310088</v>
      </c>
      <c r="B15" s="1" t="s">
        <v>141</v>
      </c>
      <c r="C15" s="1" t="s">
        <v>195</v>
      </c>
      <c r="D15" s="1" t="s">
        <v>196</v>
      </c>
      <c r="E15" s="1" t="s">
        <v>197</v>
      </c>
      <c r="F15" s="1" t="s">
        <v>141</v>
      </c>
      <c r="G15" s="1" t="s">
        <v>126</v>
      </c>
      <c r="H15" s="1" t="s">
        <v>127</v>
      </c>
      <c r="I15" s="1" t="s">
        <v>198</v>
      </c>
      <c r="J15" s="1" t="s">
        <v>129</v>
      </c>
      <c r="K15" s="1" t="s">
        <v>198</v>
      </c>
      <c r="L15" s="1" t="s">
        <v>198</v>
      </c>
      <c r="M15" s="1" t="s">
        <v>130</v>
      </c>
      <c r="N15" s="1" t="s">
        <v>130</v>
      </c>
      <c r="O15" s="1" t="s">
        <v>131</v>
      </c>
      <c r="P15" s="1" t="s">
        <v>132</v>
      </c>
      <c r="Q15" s="1" t="s">
        <v>199</v>
      </c>
      <c r="R15" s="1" t="s">
        <v>134</v>
      </c>
      <c r="S15" s="1" t="s">
        <v>135</v>
      </c>
      <c r="T15" s="1" t="s">
        <v>136</v>
      </c>
    </row>
    <row r="16" s="1" customFormat="1" spans="1:20">
      <c r="A16" s="3">
        <v>16723576271</v>
      </c>
      <c r="B16" s="1" t="s">
        <v>141</v>
      </c>
      <c r="C16" s="1" t="s">
        <v>200</v>
      </c>
      <c r="D16" s="1" t="s">
        <v>201</v>
      </c>
      <c r="E16" s="1" t="s">
        <v>80</v>
      </c>
      <c r="F16" s="1" t="s">
        <v>141</v>
      </c>
      <c r="G16" s="1" t="s">
        <v>126</v>
      </c>
      <c r="H16" s="1" t="s">
        <v>127</v>
      </c>
      <c r="I16" s="1" t="s">
        <v>202</v>
      </c>
      <c r="J16" s="1" t="s">
        <v>129</v>
      </c>
      <c r="K16" s="1" t="s">
        <v>202</v>
      </c>
      <c r="L16" s="1" t="s">
        <v>202</v>
      </c>
      <c r="M16" s="1" t="s">
        <v>130</v>
      </c>
      <c r="N16" s="1" t="s">
        <v>130</v>
      </c>
      <c r="O16" s="1" t="s">
        <v>131</v>
      </c>
      <c r="P16" s="1" t="s">
        <v>132</v>
      </c>
      <c r="Q16" s="1" t="s">
        <v>203</v>
      </c>
      <c r="R16" s="1" t="s">
        <v>134</v>
      </c>
      <c r="S16" s="1" t="s">
        <v>135</v>
      </c>
      <c r="T16" s="1" t="s">
        <v>136</v>
      </c>
    </row>
    <row r="17" s="1" customFormat="1" spans="1:20">
      <c r="A17" s="3">
        <v>16724154638</v>
      </c>
      <c r="B17" s="1" t="s">
        <v>141</v>
      </c>
      <c r="C17" s="1" t="s">
        <v>204</v>
      </c>
      <c r="D17" s="1" t="s">
        <v>205</v>
      </c>
      <c r="E17" s="1" t="s">
        <v>83</v>
      </c>
      <c r="F17" s="1" t="s">
        <v>141</v>
      </c>
      <c r="G17" s="1" t="s">
        <v>126</v>
      </c>
      <c r="H17" s="1" t="s">
        <v>127</v>
      </c>
      <c r="I17" s="1" t="s">
        <v>206</v>
      </c>
      <c r="J17" s="1" t="s">
        <v>129</v>
      </c>
      <c r="K17" s="1" t="s">
        <v>206</v>
      </c>
      <c r="L17" s="1" t="s">
        <v>206</v>
      </c>
      <c r="M17" s="1" t="s">
        <v>130</v>
      </c>
      <c r="N17" s="1" t="s">
        <v>130</v>
      </c>
      <c r="O17" s="1" t="s">
        <v>131</v>
      </c>
      <c r="P17" s="1" t="s">
        <v>132</v>
      </c>
      <c r="Q17" s="1" t="s">
        <v>207</v>
      </c>
      <c r="R17" s="1" t="s">
        <v>134</v>
      </c>
      <c r="S17" s="1" t="s">
        <v>135</v>
      </c>
      <c r="T17" s="1" t="s">
        <v>136</v>
      </c>
    </row>
    <row r="18" s="1" customFormat="1" spans="1:20">
      <c r="A18" s="3">
        <v>16724175960</v>
      </c>
      <c r="B18" s="1" t="s">
        <v>141</v>
      </c>
      <c r="C18" s="1" t="s">
        <v>208</v>
      </c>
      <c r="D18" s="1" t="s">
        <v>209</v>
      </c>
      <c r="E18" s="1" t="s">
        <v>210</v>
      </c>
      <c r="F18" s="1" t="s">
        <v>141</v>
      </c>
      <c r="G18" s="1" t="s">
        <v>126</v>
      </c>
      <c r="H18" s="1" t="s">
        <v>127</v>
      </c>
      <c r="I18" s="1" t="s">
        <v>211</v>
      </c>
      <c r="J18" s="1" t="s">
        <v>129</v>
      </c>
      <c r="K18" s="1" t="s">
        <v>211</v>
      </c>
      <c r="L18" s="1" t="s">
        <v>211</v>
      </c>
      <c r="M18" s="1" t="s">
        <v>130</v>
      </c>
      <c r="N18" s="1" t="s">
        <v>130</v>
      </c>
      <c r="O18" s="1" t="s">
        <v>131</v>
      </c>
      <c r="P18" s="1" t="s">
        <v>132</v>
      </c>
      <c r="Q18" s="1" t="s">
        <v>212</v>
      </c>
      <c r="R18" s="1" t="s">
        <v>134</v>
      </c>
      <c r="S18" s="1" t="s">
        <v>135</v>
      </c>
      <c r="T18" s="1" t="s">
        <v>136</v>
      </c>
    </row>
    <row r="19" s="1" customFormat="1" spans="1:20">
      <c r="A19" s="3">
        <v>16724313295</v>
      </c>
      <c r="B19" s="1" t="s">
        <v>141</v>
      </c>
      <c r="C19" s="1" t="s">
        <v>213</v>
      </c>
      <c r="D19" s="1" t="s">
        <v>214</v>
      </c>
      <c r="E19" s="1" t="s">
        <v>90</v>
      </c>
      <c r="F19" s="1" t="s">
        <v>141</v>
      </c>
      <c r="G19" s="1" t="s">
        <v>126</v>
      </c>
      <c r="H19" s="1" t="s">
        <v>127</v>
      </c>
      <c r="I19" s="1" t="s">
        <v>215</v>
      </c>
      <c r="J19" s="1" t="s">
        <v>129</v>
      </c>
      <c r="K19" s="1" t="s">
        <v>215</v>
      </c>
      <c r="L19" s="1" t="s">
        <v>215</v>
      </c>
      <c r="M19" s="1" t="s">
        <v>130</v>
      </c>
      <c r="N19" s="1" t="s">
        <v>130</v>
      </c>
      <c r="O19" s="1" t="s">
        <v>131</v>
      </c>
      <c r="P19" s="1" t="s">
        <v>132</v>
      </c>
      <c r="Q19" s="1" t="s">
        <v>216</v>
      </c>
      <c r="R19" s="1" t="s">
        <v>134</v>
      </c>
      <c r="S19" s="1" t="s">
        <v>135</v>
      </c>
      <c r="T19" s="1" t="s">
        <v>136</v>
      </c>
    </row>
    <row r="20" s="1" customFormat="1" spans="1:20">
      <c r="A20" s="3">
        <v>16724622072</v>
      </c>
      <c r="B20" s="1" t="s">
        <v>141</v>
      </c>
      <c r="C20" s="1" t="s">
        <v>217</v>
      </c>
      <c r="D20" s="1" t="s">
        <v>218</v>
      </c>
      <c r="E20" s="1" t="s">
        <v>93</v>
      </c>
      <c r="F20" s="1" t="s">
        <v>141</v>
      </c>
      <c r="G20" s="1" t="s">
        <v>126</v>
      </c>
      <c r="H20" s="1" t="s">
        <v>127</v>
      </c>
      <c r="I20" s="1" t="s">
        <v>219</v>
      </c>
      <c r="J20" s="1" t="s">
        <v>129</v>
      </c>
      <c r="K20" s="1" t="s">
        <v>219</v>
      </c>
      <c r="L20" s="1" t="s">
        <v>219</v>
      </c>
      <c r="M20" s="1" t="s">
        <v>130</v>
      </c>
      <c r="N20" s="1" t="s">
        <v>130</v>
      </c>
      <c r="O20" s="1" t="s">
        <v>131</v>
      </c>
      <c r="P20" s="1" t="s">
        <v>132</v>
      </c>
      <c r="Q20" s="1" t="s">
        <v>220</v>
      </c>
      <c r="R20" s="1" t="s">
        <v>134</v>
      </c>
      <c r="S20" s="1" t="s">
        <v>135</v>
      </c>
      <c r="T20" s="1" t="s">
        <v>136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2021-11-17T03:54:07Z</dcterms:created>
  <dcterms:modified xsi:type="dcterms:W3CDTF">2021-11-17T07:13:13Z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FBF06CF6FCEE4CABA6A0541760E284B6</vt:lpwstr>
  </property>
  <property fmtid="{D5CDD505-2E9C-101B-9397-08002B2CF9AE}" pid="3" name="KSOProductBuildVer">
    <vt:lpwstr>2052-11.1.0.11045</vt:lpwstr>
  </property>
</Properties>
</file>