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对账!$A$1:$X$30</definedName>
  </definedNames>
  <calcPr calcId="144525"/>
</workbook>
</file>

<file path=xl/sharedStrings.xml><?xml version="1.0" encoding="utf-8"?>
<sst xmlns="http://schemas.openxmlformats.org/spreadsheetml/2006/main" count="833" uniqueCount="259">
  <si>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</si>
  <si>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</si>
  <si>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</si>
  <si>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</si>
  <si>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</si>
  <si>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</si>
  <si>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</si>
  <si>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</si>
  <si>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</si>
  <si>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</si>
  <si>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</si>
  <si>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</si>
  <si>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</si>
  <si>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</si>
  <si>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</si>
  <si>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</si>
  <si>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</si>
  <si>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</si>
  <si>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</si>
  <si>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</si>
  <si>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</si>
  <si>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</si>
  <si>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</si>
  <si>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</si>
  <si>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</si>
  <si>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</si>
  <si>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</si>
  <si>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[台北]台北柯达大饭店-敦南馆(K Hotel Dunnan)(80941563)</t>
  </si>
  <si>
    <t>精致客房&lt;2人入住&gt;</t>
  </si>
  <si>
    <t>CNY</t>
  </si>
  <si>
    <t>PAN/YINGXUAN</t>
  </si>
  <si>
    <t>CA13744211118CNY</t>
  </si>
  <si>
    <t>未提现</t>
  </si>
  <si>
    <t>携程开票</t>
  </si>
  <si>
    <t>LIN/YUTING</t>
  </si>
  <si>
    <t>[上海]上海静安宾馆(80243883)</t>
  </si>
  <si>
    <t>高级双床房&lt;2人入住&gt;&lt;早餐&gt;</t>
  </si>
  <si>
    <t>李巍</t>
  </si>
  <si>
    <t>acknowledge</t>
  </si>
  <si>
    <t>[上海]全季酒店(上海淮海中路店)(76446161)</t>
  </si>
  <si>
    <t>双床房&lt;2人入住&gt;&lt;早餐&gt;</t>
  </si>
  <si>
    <t>邵佳裔</t>
  </si>
  <si>
    <t>R8000518068229756001</t>
  </si>
  <si>
    <t>取消</t>
  </si>
  <si>
    <t>[成都]IU酒店(成都世纪城会展中心地铁站店)(80248625)</t>
  </si>
  <si>
    <t>小U·超级双床房&lt;2人入住&gt;</t>
  </si>
  <si>
    <t>盛银</t>
  </si>
  <si>
    <t>[高雄]福容大饭店(高雄馆)(Fullon Hotel Kaohsiung)(80941529)</t>
  </si>
  <si>
    <t>市景精致双床房&lt;2人入住&gt;</t>
  </si>
  <si>
    <t>Lin zheng you/Chen sih yu,Lin zheng you/Chen sih yu</t>
  </si>
  <si>
    <t>[江阴]贝壳酒店（江阴长寿店）(80249765)</t>
  </si>
  <si>
    <t>大床房&lt;2人入住&gt;</t>
  </si>
  <si>
    <t>林健驱</t>
  </si>
  <si>
    <t>(GRT)72580803;</t>
  </si>
  <si>
    <t>[南宁]城市便捷酒店连锁(南宁朝阳广场剧场地铁站店)(68326989)</t>
  </si>
  <si>
    <t>精选双床房&lt;2人入住&gt;</t>
  </si>
  <si>
    <t>梁晓丽</t>
  </si>
  <si>
    <t>[台中]天阁酒店(台中馆)(Tango Hotel Taichung)(80942068)</t>
  </si>
  <si>
    <t>天豪双床房&lt;2人入住&gt;</t>
  </si>
  <si>
    <t>WU/WEICHI</t>
  </si>
  <si>
    <t>[北海]丽柏酒店·北海银滩万达广场店(80895909)</t>
  </si>
  <si>
    <t>丽柏星空影音大床房&lt;2人入住&gt;&lt;早餐&gt;</t>
  </si>
  <si>
    <t>王晓磊</t>
  </si>
  <si>
    <t>[东明]城市便捷酒店(东明汽车站店)(68330787)</t>
  </si>
  <si>
    <t>行政套房&lt;2人入住&gt;</t>
  </si>
  <si>
    <t>宋卫垒</t>
  </si>
  <si>
    <t>R_0530001_913256</t>
  </si>
  <si>
    <t>[全椒]维也纳3好酒店(全椒政务中心店)(68322778)</t>
  </si>
  <si>
    <t>高级大床房&lt;2人入住&gt;&lt;早餐&gt;</t>
  </si>
  <si>
    <t>魏封衡</t>
  </si>
  <si>
    <t>[东莞]维也纳酒店(东莞塘厦花园街店)(68372622)</t>
  </si>
  <si>
    <t>孙季</t>
  </si>
  <si>
    <t>[平乐]维也纳酒店(平乐汽车站店)(68323208)</t>
  </si>
  <si>
    <t>标准大床房&lt;2人入住&gt;</t>
  </si>
  <si>
    <t>覃钰</t>
  </si>
  <si>
    <t>[中山]尚客优品酒店(中山西区彩虹大道店)(81209204)</t>
  </si>
  <si>
    <t>优品双床房&lt;2人入住&gt;</t>
  </si>
  <si>
    <t>周涛</t>
  </si>
  <si>
    <t>[无锡]尚客优酒店(无锡胡埭振胡路店)(81208964)</t>
  </si>
  <si>
    <t>豪华双床房&lt;2人入住&gt;&lt;早餐&gt;</t>
  </si>
  <si>
    <t>罗谦</t>
  </si>
  <si>
    <t>[北京]希岸·轻雅酒店(北京西站店)(80243904)</t>
  </si>
  <si>
    <t>玲珑大床房(无窗)&lt;2人入住&gt;</t>
  </si>
  <si>
    <t>郑超</t>
  </si>
  <si>
    <t>[百色]百色万达锦华酒店(80244033)</t>
  </si>
  <si>
    <t>套房&lt;2人入住&gt;&lt;早餐&gt;</t>
  </si>
  <si>
    <t>卢寿波</t>
  </si>
  <si>
    <t>Acknowledged</t>
  </si>
  <si>
    <t>[滦县]滦县家美快捷宾馆(81209482)</t>
  </si>
  <si>
    <t>典雅轻奢大床房&lt;2人入住&gt;</t>
  </si>
  <si>
    <t>陈春</t>
  </si>
  <si>
    <t>[深圳]尚客优快捷酒店(深圳蛇口海上世界店)(81209230)</t>
  </si>
  <si>
    <t>特惠房&lt;2人入住&gt;</t>
  </si>
  <si>
    <t>陈思佳</t>
  </si>
  <si>
    <t>[重庆]汉庭酒店(重庆火车北站南广场地铁站店)(68604114)</t>
  </si>
  <si>
    <t>陈德明</t>
  </si>
  <si>
    <t>R4000231068570646001</t>
  </si>
  <si>
    <t>[杭州]杭州红星文化大酒店(80243473)</t>
  </si>
  <si>
    <t>单人间&lt;2人入住&gt;</t>
  </si>
  <si>
    <t>姚杰</t>
  </si>
  <si>
    <t>[广州]广州石奥客栈(80251039)</t>
  </si>
  <si>
    <t>豪华海景大床房&lt;2人入住&gt;&lt;早餐&gt;</t>
  </si>
  <si>
    <t>杜智俊</t>
  </si>
  <si>
    <t>[辽源]尚客优精选酒店(辽源财富大路店)(81209130)</t>
  </si>
  <si>
    <t>温馨大床房&lt;2人入住&gt;</t>
  </si>
  <si>
    <t>金晓光</t>
  </si>
  <si>
    <t>[分宜]IU酒店(新余分宜商城店)(80248664)</t>
  </si>
  <si>
    <t>小U·精致大床房&lt;2人入住&gt;</t>
  </si>
  <si>
    <t>李赛健</t>
  </si>
  <si>
    <t>[null](80251142)</t>
  </si>
  <si>
    <t>[天津]尚客优连锁酒店(天津大邱庄店)(81209780)</t>
  </si>
  <si>
    <t>高级大床房&lt;2人入住&gt;</t>
  </si>
  <si>
    <t>王皓</t>
  </si>
  <si>
    <t>[香港]M1酒店(M1 Hotel)(77151759)</t>
  </si>
  <si>
    <t>标准客房&lt;2人入住&gt;</t>
  </si>
  <si>
    <t>FONG/CHI KIT</t>
  </si>
  <si>
    <t>调整</t>
  </si>
  <si>
    <t>[勐海]西双版纳悦椿温泉度假酒店(66092126)</t>
  </si>
  <si>
    <t>恒春雨林双床房(至少连住2晚及以上)&lt;特惠专享&gt;&lt;双人入住&gt;&lt;双早&gt;</t>
  </si>
  <si>
    <t>王曦</t>
  </si>
  <si>
    <t>，</t>
  </si>
  <si>
    <t>9489 CNY</t>
  </si>
  <si>
    <t>A211118102931481</t>
  </si>
  <si>
    <t>A211118102958481</t>
  </si>
  <si>
    <t>总计：9489元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</si>
  <si>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</si>
  <si>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</si>
  <si>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</si>
  <si>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</si>
  <si>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</si>
  <si>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</si>
  <si>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</si>
  <si>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</si>
  <si>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</si>
  <si>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</si>
  <si>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</si>
  <si>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</si>
  <si>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</si>
  <si>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</si>
  <si>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</si>
  <si>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</si>
  <si>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</si>
  <si>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2021-10-18</t>
  </si>
  <si>
    <t>2279754</t>
  </si>
  <si>
    <t>台北柯达大饭店-敦南馆</t>
  </si>
  <si>
    <t>PAN YINGXUAN</t>
  </si>
  <si>
    <t>2021-11-02</t>
  </si>
  <si>
    <t>2021-11-03</t>
  </si>
  <si>
    <t>退房日月结</t>
  </si>
  <si>
    <t>380.00</t>
  </si>
  <si>
    <t>RMB</t>
  </si>
  <si>
    <t>0</t>
  </si>
  <si>
    <t>0.00</t>
  </si>
  <si>
    <t>携程汇登国内直连</t>
  </si>
  <si>
    <t>2021-10-18 18:48:12</t>
  </si>
  <si>
    <t>否</t>
  </si>
  <si>
    <t>广州汇登信息科技有限公司</t>
  </si>
  <si>
    <t>直连</t>
  </si>
  <si>
    <t>2279755</t>
  </si>
  <si>
    <t>LIN YUTING</t>
  </si>
  <si>
    <t>2021-10-18 18:56:58</t>
  </si>
  <si>
    <t>2021-10-29</t>
  </si>
  <si>
    <t>2285189</t>
  </si>
  <si>
    <t>上海静安宾馆</t>
  </si>
  <si>
    <t>2021-10-30</t>
  </si>
  <si>
    <t>1938.00</t>
  </si>
  <si>
    <t>2021-10-29 16:00:12</t>
  </si>
  <si>
    <t>2021-10-31</t>
  </si>
  <si>
    <t>2286783</t>
  </si>
  <si>
    <t>IU酒店（世纪城会展中心地铁站店）</t>
  </si>
  <si>
    <t>272.00</t>
  </si>
  <si>
    <t>2021-10-31 21:04:16</t>
  </si>
  <si>
    <t>2021-11-01</t>
  </si>
  <si>
    <t>2286910</t>
  </si>
  <si>
    <t>福容大饭店(高雄馆)</t>
  </si>
  <si>
    <t>Lin zheng you Chen sih yu,Lin zheng you Chen sih yu</t>
  </si>
  <si>
    <t>459.00</t>
  </si>
  <si>
    <t>2021-11-01 03:03:38</t>
  </si>
  <si>
    <t>2287048</t>
  </si>
  <si>
    <t>贝壳酒店（江阴长寿店）</t>
  </si>
  <si>
    <t>149.00</t>
  </si>
  <si>
    <t>2021-11-01 11:18:59</t>
  </si>
  <si>
    <t>2287089</t>
  </si>
  <si>
    <t>城市便捷酒店连锁(南宁剧场地铁站店)</t>
  </si>
  <si>
    <t>447.00</t>
  </si>
  <si>
    <t>2021-11-01 12:45:20</t>
  </si>
  <si>
    <t>2287438</t>
  </si>
  <si>
    <t>天阁酒店(台中馆)</t>
  </si>
  <si>
    <t>WU WEICHI</t>
  </si>
  <si>
    <t>428.00</t>
  </si>
  <si>
    <t>2021-11-01 21:35:05</t>
  </si>
  <si>
    <t>2287515</t>
  </si>
  <si>
    <t>北海银滩丽柏酒店</t>
  </si>
  <si>
    <t>360.00</t>
  </si>
  <si>
    <t>2021-11-02 00:38:15</t>
  </si>
  <si>
    <t>2287536</t>
  </si>
  <si>
    <t>维也纳3好酒店（安徽滁州全椒政务中心店）</t>
  </si>
  <si>
    <t>201.00</t>
  </si>
  <si>
    <t>2021-11-02 01:47:21</t>
  </si>
  <si>
    <t>2287560</t>
  </si>
  <si>
    <t>维也纳酒店(东莞塘厦花园街店)</t>
  </si>
  <si>
    <t>271.00</t>
  </si>
  <si>
    <t>2021-11-02 03:44:35</t>
  </si>
  <si>
    <t>2287586</t>
  </si>
  <si>
    <t>维也纳酒店(平乐汽车站店)</t>
  </si>
  <si>
    <t>163.00</t>
  </si>
  <si>
    <t>2021-11-02 06:13:18</t>
  </si>
  <si>
    <t>2287600</t>
  </si>
  <si>
    <t>尚客优品酒店（中山西区彩虹大道店）</t>
  </si>
  <si>
    <t>169.00</t>
  </si>
  <si>
    <t>2021-11-02 07:06:38</t>
  </si>
  <si>
    <t>2287616</t>
  </si>
  <si>
    <t>尚客优酒店(无锡胡埭振胡路店)</t>
  </si>
  <si>
    <t>187.00</t>
  </si>
  <si>
    <t>2021-11-02 08:19:48</t>
  </si>
  <si>
    <t>2287634</t>
  </si>
  <si>
    <t>希岸·轻雅酒店(北京西站店)</t>
  </si>
  <si>
    <t>180.00</t>
  </si>
  <si>
    <t>2021-11-02 09:19:48</t>
  </si>
  <si>
    <t>2287671</t>
  </si>
  <si>
    <t>百色万达锦华酒店</t>
  </si>
  <si>
    <t>462.00</t>
  </si>
  <si>
    <t>2021-11-02 10:49:13</t>
  </si>
  <si>
    <t>2287737</t>
  </si>
  <si>
    <t>家美快捷宾馆</t>
  </si>
  <si>
    <t>113.00</t>
  </si>
  <si>
    <t>2021-11-02 12:29:26</t>
  </si>
  <si>
    <t>2287805</t>
  </si>
  <si>
    <t>尚客优快捷酒店(深圳蛇口海上世界店)</t>
  </si>
  <si>
    <t>136.00</t>
  </si>
  <si>
    <t>2021-11-02 14:29:43</t>
  </si>
  <si>
    <t>2287836</t>
  </si>
  <si>
    <t>汉庭酒店(重庆火车北站南广场地铁站店)</t>
  </si>
  <si>
    <t>129.00</t>
  </si>
  <si>
    <t>2021-11-02 15:24:08</t>
  </si>
  <si>
    <t>2287892</t>
  </si>
  <si>
    <t>广州石奥客栈</t>
  </si>
  <si>
    <t>758.00</t>
  </si>
  <si>
    <t>2021-11-02 16:57:12</t>
  </si>
  <si>
    <t>2287910</t>
  </si>
  <si>
    <t>尚客优精选酒店(辽源财富大路店)</t>
  </si>
  <si>
    <t>2021-11-02 17:15:35</t>
  </si>
  <si>
    <t>2287962</t>
  </si>
  <si>
    <t>IU酒店(新余分宜商城店)</t>
  </si>
  <si>
    <t>135.00</t>
  </si>
  <si>
    <t>2021-11-02 18:58:23</t>
  </si>
  <si>
    <t>2288023</t>
  </si>
  <si>
    <t>格林豪泰盐城市亭湖区环保产业园智选酒店</t>
  </si>
  <si>
    <t>刘凯</t>
  </si>
  <si>
    <t>173.00</t>
  </si>
  <si>
    <t>2021-11-02 20:50:40</t>
  </si>
  <si>
    <t>2288045</t>
  </si>
  <si>
    <t>尚客优连锁酒店(天津大邱庄店)</t>
  </si>
  <si>
    <t>2021-11-02 21:30:15</t>
  </si>
  <si>
    <t>2288079</t>
  </si>
  <si>
    <t>M1酒店</t>
  </si>
  <si>
    <t>FONG CHI KIT</t>
  </si>
  <si>
    <t>188.00</t>
  </si>
  <si>
    <t>2021-11-02 23:03:21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</si>
</sst>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8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20" borderId="3" applyNumberFormat="0" applyFon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0" fillId="24" borderId="7" applyNumberFormat="0" applyAlignment="0" applyProtection="0">
      <alignment vertical="center"/>
    </xf>
    <xf numFmtId="0" fontId="21" fillId="24" borderId="2" applyNumberFormat="0" applyAlignment="0" applyProtection="0">
      <alignment vertical="center"/>
    </xf>
    <xf numFmtId="0" fontId="14" fillId="21" borderId="4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16591190304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44502</v>
      </c>
      <c r="G2" s="5">
        <v>44503</v>
      </c>
      <c r="H2" s="4">
        <v>1</v>
      </c>
      <c r="I2" s="4">
        <v>1</v>
      </c>
      <c r="J2" s="4">
        <v>1</v>
      </c>
      <c r="K2" s="4" t="s">
        <v>29</v>
      </c>
      <c r="L2" s="4">
        <v>380</v>
      </c>
      <c r="M2" s="4">
        <v>380</v>
      </c>
      <c r="N2" s="4" t="s">
        <v>30</v>
      </c>
      <c r="O2" s="4" t="s">
        <v>31</v>
      </c>
      <c r="P2" s="4" t="s">
        <v>32</v>
      </c>
      <c r="Q2" s="4">
        <v>0</v>
      </c>
      <c r="R2" s="6">
        <v>44487</v>
      </c>
      <c r="S2" s="5">
        <v>44518</v>
      </c>
      <c r="T2" s="4" t="s">
        <v>33</v>
      </c>
      <c r="U2" s="4">
        <v>380</v>
      </c>
      <c r="V2" s="4">
        <v>0</v>
      </c>
      <c r="W2" s="4">
        <v>0</v>
      </c>
    </row>
    <row r="3" s="4" customFormat="1" spans="1:23">
      <c r="A3" s="4">
        <v>16591288958</v>
      </c>
      <c r="B3" s="4" t="s">
        <v>25</v>
      </c>
      <c r="C3" s="4" t="s">
        <v>26</v>
      </c>
      <c r="D3" s="4" t="s">
        <v>27</v>
      </c>
      <c r="E3" s="4" t="s">
        <v>28</v>
      </c>
      <c r="F3" s="5">
        <v>44502</v>
      </c>
      <c r="G3" s="5">
        <v>44503</v>
      </c>
      <c r="H3" s="4">
        <v>1</v>
      </c>
      <c r="I3" s="4">
        <v>1</v>
      </c>
      <c r="J3" s="4">
        <v>1</v>
      </c>
      <c r="K3" s="4" t="s">
        <v>29</v>
      </c>
      <c r="L3" s="4">
        <v>380</v>
      </c>
      <c r="M3" s="4">
        <v>380</v>
      </c>
      <c r="N3" s="4" t="s">
        <v>34</v>
      </c>
      <c r="O3" s="4" t="s">
        <v>31</v>
      </c>
      <c r="P3" s="4" t="s">
        <v>32</v>
      </c>
      <c r="Q3" s="4">
        <v>0</v>
      </c>
      <c r="R3" s="6">
        <v>44487</v>
      </c>
      <c r="S3" s="5">
        <v>44518</v>
      </c>
      <c r="T3" s="4" t="s">
        <v>33</v>
      </c>
      <c r="U3" s="4">
        <v>380</v>
      </c>
      <c r="V3" s="4">
        <v>0</v>
      </c>
      <c r="W3" s="4">
        <v>0</v>
      </c>
    </row>
    <row r="4" s="4" customFormat="1" spans="1:25">
      <c r="A4" s="4">
        <v>16692917495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44499</v>
      </c>
      <c r="G4" s="5">
        <v>44503</v>
      </c>
      <c r="H4" s="4">
        <v>1</v>
      </c>
      <c r="I4" s="4">
        <v>4</v>
      </c>
      <c r="J4" s="4">
        <v>4</v>
      </c>
      <c r="K4" s="4" t="s">
        <v>29</v>
      </c>
      <c r="L4" s="4">
        <v>1938</v>
      </c>
      <c r="M4" s="4">
        <v>1938</v>
      </c>
      <c r="N4" s="4" t="s">
        <v>37</v>
      </c>
      <c r="O4" s="4" t="s">
        <v>31</v>
      </c>
      <c r="P4" s="4" t="s">
        <v>32</v>
      </c>
      <c r="Q4" s="4">
        <v>0</v>
      </c>
      <c r="R4" s="6">
        <v>44498</v>
      </c>
      <c r="S4" s="5">
        <v>44518</v>
      </c>
      <c r="T4" s="4" t="s">
        <v>33</v>
      </c>
      <c r="U4" s="4">
        <v>1938</v>
      </c>
      <c r="V4" s="4">
        <v>0</v>
      </c>
      <c r="W4" s="4">
        <v>0</v>
      </c>
      <c r="X4" s="4">
        <v>2285189</v>
      </c>
      <c r="Y4" s="4" t="s">
        <v>38</v>
      </c>
    </row>
    <row r="5" s="4" customFormat="1" spans="1:25">
      <c r="A5" s="4">
        <v>16693115379</v>
      </c>
      <c r="B5" s="4" t="s">
        <v>25</v>
      </c>
      <c r="C5" s="4" t="s">
        <v>26</v>
      </c>
      <c r="D5" s="4" t="s">
        <v>39</v>
      </c>
      <c r="E5" s="4" t="s">
        <v>40</v>
      </c>
      <c r="F5" s="5">
        <v>44501</v>
      </c>
      <c r="G5" s="5">
        <v>44503</v>
      </c>
      <c r="H5" s="4">
        <v>1</v>
      </c>
      <c r="I5" s="4">
        <v>2</v>
      </c>
      <c r="J5" s="4">
        <v>2</v>
      </c>
      <c r="K5" s="4" t="s">
        <v>29</v>
      </c>
      <c r="L5" s="4">
        <v>1289</v>
      </c>
      <c r="M5" s="4">
        <v>1289</v>
      </c>
      <c r="N5" s="4" t="s">
        <v>41</v>
      </c>
      <c r="O5" s="4" t="s">
        <v>31</v>
      </c>
      <c r="P5" s="4" t="s">
        <v>32</v>
      </c>
      <c r="Q5" s="4">
        <v>0</v>
      </c>
      <c r="R5" s="6">
        <v>44498</v>
      </c>
      <c r="S5" s="5">
        <v>44518</v>
      </c>
      <c r="T5" s="4" t="s">
        <v>33</v>
      </c>
      <c r="U5" s="4">
        <v>1289</v>
      </c>
      <c r="V5" s="4">
        <v>0</v>
      </c>
      <c r="W5" s="4">
        <v>0</v>
      </c>
      <c r="X5" s="4"/>
      <c r="Y5" s="4" t="s">
        <v>42</v>
      </c>
    </row>
    <row r="6" s="4" customFormat="1" spans="1:25">
      <c r="A6" s="4">
        <v>16693115379</v>
      </c>
      <c r="B6" s="4" t="s">
        <v>25</v>
      </c>
      <c r="C6" s="4" t="s">
        <v>43</v>
      </c>
      <c r="D6" s="4" t="s">
        <v>39</v>
      </c>
      <c r="E6" s="4" t="s">
        <v>40</v>
      </c>
      <c r="F6" s="5">
        <v>44501</v>
      </c>
      <c r="G6" s="5">
        <v>44503</v>
      </c>
      <c r="H6" s="4">
        <v>1</v>
      </c>
      <c r="I6" s="4">
        <v>2</v>
      </c>
      <c r="J6" s="4">
        <v>2</v>
      </c>
      <c r="K6" s="4" t="s">
        <v>29</v>
      </c>
      <c r="L6" s="4">
        <v>-1289</v>
      </c>
      <c r="M6" s="4">
        <v>-1289</v>
      </c>
      <c r="N6" s="4" t="s">
        <v>41</v>
      </c>
      <c r="O6" s="4" t="s">
        <v>31</v>
      </c>
      <c r="P6" s="4" t="s">
        <v>32</v>
      </c>
      <c r="Q6" s="4">
        <v>0</v>
      </c>
      <c r="R6" s="6">
        <v>44498</v>
      </c>
      <c r="S6" s="5">
        <v>44518</v>
      </c>
      <c r="T6" s="4" t="s">
        <v>33</v>
      </c>
      <c r="U6" s="4">
        <v>-1289</v>
      </c>
      <c r="V6" s="4">
        <v>0</v>
      </c>
      <c r="W6" s="4">
        <v>0</v>
      </c>
      <c r="X6" s="4"/>
      <c r="Y6" s="4" t="s">
        <v>42</v>
      </c>
    </row>
    <row r="7" s="4" customFormat="1" spans="1:25">
      <c r="A7" s="4">
        <v>16710395919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44502</v>
      </c>
      <c r="G7" s="5">
        <v>44503</v>
      </c>
      <c r="H7" s="4">
        <v>1</v>
      </c>
      <c r="I7" s="4">
        <v>1</v>
      </c>
      <c r="J7" s="4">
        <v>1</v>
      </c>
      <c r="K7" s="4" t="s">
        <v>29</v>
      </c>
      <c r="L7" s="4">
        <v>272</v>
      </c>
      <c r="M7" s="4">
        <v>272</v>
      </c>
      <c r="N7" s="4" t="s">
        <v>46</v>
      </c>
      <c r="O7" s="4" t="s">
        <v>31</v>
      </c>
      <c r="P7" s="4" t="s">
        <v>32</v>
      </c>
      <c r="Q7" s="4">
        <v>0</v>
      </c>
      <c r="R7" s="6">
        <v>44500</v>
      </c>
      <c r="S7" s="5">
        <v>44518</v>
      </c>
      <c r="T7" s="4" t="s">
        <v>33</v>
      </c>
      <c r="U7" s="4">
        <v>272</v>
      </c>
      <c r="V7" s="4">
        <v>0</v>
      </c>
      <c r="W7" s="4">
        <v>0</v>
      </c>
      <c r="X7" s="4"/>
      <c r="Y7" s="4">
        <v>103994767264</v>
      </c>
    </row>
    <row r="8" s="4" customFormat="1" spans="1:23">
      <c r="A8" s="4">
        <v>16711143990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44502</v>
      </c>
      <c r="G8" s="5">
        <v>44503</v>
      </c>
      <c r="H8" s="4">
        <v>1</v>
      </c>
      <c r="I8" s="4">
        <v>1</v>
      </c>
      <c r="J8" s="4">
        <v>1</v>
      </c>
      <c r="K8" s="4" t="s">
        <v>29</v>
      </c>
      <c r="L8" s="4">
        <v>459</v>
      </c>
      <c r="M8" s="4">
        <v>459</v>
      </c>
      <c r="N8" s="4" t="s">
        <v>49</v>
      </c>
      <c r="O8" s="4" t="s">
        <v>31</v>
      </c>
      <c r="P8" s="4" t="s">
        <v>32</v>
      </c>
      <c r="Q8" s="4">
        <v>0</v>
      </c>
      <c r="R8" s="6">
        <v>44501</v>
      </c>
      <c r="S8" s="5">
        <v>44518</v>
      </c>
      <c r="T8" s="4" t="s">
        <v>33</v>
      </c>
      <c r="U8" s="4">
        <v>459</v>
      </c>
      <c r="V8" s="4">
        <v>0</v>
      </c>
      <c r="W8" s="4">
        <v>0</v>
      </c>
    </row>
    <row r="9" s="4" customFormat="1" spans="1:25">
      <c r="A9" s="4">
        <v>16720709000</v>
      </c>
      <c r="B9" s="4" t="s">
        <v>25</v>
      </c>
      <c r="C9" s="4" t="s">
        <v>26</v>
      </c>
      <c r="D9" s="4" t="s">
        <v>50</v>
      </c>
      <c r="E9" s="4" t="s">
        <v>51</v>
      </c>
      <c r="F9" s="5">
        <v>44502</v>
      </c>
      <c r="G9" s="5">
        <v>44503</v>
      </c>
      <c r="H9" s="4">
        <v>1</v>
      </c>
      <c r="I9" s="4">
        <v>1</v>
      </c>
      <c r="J9" s="4">
        <v>1</v>
      </c>
      <c r="K9" s="4" t="s">
        <v>29</v>
      </c>
      <c r="L9" s="4">
        <v>149</v>
      </c>
      <c r="M9" s="4">
        <v>149</v>
      </c>
      <c r="N9" s="4" t="s">
        <v>52</v>
      </c>
      <c r="O9" s="4" t="s">
        <v>31</v>
      </c>
      <c r="P9" s="4" t="s">
        <v>32</v>
      </c>
      <c r="Q9" s="4">
        <v>0</v>
      </c>
      <c r="R9" s="6">
        <v>44501</v>
      </c>
      <c r="S9" s="5">
        <v>44518</v>
      </c>
      <c r="T9" s="4" t="s">
        <v>33</v>
      </c>
      <c r="U9" s="4">
        <v>149</v>
      </c>
      <c r="V9" s="4">
        <v>0</v>
      </c>
      <c r="W9" s="4">
        <v>0</v>
      </c>
      <c r="X9" s="4"/>
      <c r="Y9" s="4" t="s">
        <v>53</v>
      </c>
    </row>
    <row r="10" s="4" customFormat="1" spans="1:25">
      <c r="A10" s="4">
        <v>16721299957</v>
      </c>
      <c r="B10" s="4" t="s">
        <v>25</v>
      </c>
      <c r="C10" s="4" t="s">
        <v>26</v>
      </c>
      <c r="D10" s="4" t="s">
        <v>54</v>
      </c>
      <c r="E10" s="4" t="s">
        <v>55</v>
      </c>
      <c r="F10" s="5">
        <v>44501</v>
      </c>
      <c r="G10" s="5">
        <v>44503</v>
      </c>
      <c r="H10" s="4">
        <v>1</v>
      </c>
      <c r="I10" s="4">
        <v>2</v>
      </c>
      <c r="J10" s="4">
        <v>2</v>
      </c>
      <c r="K10" s="4" t="s">
        <v>29</v>
      </c>
      <c r="L10" s="4">
        <v>447</v>
      </c>
      <c r="M10" s="4">
        <v>447</v>
      </c>
      <c r="N10" s="4" t="s">
        <v>56</v>
      </c>
      <c r="O10" s="4" t="s">
        <v>31</v>
      </c>
      <c r="P10" s="4" t="s">
        <v>32</v>
      </c>
      <c r="Q10" s="4">
        <v>0</v>
      </c>
      <c r="R10" s="6">
        <v>44501</v>
      </c>
      <c r="S10" s="5">
        <v>44518</v>
      </c>
      <c r="T10" s="4" t="s">
        <v>33</v>
      </c>
      <c r="U10" s="4">
        <v>447</v>
      </c>
      <c r="V10" s="4">
        <v>0</v>
      </c>
      <c r="W10" s="4">
        <v>0</v>
      </c>
      <c r="X10" s="4"/>
      <c r="Y10" s="4" t="s">
        <v>38</v>
      </c>
    </row>
    <row r="11" s="4" customFormat="1" spans="1:23">
      <c r="A11" s="4">
        <v>16724271864</v>
      </c>
      <c r="B11" s="4" t="s">
        <v>25</v>
      </c>
      <c r="C11" s="4" t="s">
        <v>26</v>
      </c>
      <c r="D11" s="4" t="s">
        <v>57</v>
      </c>
      <c r="E11" s="4" t="s">
        <v>58</v>
      </c>
      <c r="F11" s="5">
        <v>44502</v>
      </c>
      <c r="G11" s="5">
        <v>44503</v>
      </c>
      <c r="H11" s="4">
        <v>1</v>
      </c>
      <c r="I11" s="4">
        <v>1</v>
      </c>
      <c r="J11" s="4">
        <v>1</v>
      </c>
      <c r="K11" s="4" t="s">
        <v>29</v>
      </c>
      <c r="L11" s="4">
        <v>428</v>
      </c>
      <c r="M11" s="4">
        <v>428</v>
      </c>
      <c r="N11" s="4" t="s">
        <v>59</v>
      </c>
      <c r="O11" s="4" t="s">
        <v>31</v>
      </c>
      <c r="P11" s="4" t="s">
        <v>32</v>
      </c>
      <c r="Q11" s="4">
        <v>0</v>
      </c>
      <c r="R11" s="6">
        <v>44501</v>
      </c>
      <c r="S11" s="5">
        <v>44518</v>
      </c>
      <c r="T11" s="4" t="s">
        <v>33</v>
      </c>
      <c r="U11" s="4">
        <v>428</v>
      </c>
      <c r="V11" s="4">
        <v>0</v>
      </c>
      <c r="W11" s="4">
        <v>0</v>
      </c>
    </row>
    <row r="12" s="4" customFormat="1" spans="1:23">
      <c r="A12" s="4">
        <v>16724843174</v>
      </c>
      <c r="B12" s="4" t="s">
        <v>25</v>
      </c>
      <c r="C12" s="4" t="s">
        <v>26</v>
      </c>
      <c r="D12" s="4" t="s">
        <v>60</v>
      </c>
      <c r="E12" s="4" t="s">
        <v>61</v>
      </c>
      <c r="F12" s="5">
        <v>44502</v>
      </c>
      <c r="G12" s="5">
        <v>44503</v>
      </c>
      <c r="H12" s="4">
        <v>1</v>
      </c>
      <c r="I12" s="4">
        <v>1</v>
      </c>
      <c r="J12" s="4">
        <v>1</v>
      </c>
      <c r="K12" s="4" t="s">
        <v>29</v>
      </c>
      <c r="L12" s="4">
        <v>360</v>
      </c>
      <c r="M12" s="4">
        <v>360</v>
      </c>
      <c r="N12" s="4" t="s">
        <v>62</v>
      </c>
      <c r="O12" s="4" t="s">
        <v>31</v>
      </c>
      <c r="P12" s="4" t="s">
        <v>32</v>
      </c>
      <c r="Q12" s="4">
        <v>0</v>
      </c>
      <c r="R12" s="6">
        <v>44502</v>
      </c>
      <c r="S12" s="5">
        <v>44518</v>
      </c>
      <c r="T12" s="4" t="s">
        <v>33</v>
      </c>
      <c r="U12" s="4">
        <v>360</v>
      </c>
      <c r="V12" s="4">
        <v>0</v>
      </c>
      <c r="W12" s="4">
        <v>0</v>
      </c>
    </row>
    <row r="13" s="4" customFormat="1" spans="1:25">
      <c r="A13" s="4">
        <v>16724900733</v>
      </c>
      <c r="B13" s="4" t="s">
        <v>25</v>
      </c>
      <c r="C13" s="4" t="s">
        <v>26</v>
      </c>
      <c r="D13" s="4" t="s">
        <v>63</v>
      </c>
      <c r="E13" s="4" t="s">
        <v>64</v>
      </c>
      <c r="F13" s="5">
        <v>44502</v>
      </c>
      <c r="G13" s="5">
        <v>44503</v>
      </c>
      <c r="H13" s="4">
        <v>1</v>
      </c>
      <c r="I13" s="4">
        <v>1</v>
      </c>
      <c r="J13" s="4">
        <v>1</v>
      </c>
      <c r="K13" s="4" t="s">
        <v>29</v>
      </c>
      <c r="L13" s="4">
        <v>225</v>
      </c>
      <c r="M13" s="4">
        <v>225</v>
      </c>
      <c r="N13" s="4" t="s">
        <v>65</v>
      </c>
      <c r="O13" s="4" t="s">
        <v>31</v>
      </c>
      <c r="P13" s="4" t="s">
        <v>32</v>
      </c>
      <c r="Q13" s="4">
        <v>0</v>
      </c>
      <c r="R13" s="6">
        <v>44502</v>
      </c>
      <c r="S13" s="5">
        <v>44518</v>
      </c>
      <c r="T13" s="4" t="s">
        <v>33</v>
      </c>
      <c r="U13" s="4">
        <v>225</v>
      </c>
      <c r="V13" s="4">
        <v>0</v>
      </c>
      <c r="W13" s="4">
        <v>0</v>
      </c>
      <c r="X13" s="4"/>
      <c r="Y13" s="4" t="s">
        <v>66</v>
      </c>
    </row>
    <row r="14" s="4" customFormat="1" spans="1:23">
      <c r="A14" s="4">
        <v>16724933546</v>
      </c>
      <c r="B14" s="4" t="s">
        <v>25</v>
      </c>
      <c r="C14" s="4" t="s">
        <v>26</v>
      </c>
      <c r="D14" s="4" t="s">
        <v>67</v>
      </c>
      <c r="E14" s="4" t="s">
        <v>68</v>
      </c>
      <c r="F14" s="5">
        <v>44502</v>
      </c>
      <c r="G14" s="5">
        <v>44503</v>
      </c>
      <c r="H14" s="4">
        <v>1</v>
      </c>
      <c r="I14" s="4">
        <v>1</v>
      </c>
      <c r="J14" s="4">
        <v>1</v>
      </c>
      <c r="K14" s="4" t="s">
        <v>29</v>
      </c>
      <c r="L14" s="4">
        <v>201</v>
      </c>
      <c r="M14" s="4">
        <v>201</v>
      </c>
      <c r="N14" s="4" t="s">
        <v>69</v>
      </c>
      <c r="O14" s="4" t="s">
        <v>31</v>
      </c>
      <c r="P14" s="4" t="s">
        <v>32</v>
      </c>
      <c r="Q14" s="4">
        <v>0</v>
      </c>
      <c r="R14" s="6">
        <v>44502</v>
      </c>
      <c r="S14" s="5">
        <v>44518</v>
      </c>
      <c r="T14" s="4" t="s">
        <v>33</v>
      </c>
      <c r="U14" s="4">
        <v>201</v>
      </c>
      <c r="V14" s="4">
        <v>0</v>
      </c>
      <c r="W14" s="4">
        <v>0</v>
      </c>
    </row>
    <row r="15" s="4" customFormat="1" spans="1:23">
      <c r="A15" s="4">
        <v>16725008842</v>
      </c>
      <c r="B15" s="4" t="s">
        <v>25</v>
      </c>
      <c r="C15" s="4" t="s">
        <v>26</v>
      </c>
      <c r="D15" s="4" t="s">
        <v>70</v>
      </c>
      <c r="E15" s="4" t="s">
        <v>68</v>
      </c>
      <c r="F15" s="5">
        <v>44502</v>
      </c>
      <c r="G15" s="5">
        <v>44503</v>
      </c>
      <c r="H15" s="4">
        <v>1</v>
      </c>
      <c r="I15" s="4">
        <v>1</v>
      </c>
      <c r="J15" s="4">
        <v>1</v>
      </c>
      <c r="K15" s="4" t="s">
        <v>29</v>
      </c>
      <c r="L15" s="4">
        <v>271</v>
      </c>
      <c r="M15" s="4">
        <v>271</v>
      </c>
      <c r="N15" s="4" t="s">
        <v>71</v>
      </c>
      <c r="O15" s="4" t="s">
        <v>31</v>
      </c>
      <c r="P15" s="4" t="s">
        <v>32</v>
      </c>
      <c r="Q15" s="4">
        <v>0</v>
      </c>
      <c r="R15" s="6">
        <v>44502</v>
      </c>
      <c r="S15" s="5">
        <v>44518</v>
      </c>
      <c r="T15" s="4" t="s">
        <v>33</v>
      </c>
      <c r="U15" s="4">
        <v>271</v>
      </c>
      <c r="V15" s="4">
        <v>0</v>
      </c>
      <c r="W15" s="4">
        <v>0</v>
      </c>
    </row>
    <row r="16" s="4" customFormat="1" spans="1:25">
      <c r="A16" s="4">
        <v>16725048470</v>
      </c>
      <c r="B16" s="4" t="s">
        <v>25</v>
      </c>
      <c r="C16" s="4" t="s">
        <v>26</v>
      </c>
      <c r="D16" s="4" t="s">
        <v>72</v>
      </c>
      <c r="E16" s="4" t="s">
        <v>73</v>
      </c>
      <c r="F16" s="5">
        <v>44502</v>
      </c>
      <c r="G16" s="5">
        <v>44503</v>
      </c>
      <c r="H16" s="4">
        <v>1</v>
      </c>
      <c r="I16" s="4">
        <v>1</v>
      </c>
      <c r="J16" s="4">
        <v>1</v>
      </c>
      <c r="K16" s="4" t="s">
        <v>29</v>
      </c>
      <c r="L16" s="4">
        <v>163</v>
      </c>
      <c r="M16" s="4">
        <v>163</v>
      </c>
      <c r="N16" s="4" t="s">
        <v>74</v>
      </c>
      <c r="O16" s="4" t="s">
        <v>31</v>
      </c>
      <c r="P16" s="4" t="s">
        <v>32</v>
      </c>
      <c r="Q16" s="4">
        <v>0</v>
      </c>
      <c r="R16" s="6">
        <v>44502</v>
      </c>
      <c r="S16" s="5">
        <v>44518</v>
      </c>
      <c r="T16" s="4" t="s">
        <v>33</v>
      </c>
      <c r="U16" s="4">
        <v>163</v>
      </c>
      <c r="V16" s="4">
        <v>0</v>
      </c>
      <c r="W16" s="4">
        <v>0</v>
      </c>
      <c r="X16" s="4">
        <v>2287586</v>
      </c>
      <c r="Y16" s="4">
        <v>103997705674</v>
      </c>
    </row>
    <row r="17" s="4" customFormat="1" spans="1:23">
      <c r="A17" s="4">
        <v>16725072877</v>
      </c>
      <c r="B17" s="4" t="s">
        <v>25</v>
      </c>
      <c r="C17" s="4" t="s">
        <v>26</v>
      </c>
      <c r="D17" s="4" t="s">
        <v>75</v>
      </c>
      <c r="E17" s="4" t="s">
        <v>76</v>
      </c>
      <c r="F17" s="5">
        <v>44502</v>
      </c>
      <c r="G17" s="5">
        <v>44503</v>
      </c>
      <c r="H17" s="4">
        <v>1</v>
      </c>
      <c r="I17" s="4">
        <v>1</v>
      </c>
      <c r="J17" s="4">
        <v>1</v>
      </c>
      <c r="K17" s="4" t="s">
        <v>29</v>
      </c>
      <c r="L17" s="4">
        <v>169</v>
      </c>
      <c r="M17" s="4">
        <v>169</v>
      </c>
      <c r="N17" s="4" t="s">
        <v>77</v>
      </c>
      <c r="O17" s="4" t="s">
        <v>31</v>
      </c>
      <c r="P17" s="4" t="s">
        <v>32</v>
      </c>
      <c r="Q17" s="4">
        <v>0</v>
      </c>
      <c r="R17" s="6">
        <v>44502</v>
      </c>
      <c r="S17" s="5">
        <v>44518</v>
      </c>
      <c r="T17" s="4" t="s">
        <v>33</v>
      </c>
      <c r="U17" s="4">
        <v>169</v>
      </c>
      <c r="V17" s="4">
        <v>0</v>
      </c>
      <c r="W17" s="4">
        <v>0</v>
      </c>
    </row>
    <row r="18" s="4" customFormat="1" spans="1:23">
      <c r="A18" s="4">
        <v>16725144302</v>
      </c>
      <c r="B18" s="4" t="s">
        <v>25</v>
      </c>
      <c r="C18" s="4" t="s">
        <v>26</v>
      </c>
      <c r="D18" s="4" t="s">
        <v>78</v>
      </c>
      <c r="E18" s="4" t="s">
        <v>79</v>
      </c>
      <c r="F18" s="5">
        <v>44502</v>
      </c>
      <c r="G18" s="5">
        <v>44503</v>
      </c>
      <c r="H18" s="4">
        <v>1</v>
      </c>
      <c r="I18" s="4">
        <v>1</v>
      </c>
      <c r="J18" s="4">
        <v>1</v>
      </c>
      <c r="K18" s="4" t="s">
        <v>29</v>
      </c>
      <c r="L18" s="4">
        <v>187</v>
      </c>
      <c r="M18" s="4">
        <v>187</v>
      </c>
      <c r="N18" s="4" t="s">
        <v>80</v>
      </c>
      <c r="O18" s="4" t="s">
        <v>31</v>
      </c>
      <c r="P18" s="4" t="s">
        <v>32</v>
      </c>
      <c r="Q18" s="4">
        <v>0</v>
      </c>
      <c r="R18" s="6">
        <v>44502</v>
      </c>
      <c r="S18" s="5">
        <v>44518</v>
      </c>
      <c r="T18" s="4" t="s">
        <v>33</v>
      </c>
      <c r="U18" s="4">
        <v>187</v>
      </c>
      <c r="V18" s="4">
        <v>0</v>
      </c>
      <c r="W18" s="4">
        <v>0</v>
      </c>
    </row>
    <row r="19" s="4" customFormat="1" spans="1:25">
      <c r="A19" s="4">
        <v>16724900733</v>
      </c>
      <c r="B19" s="4" t="s">
        <v>25</v>
      </c>
      <c r="C19" s="4" t="s">
        <v>43</v>
      </c>
      <c r="D19" s="4" t="s">
        <v>63</v>
      </c>
      <c r="E19" s="4" t="s">
        <v>64</v>
      </c>
      <c r="F19" s="5">
        <v>44502</v>
      </c>
      <c r="G19" s="5">
        <v>44503</v>
      </c>
      <c r="H19" s="4">
        <v>1</v>
      </c>
      <c r="I19" s="4">
        <v>1</v>
      </c>
      <c r="J19" s="4">
        <v>1</v>
      </c>
      <c r="K19" s="4" t="s">
        <v>29</v>
      </c>
      <c r="L19" s="4">
        <v>-225</v>
      </c>
      <c r="M19" s="4">
        <v>-225</v>
      </c>
      <c r="N19" s="4" t="s">
        <v>65</v>
      </c>
      <c r="O19" s="4" t="s">
        <v>31</v>
      </c>
      <c r="P19" s="4" t="s">
        <v>32</v>
      </c>
      <c r="Q19" s="4">
        <v>0</v>
      </c>
      <c r="R19" s="6">
        <v>44502</v>
      </c>
      <c r="S19" s="5">
        <v>44518</v>
      </c>
      <c r="T19" s="4" t="s">
        <v>33</v>
      </c>
      <c r="U19" s="4">
        <v>-225</v>
      </c>
      <c r="V19" s="4">
        <v>0</v>
      </c>
      <c r="W19" s="4">
        <v>0</v>
      </c>
      <c r="X19" s="4"/>
      <c r="Y19" s="4" t="s">
        <v>66</v>
      </c>
    </row>
    <row r="20" s="4" customFormat="1" spans="1:25">
      <c r="A20" s="4">
        <v>16725263058</v>
      </c>
      <c r="B20" s="4" t="s">
        <v>25</v>
      </c>
      <c r="C20" s="4" t="s">
        <v>26</v>
      </c>
      <c r="D20" s="4" t="s">
        <v>81</v>
      </c>
      <c r="E20" s="4" t="s">
        <v>82</v>
      </c>
      <c r="F20" s="5">
        <v>44502</v>
      </c>
      <c r="G20" s="5">
        <v>44503</v>
      </c>
      <c r="H20" s="4">
        <v>1</v>
      </c>
      <c r="I20" s="4">
        <v>1</v>
      </c>
      <c r="J20" s="4">
        <v>1</v>
      </c>
      <c r="K20" s="4" t="s">
        <v>29</v>
      </c>
      <c r="L20" s="4">
        <v>180</v>
      </c>
      <c r="M20" s="4">
        <v>180</v>
      </c>
      <c r="N20" s="4" t="s">
        <v>83</v>
      </c>
      <c r="O20" s="4" t="s">
        <v>31</v>
      </c>
      <c r="P20" s="4" t="s">
        <v>32</v>
      </c>
      <c r="Q20" s="4">
        <v>0</v>
      </c>
      <c r="R20" s="6">
        <v>44502</v>
      </c>
      <c r="S20" s="5">
        <v>44518</v>
      </c>
      <c r="T20" s="4" t="s">
        <v>33</v>
      </c>
      <c r="U20" s="4">
        <v>180</v>
      </c>
      <c r="V20" s="4">
        <v>0</v>
      </c>
      <c r="W20" s="4">
        <v>0</v>
      </c>
      <c r="X20" s="4"/>
      <c r="Y20" s="4">
        <v>103997947544</v>
      </c>
    </row>
    <row r="21" s="4" customFormat="1" spans="1:25">
      <c r="A21" s="4">
        <v>16725499926</v>
      </c>
      <c r="B21" s="4" t="s">
        <v>25</v>
      </c>
      <c r="C21" s="4" t="s">
        <v>26</v>
      </c>
      <c r="D21" s="4" t="s">
        <v>84</v>
      </c>
      <c r="E21" s="4" t="s">
        <v>85</v>
      </c>
      <c r="F21" s="5">
        <v>44502</v>
      </c>
      <c r="G21" s="5">
        <v>44503</v>
      </c>
      <c r="H21" s="4">
        <v>1</v>
      </c>
      <c r="I21" s="4">
        <v>1</v>
      </c>
      <c r="J21" s="4">
        <v>1</v>
      </c>
      <c r="K21" s="4" t="s">
        <v>29</v>
      </c>
      <c r="L21" s="4">
        <v>462</v>
      </c>
      <c r="M21" s="4">
        <v>462</v>
      </c>
      <c r="N21" s="4" t="s">
        <v>86</v>
      </c>
      <c r="O21" s="4" t="s">
        <v>31</v>
      </c>
      <c r="P21" s="4" t="s">
        <v>32</v>
      </c>
      <c r="Q21" s="4">
        <v>0</v>
      </c>
      <c r="R21" s="6">
        <v>44502</v>
      </c>
      <c r="S21" s="5">
        <v>44518</v>
      </c>
      <c r="T21" s="4" t="s">
        <v>33</v>
      </c>
      <c r="U21" s="4">
        <v>462</v>
      </c>
      <c r="V21" s="4">
        <v>0</v>
      </c>
      <c r="W21" s="4">
        <v>0</v>
      </c>
      <c r="X21" s="4"/>
      <c r="Y21" s="4" t="s">
        <v>87</v>
      </c>
    </row>
    <row r="22" s="4" customFormat="1" spans="1:23">
      <c r="A22" s="4">
        <v>16725885243</v>
      </c>
      <c r="B22" s="4" t="s">
        <v>25</v>
      </c>
      <c r="C22" s="4" t="s">
        <v>26</v>
      </c>
      <c r="D22" s="4" t="s">
        <v>88</v>
      </c>
      <c r="E22" s="4" t="s">
        <v>89</v>
      </c>
      <c r="F22" s="5">
        <v>44502</v>
      </c>
      <c r="G22" s="5">
        <v>44503</v>
      </c>
      <c r="H22" s="4">
        <v>1</v>
      </c>
      <c r="I22" s="4">
        <v>1</v>
      </c>
      <c r="J22" s="4">
        <v>1</v>
      </c>
      <c r="K22" s="4" t="s">
        <v>29</v>
      </c>
      <c r="L22" s="4">
        <v>113</v>
      </c>
      <c r="M22" s="4">
        <v>113</v>
      </c>
      <c r="N22" s="4" t="s">
        <v>90</v>
      </c>
      <c r="O22" s="4" t="s">
        <v>31</v>
      </c>
      <c r="P22" s="4" t="s">
        <v>32</v>
      </c>
      <c r="Q22" s="4">
        <v>0</v>
      </c>
      <c r="R22" s="6">
        <v>44502</v>
      </c>
      <c r="S22" s="5">
        <v>44518</v>
      </c>
      <c r="T22" s="4" t="s">
        <v>33</v>
      </c>
      <c r="U22" s="4">
        <v>113</v>
      </c>
      <c r="V22" s="4">
        <v>0</v>
      </c>
      <c r="W22" s="4">
        <v>0</v>
      </c>
    </row>
    <row r="23" s="4" customFormat="1" spans="1:23">
      <c r="A23" s="4">
        <v>16726341283</v>
      </c>
      <c r="B23" s="4" t="s">
        <v>25</v>
      </c>
      <c r="C23" s="4" t="s">
        <v>26</v>
      </c>
      <c r="D23" s="4" t="s">
        <v>91</v>
      </c>
      <c r="E23" s="4" t="s">
        <v>92</v>
      </c>
      <c r="F23" s="5">
        <v>44502</v>
      </c>
      <c r="G23" s="5">
        <v>44503</v>
      </c>
      <c r="H23" s="4">
        <v>1</v>
      </c>
      <c r="I23" s="4">
        <v>1</v>
      </c>
      <c r="J23" s="4">
        <v>1</v>
      </c>
      <c r="K23" s="4" t="s">
        <v>29</v>
      </c>
      <c r="L23" s="4">
        <v>136</v>
      </c>
      <c r="M23" s="4">
        <v>136</v>
      </c>
      <c r="N23" s="4" t="s">
        <v>93</v>
      </c>
      <c r="O23" s="4" t="s">
        <v>31</v>
      </c>
      <c r="P23" s="4" t="s">
        <v>32</v>
      </c>
      <c r="Q23" s="4">
        <v>0</v>
      </c>
      <c r="R23" s="6">
        <v>44502</v>
      </c>
      <c r="S23" s="5">
        <v>44518</v>
      </c>
      <c r="T23" s="4" t="s">
        <v>33</v>
      </c>
      <c r="U23" s="4">
        <v>136</v>
      </c>
      <c r="V23" s="4">
        <v>0</v>
      </c>
      <c r="W23" s="4">
        <v>0</v>
      </c>
    </row>
    <row r="24" s="4" customFormat="1" spans="1:25">
      <c r="A24" s="4">
        <v>16726530181</v>
      </c>
      <c r="B24" s="4" t="s">
        <v>25</v>
      </c>
      <c r="C24" s="4" t="s">
        <v>26</v>
      </c>
      <c r="D24" s="4" t="s">
        <v>94</v>
      </c>
      <c r="E24" s="4" t="s">
        <v>51</v>
      </c>
      <c r="F24" s="5">
        <v>44502</v>
      </c>
      <c r="G24" s="5">
        <v>44503</v>
      </c>
      <c r="H24" s="4">
        <v>1</v>
      </c>
      <c r="I24" s="4">
        <v>1</v>
      </c>
      <c r="J24" s="4">
        <v>1</v>
      </c>
      <c r="K24" s="4" t="s">
        <v>29</v>
      </c>
      <c r="L24" s="4">
        <v>129</v>
      </c>
      <c r="M24" s="4">
        <v>129</v>
      </c>
      <c r="N24" s="4" t="s">
        <v>95</v>
      </c>
      <c r="O24" s="4" t="s">
        <v>31</v>
      </c>
      <c r="P24" s="4" t="s">
        <v>32</v>
      </c>
      <c r="Q24" s="4">
        <v>0</v>
      </c>
      <c r="R24" s="6">
        <v>44502</v>
      </c>
      <c r="S24" s="5">
        <v>44518</v>
      </c>
      <c r="T24" s="4" t="s">
        <v>33</v>
      </c>
      <c r="U24" s="4">
        <v>129</v>
      </c>
      <c r="V24" s="4">
        <v>0</v>
      </c>
      <c r="W24" s="4">
        <v>0</v>
      </c>
      <c r="X24" s="4"/>
      <c r="Y24" s="4" t="s">
        <v>96</v>
      </c>
    </row>
    <row r="25" s="4" customFormat="1" spans="1:23">
      <c r="A25" s="4">
        <v>16726573471</v>
      </c>
      <c r="B25" s="4" t="s">
        <v>25</v>
      </c>
      <c r="C25" s="4" t="s">
        <v>26</v>
      </c>
      <c r="D25" s="4" t="s">
        <v>97</v>
      </c>
      <c r="E25" s="4" t="s">
        <v>98</v>
      </c>
      <c r="F25" s="5">
        <v>44502</v>
      </c>
      <c r="G25" s="5">
        <v>44503</v>
      </c>
      <c r="H25" s="4">
        <v>1</v>
      </c>
      <c r="I25" s="4">
        <v>1</v>
      </c>
      <c r="J25" s="4">
        <v>1</v>
      </c>
      <c r="K25" s="4" t="s">
        <v>29</v>
      </c>
      <c r="L25" s="4">
        <v>226</v>
      </c>
      <c r="M25" s="4">
        <v>226</v>
      </c>
      <c r="N25" s="4" t="s">
        <v>99</v>
      </c>
      <c r="O25" s="4" t="s">
        <v>31</v>
      </c>
      <c r="P25" s="4" t="s">
        <v>32</v>
      </c>
      <c r="Q25" s="4">
        <v>0</v>
      </c>
      <c r="R25" s="6">
        <v>44502</v>
      </c>
      <c r="S25" s="5">
        <v>44518</v>
      </c>
      <c r="T25" s="4" t="s">
        <v>33</v>
      </c>
      <c r="U25" s="4">
        <v>226</v>
      </c>
      <c r="V25" s="4">
        <v>0</v>
      </c>
      <c r="W25" s="4">
        <v>140</v>
      </c>
    </row>
    <row r="26" s="4" customFormat="1" spans="1:23">
      <c r="A26" s="4">
        <v>16726573471</v>
      </c>
      <c r="B26" s="4" t="s">
        <v>25</v>
      </c>
      <c r="C26" s="4" t="s">
        <v>43</v>
      </c>
      <c r="D26" s="4" t="s">
        <v>97</v>
      </c>
      <c r="E26" s="4" t="s">
        <v>98</v>
      </c>
      <c r="F26" s="5">
        <v>44502</v>
      </c>
      <c r="G26" s="5">
        <v>44503</v>
      </c>
      <c r="H26" s="4">
        <v>1</v>
      </c>
      <c r="I26" s="4">
        <v>1</v>
      </c>
      <c r="J26" s="4">
        <v>1</v>
      </c>
      <c r="K26" s="4" t="s">
        <v>29</v>
      </c>
      <c r="L26" s="4">
        <v>-226</v>
      </c>
      <c r="M26" s="4">
        <v>-226</v>
      </c>
      <c r="N26" s="4" t="s">
        <v>99</v>
      </c>
      <c r="O26" s="4" t="s">
        <v>31</v>
      </c>
      <c r="P26" s="4" t="s">
        <v>32</v>
      </c>
      <c r="Q26" s="4">
        <v>0</v>
      </c>
      <c r="R26" s="6">
        <v>44502</v>
      </c>
      <c r="S26" s="5">
        <v>44518</v>
      </c>
      <c r="T26" s="4" t="s">
        <v>33</v>
      </c>
      <c r="U26" s="4">
        <v>-226</v>
      </c>
      <c r="V26" s="4">
        <v>0</v>
      </c>
      <c r="W26" s="4">
        <v>-140</v>
      </c>
    </row>
    <row r="27" s="4" customFormat="1" spans="1:25">
      <c r="A27" s="4">
        <v>16726889917</v>
      </c>
      <c r="B27" s="4" t="s">
        <v>25</v>
      </c>
      <c r="C27" s="4" t="s">
        <v>26</v>
      </c>
      <c r="D27" s="4" t="s">
        <v>100</v>
      </c>
      <c r="E27" s="4" t="s">
        <v>101</v>
      </c>
      <c r="F27" s="5">
        <v>44502</v>
      </c>
      <c r="G27" s="5">
        <v>44503</v>
      </c>
      <c r="H27" s="4">
        <v>1</v>
      </c>
      <c r="I27" s="4">
        <v>1</v>
      </c>
      <c r="J27" s="4">
        <v>1</v>
      </c>
      <c r="K27" s="4" t="s">
        <v>29</v>
      </c>
      <c r="L27" s="4">
        <v>758</v>
      </c>
      <c r="M27" s="4">
        <v>758</v>
      </c>
      <c r="N27" s="4" t="s">
        <v>102</v>
      </c>
      <c r="O27" s="4" t="s">
        <v>31</v>
      </c>
      <c r="P27" s="4" t="s">
        <v>32</v>
      </c>
      <c r="Q27" s="4">
        <v>0</v>
      </c>
      <c r="R27" s="6">
        <v>44502</v>
      </c>
      <c r="S27" s="5">
        <v>44518</v>
      </c>
      <c r="T27" s="4" t="s">
        <v>33</v>
      </c>
      <c r="U27" s="4">
        <v>758</v>
      </c>
      <c r="V27" s="4">
        <v>0</v>
      </c>
      <c r="W27" s="4">
        <v>0</v>
      </c>
      <c r="X27" s="4">
        <v>2287892</v>
      </c>
      <c r="Y27" s="4">
        <v>2111020016</v>
      </c>
    </row>
    <row r="28" s="4" customFormat="1" spans="1:24">
      <c r="A28" s="4">
        <v>16726971548</v>
      </c>
      <c r="B28" s="4" t="s">
        <v>25</v>
      </c>
      <c r="C28" s="4" t="s">
        <v>26</v>
      </c>
      <c r="D28" s="4" t="s">
        <v>103</v>
      </c>
      <c r="E28" s="4" t="s">
        <v>104</v>
      </c>
      <c r="F28" s="5">
        <v>44502</v>
      </c>
      <c r="G28" s="5">
        <v>44503</v>
      </c>
      <c r="H28" s="4">
        <v>1</v>
      </c>
      <c r="I28" s="4">
        <v>1</v>
      </c>
      <c r="J28" s="4">
        <v>1</v>
      </c>
      <c r="K28" s="4" t="s">
        <v>29</v>
      </c>
      <c r="L28" s="4">
        <v>136</v>
      </c>
      <c r="M28" s="4">
        <v>136</v>
      </c>
      <c r="N28" s="4" t="s">
        <v>105</v>
      </c>
      <c r="O28" s="4" t="s">
        <v>31</v>
      </c>
      <c r="P28" s="4" t="s">
        <v>32</v>
      </c>
      <c r="Q28" s="4">
        <v>0</v>
      </c>
      <c r="R28" s="6">
        <v>44502</v>
      </c>
      <c r="S28" s="5">
        <v>44518</v>
      </c>
      <c r="T28" s="4" t="s">
        <v>33</v>
      </c>
      <c r="U28" s="4">
        <v>136</v>
      </c>
      <c r="V28" s="4">
        <v>0</v>
      </c>
      <c r="W28" s="4">
        <v>0</v>
      </c>
      <c r="X28" s="4">
        <v>2287910</v>
      </c>
    </row>
    <row r="29" s="4" customFormat="1" spans="1:25">
      <c r="A29" s="4">
        <v>16727430412</v>
      </c>
      <c r="B29" s="4" t="s">
        <v>25</v>
      </c>
      <c r="C29" s="4" t="s">
        <v>26</v>
      </c>
      <c r="D29" s="4" t="s">
        <v>106</v>
      </c>
      <c r="E29" s="4" t="s">
        <v>107</v>
      </c>
      <c r="F29" s="5">
        <v>44502</v>
      </c>
      <c r="G29" s="5">
        <v>44503</v>
      </c>
      <c r="H29" s="4">
        <v>1</v>
      </c>
      <c r="I29" s="4">
        <v>1</v>
      </c>
      <c r="J29" s="4">
        <v>1</v>
      </c>
      <c r="K29" s="4" t="s">
        <v>29</v>
      </c>
      <c r="L29" s="4">
        <v>135</v>
      </c>
      <c r="M29" s="4">
        <v>135</v>
      </c>
      <c r="N29" s="4" t="s">
        <v>108</v>
      </c>
      <c r="O29" s="4" t="s">
        <v>31</v>
      </c>
      <c r="P29" s="4" t="s">
        <v>32</v>
      </c>
      <c r="Q29" s="4">
        <v>0</v>
      </c>
      <c r="R29" s="6">
        <v>44502</v>
      </c>
      <c r="S29" s="5">
        <v>44518</v>
      </c>
      <c r="T29" s="4" t="s">
        <v>33</v>
      </c>
      <c r="U29" s="4">
        <v>135</v>
      </c>
      <c r="V29" s="4">
        <v>0</v>
      </c>
      <c r="W29" s="4">
        <v>0</v>
      </c>
      <c r="X29" s="4"/>
      <c r="Y29" s="4">
        <v>103999290324</v>
      </c>
    </row>
    <row r="30" s="4" customFormat="1" spans="1:23">
      <c r="A30" s="4">
        <v>16727900737</v>
      </c>
      <c r="B30" s="4" t="s">
        <v>25</v>
      </c>
      <c r="C30" s="4" t="s">
        <v>26</v>
      </c>
      <c r="D30" s="4" t="s">
        <v>109</v>
      </c>
      <c r="E30" s="4"/>
      <c r="F30" s="5">
        <v>44502</v>
      </c>
      <c r="G30" s="5">
        <v>44503</v>
      </c>
      <c r="H30" s="4">
        <v>0</v>
      </c>
      <c r="I30" s="4">
        <v>1</v>
      </c>
      <c r="J30" s="4">
        <v>0</v>
      </c>
      <c r="K30" s="4" t="s">
        <v>29</v>
      </c>
      <c r="L30" s="4">
        <v>173</v>
      </c>
      <c r="M30" s="4">
        <v>173</v>
      </c>
      <c r="N30" s="4"/>
      <c r="O30" s="4" t="s">
        <v>31</v>
      </c>
      <c r="P30" s="4" t="s">
        <v>32</v>
      </c>
      <c r="Q30" s="4">
        <v>0</v>
      </c>
      <c r="R30" s="6">
        <v>44502</v>
      </c>
      <c r="S30" s="5">
        <v>44518</v>
      </c>
      <c r="T30" s="4" t="s">
        <v>33</v>
      </c>
      <c r="U30" s="4">
        <v>173</v>
      </c>
      <c r="V30" s="4">
        <v>0</v>
      </c>
      <c r="W30" s="4">
        <v>0</v>
      </c>
    </row>
    <row r="31" s="4" customFormat="1" spans="1:24">
      <c r="A31" s="4">
        <v>16728056588</v>
      </c>
      <c r="B31" s="4" t="s">
        <v>25</v>
      </c>
      <c r="C31" s="4" t="s">
        <v>26</v>
      </c>
      <c r="D31" s="4" t="s">
        <v>110</v>
      </c>
      <c r="E31" s="4" t="s">
        <v>111</v>
      </c>
      <c r="F31" s="5">
        <v>44502</v>
      </c>
      <c r="G31" s="5">
        <v>44503</v>
      </c>
      <c r="H31" s="4">
        <v>1</v>
      </c>
      <c r="I31" s="4">
        <v>1</v>
      </c>
      <c r="J31" s="4">
        <v>1</v>
      </c>
      <c r="K31" s="4" t="s">
        <v>29</v>
      </c>
      <c r="L31" s="4">
        <v>134</v>
      </c>
      <c r="M31" s="4">
        <v>134</v>
      </c>
      <c r="N31" s="4" t="s">
        <v>112</v>
      </c>
      <c r="O31" s="4" t="s">
        <v>31</v>
      </c>
      <c r="P31" s="4" t="s">
        <v>32</v>
      </c>
      <c r="Q31" s="4">
        <v>0</v>
      </c>
      <c r="R31" s="6">
        <v>44502</v>
      </c>
      <c r="S31" s="5">
        <v>44518</v>
      </c>
      <c r="T31" s="4" t="s">
        <v>33</v>
      </c>
      <c r="U31" s="4">
        <v>134</v>
      </c>
      <c r="V31" s="4">
        <v>0</v>
      </c>
      <c r="W31" s="4">
        <v>0</v>
      </c>
      <c r="X31" s="4">
        <v>2288045</v>
      </c>
    </row>
    <row r="32" s="4" customFormat="1" spans="1:24">
      <c r="A32" s="4">
        <v>16728056588</v>
      </c>
      <c r="B32" s="4" t="s">
        <v>25</v>
      </c>
      <c r="C32" s="4" t="s">
        <v>43</v>
      </c>
      <c r="D32" s="4" t="s">
        <v>110</v>
      </c>
      <c r="E32" s="4" t="s">
        <v>111</v>
      </c>
      <c r="F32" s="5">
        <v>44502</v>
      </c>
      <c r="G32" s="5">
        <v>44503</v>
      </c>
      <c r="H32" s="4">
        <v>1</v>
      </c>
      <c r="I32" s="4">
        <v>1</v>
      </c>
      <c r="J32" s="4">
        <v>1</v>
      </c>
      <c r="K32" s="4" t="s">
        <v>29</v>
      </c>
      <c r="L32" s="4">
        <v>-134</v>
      </c>
      <c r="M32" s="4">
        <v>-134</v>
      </c>
      <c r="N32" s="4" t="s">
        <v>112</v>
      </c>
      <c r="O32" s="4" t="s">
        <v>31</v>
      </c>
      <c r="P32" s="4" t="s">
        <v>32</v>
      </c>
      <c r="Q32" s="4">
        <v>0</v>
      </c>
      <c r="R32" s="6">
        <v>44502</v>
      </c>
      <c r="S32" s="5">
        <v>44518</v>
      </c>
      <c r="T32" s="4" t="s">
        <v>33</v>
      </c>
      <c r="U32" s="4">
        <v>-134</v>
      </c>
      <c r="V32" s="4">
        <v>0</v>
      </c>
      <c r="W32" s="4">
        <v>0</v>
      </c>
      <c r="X32" s="4">
        <v>2288045</v>
      </c>
    </row>
    <row r="33" s="4" customFormat="1" spans="1:23">
      <c r="A33" s="4">
        <v>16728376817</v>
      </c>
      <c r="B33" s="4" t="s">
        <v>25</v>
      </c>
      <c r="C33" s="4" t="s">
        <v>26</v>
      </c>
      <c r="D33" s="4" t="s">
        <v>113</v>
      </c>
      <c r="E33" s="4" t="s">
        <v>114</v>
      </c>
      <c r="F33" s="5">
        <v>44502</v>
      </c>
      <c r="G33" s="5">
        <v>44503</v>
      </c>
      <c r="H33" s="4">
        <v>1</v>
      </c>
      <c r="I33" s="4">
        <v>1</v>
      </c>
      <c r="J33" s="4">
        <v>1</v>
      </c>
      <c r="K33" s="4" t="s">
        <v>29</v>
      </c>
      <c r="L33" s="4">
        <v>188</v>
      </c>
      <c r="M33" s="4">
        <v>188</v>
      </c>
      <c r="N33" s="4" t="s">
        <v>115</v>
      </c>
      <c r="O33" s="4" t="s">
        <v>31</v>
      </c>
      <c r="P33" s="4" t="s">
        <v>32</v>
      </c>
      <c r="Q33" s="4">
        <v>0</v>
      </c>
      <c r="R33" s="6">
        <v>44502</v>
      </c>
      <c r="S33" s="5">
        <v>44518</v>
      </c>
      <c r="T33" s="4" t="s">
        <v>33</v>
      </c>
      <c r="U33" s="4">
        <v>188</v>
      </c>
      <c r="V33" s="4">
        <v>0</v>
      </c>
      <c r="W33" s="4">
        <v>0</v>
      </c>
    </row>
    <row r="34" s="4" customFormat="1" spans="1:24">
      <c r="A34" s="4">
        <v>15586420103</v>
      </c>
      <c r="B34" s="4" t="s">
        <v>25</v>
      </c>
      <c r="C34" s="4" t="s">
        <v>116</v>
      </c>
      <c r="D34" s="4" t="s">
        <v>117</v>
      </c>
      <c r="E34" s="4" t="s">
        <v>118</v>
      </c>
      <c r="F34" s="5">
        <v>44425</v>
      </c>
      <c r="G34" s="5">
        <v>44427</v>
      </c>
      <c r="H34" s="4">
        <v>1</v>
      </c>
      <c r="I34" s="4">
        <v>2</v>
      </c>
      <c r="J34" s="4">
        <v>2</v>
      </c>
      <c r="K34" s="4" t="s">
        <v>29</v>
      </c>
      <c r="L34" s="4">
        <v>1275</v>
      </c>
      <c r="M34" s="4">
        <v>1275</v>
      </c>
      <c r="N34" s="4" t="s">
        <v>119</v>
      </c>
      <c r="O34" s="4" t="s">
        <v>31</v>
      </c>
      <c r="P34" s="4" t="s">
        <v>32</v>
      </c>
      <c r="Q34" s="4">
        <v>0</v>
      </c>
      <c r="R34" s="6">
        <v>44367</v>
      </c>
      <c r="S34" s="5">
        <v>44518</v>
      </c>
      <c r="T34" s="4" t="s">
        <v>33</v>
      </c>
      <c r="U34" s="4">
        <v>1275</v>
      </c>
      <c r="V34" s="4">
        <v>0</v>
      </c>
      <c r="W34" s="4">
        <v>0</v>
      </c>
      <c r="X34" s="4">
        <v>2164451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8"/>
  <sheetViews>
    <sheetView tabSelected="1" workbookViewId="0">
      <selection activeCell="A36" sqref="A36:D38"/>
    </sheetView>
  </sheetViews>
  <sheetFormatPr defaultColWidth="9" defaultRowHeight="13.5"/>
  <cols>
    <col min="1" max="1" width="11.625" style="4" customWidth="1"/>
    <col min="2" max="2" width="11.5" style="4"/>
    <col min="3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120</v>
      </c>
    </row>
    <row r="2" s="4" customFormat="1" spans="1:9">
      <c r="A2" s="4">
        <v>16591190304</v>
      </c>
      <c r="B2" s="5">
        <v>44502</v>
      </c>
      <c r="C2" s="5">
        <v>44503</v>
      </c>
      <c r="D2" s="4">
        <v>380</v>
      </c>
      <c r="E2" s="4" t="str">
        <f>VLOOKUP(A2,HOP!A:L,12,0)</f>
        <v>380.00</v>
      </c>
      <c r="F2" s="4" t="str">
        <f>VLOOKUP(A2,HOP!A:C,3,0)</f>
        <v>2279754</v>
      </c>
      <c r="G2" s="4">
        <f>D2-E2</f>
        <v>0</v>
      </c>
      <c r="H2" s="4" t="str">
        <f>$H$1&amp;F2</f>
        <v>，2279754</v>
      </c>
      <c r="I2" s="4" t="str">
        <f>VLOOKUP(A2,HOP!A:T,20,0)</f>
        <v>直连</v>
      </c>
    </row>
    <row r="3" s="4" customFormat="1" spans="1:9">
      <c r="A3" s="4">
        <v>16591288958</v>
      </c>
      <c r="B3" s="5">
        <v>44502</v>
      </c>
      <c r="C3" s="5">
        <v>44503</v>
      </c>
      <c r="D3" s="4">
        <v>380</v>
      </c>
      <c r="E3" s="4" t="str">
        <f>VLOOKUP(A3,HOP!A:L,12,0)</f>
        <v>380.00</v>
      </c>
      <c r="F3" s="4" t="str">
        <f>VLOOKUP(A3,HOP!A:C,3,0)</f>
        <v>2279755</v>
      </c>
      <c r="G3" s="4">
        <f t="shared" ref="G3:G30" si="0">D3-E3</f>
        <v>0</v>
      </c>
      <c r="H3" s="4" t="str">
        <f t="shared" ref="H3:H30" si="1">$H$1&amp;F3</f>
        <v>，2279755</v>
      </c>
      <c r="I3" s="4" t="str">
        <f>VLOOKUP(A3,HOP!A:T,20,0)</f>
        <v>直连</v>
      </c>
    </row>
    <row r="4" s="4" customFormat="1" spans="1:9">
      <c r="A4" s="4">
        <v>16692917495</v>
      </c>
      <c r="B4" s="5">
        <v>44499</v>
      </c>
      <c r="C4" s="5">
        <v>44503</v>
      </c>
      <c r="D4" s="4">
        <v>1938</v>
      </c>
      <c r="E4" s="4" t="str">
        <f>VLOOKUP(A4,HOP!A:L,12,0)</f>
        <v>1938.00</v>
      </c>
      <c r="F4" s="4" t="str">
        <f>VLOOKUP(A4,HOP!A:C,3,0)</f>
        <v>2285189</v>
      </c>
      <c r="G4" s="4">
        <f t="shared" si="0"/>
        <v>0</v>
      </c>
      <c r="H4" s="4" t="str">
        <f t="shared" si="1"/>
        <v>，2285189</v>
      </c>
      <c r="I4" s="4" t="str">
        <f>VLOOKUP(A4,HOP!A:T,20,0)</f>
        <v>直连</v>
      </c>
    </row>
    <row r="5" s="4" customFormat="1" hidden="1" spans="1:9">
      <c r="A5" s="4">
        <v>16693115379</v>
      </c>
      <c r="B5" s="5">
        <v>44501</v>
      </c>
      <c r="C5" s="5">
        <v>44503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VLOOKUP(A5,HOP!A:T,20,0)</f>
        <v>#N/A</v>
      </c>
    </row>
    <row r="6" s="4" customFormat="1" spans="1:9">
      <c r="A6" s="4">
        <v>16710395919</v>
      </c>
      <c r="B6" s="5">
        <v>44502</v>
      </c>
      <c r="C6" s="5">
        <v>44503</v>
      </c>
      <c r="D6" s="4">
        <v>272</v>
      </c>
      <c r="E6" s="4" t="str">
        <f>VLOOKUP(A6,HOP!A:L,12,0)</f>
        <v>272.00</v>
      </c>
      <c r="F6" s="4" t="str">
        <f>VLOOKUP(A6,HOP!A:C,3,0)</f>
        <v>2286783</v>
      </c>
      <c r="G6" s="4">
        <f t="shared" si="0"/>
        <v>0</v>
      </c>
      <c r="H6" s="4" t="str">
        <f t="shared" si="1"/>
        <v>，2286783</v>
      </c>
      <c r="I6" s="4" t="str">
        <f>VLOOKUP(A6,HOP!A:T,20,0)</f>
        <v>直连</v>
      </c>
    </row>
    <row r="7" s="4" customFormat="1" spans="1:9">
      <c r="A7" s="4">
        <v>16711143990</v>
      </c>
      <c r="B7" s="5">
        <v>44502</v>
      </c>
      <c r="C7" s="5">
        <v>44503</v>
      </c>
      <c r="D7" s="4">
        <v>459</v>
      </c>
      <c r="E7" s="4" t="str">
        <f>VLOOKUP(A7,HOP!A:L,12,0)</f>
        <v>459.00</v>
      </c>
      <c r="F7" s="4" t="str">
        <f>VLOOKUP(A7,HOP!A:C,3,0)</f>
        <v>2286910</v>
      </c>
      <c r="G7" s="4">
        <f t="shared" si="0"/>
        <v>0</v>
      </c>
      <c r="H7" s="4" t="str">
        <f t="shared" si="1"/>
        <v>，2286910</v>
      </c>
      <c r="I7" s="4" t="str">
        <f>VLOOKUP(A7,HOP!A:T,20,0)</f>
        <v>直连</v>
      </c>
    </row>
    <row r="8" s="4" customFormat="1" spans="1:9">
      <c r="A8" s="4">
        <v>16720709000</v>
      </c>
      <c r="B8" s="5">
        <v>44502</v>
      </c>
      <c r="C8" s="5">
        <v>44503</v>
      </c>
      <c r="D8" s="4">
        <v>149</v>
      </c>
      <c r="E8" s="4" t="str">
        <f>VLOOKUP(A8,HOP!A:L,12,0)</f>
        <v>149.00</v>
      </c>
      <c r="F8" s="4" t="str">
        <f>VLOOKUP(A8,HOP!A:C,3,0)</f>
        <v>2287048</v>
      </c>
      <c r="G8" s="4">
        <f t="shared" si="0"/>
        <v>0</v>
      </c>
      <c r="H8" s="4" t="str">
        <f t="shared" si="1"/>
        <v>，2287048</v>
      </c>
      <c r="I8" s="4" t="str">
        <f>VLOOKUP(A8,HOP!A:T,20,0)</f>
        <v>直连</v>
      </c>
    </row>
    <row r="9" s="4" customFormat="1" spans="1:9">
      <c r="A9" s="4">
        <v>16721299957</v>
      </c>
      <c r="B9" s="5">
        <v>44501</v>
      </c>
      <c r="C9" s="5">
        <v>44503</v>
      </c>
      <c r="D9" s="4">
        <v>447</v>
      </c>
      <c r="E9" s="4" t="str">
        <f>VLOOKUP(A9,HOP!A:L,12,0)</f>
        <v>447.00</v>
      </c>
      <c r="F9" s="4" t="str">
        <f>VLOOKUP(A9,HOP!A:C,3,0)</f>
        <v>2287089</v>
      </c>
      <c r="G9" s="4">
        <f t="shared" si="0"/>
        <v>0</v>
      </c>
      <c r="H9" s="4" t="str">
        <f t="shared" si="1"/>
        <v>，2287089</v>
      </c>
      <c r="I9" s="4" t="str">
        <f>VLOOKUP(A9,HOP!A:T,20,0)</f>
        <v>直连</v>
      </c>
    </row>
    <row r="10" s="4" customFormat="1" spans="1:9">
      <c r="A10" s="4">
        <v>16724271864</v>
      </c>
      <c r="B10" s="5">
        <v>44502</v>
      </c>
      <c r="C10" s="5">
        <v>44503</v>
      </c>
      <c r="D10" s="4">
        <v>428</v>
      </c>
      <c r="E10" s="4" t="str">
        <f>VLOOKUP(A10,HOP!A:L,12,0)</f>
        <v>428.00</v>
      </c>
      <c r="F10" s="4" t="str">
        <f>VLOOKUP(A10,HOP!A:C,3,0)</f>
        <v>2287438</v>
      </c>
      <c r="G10" s="4">
        <f t="shared" si="0"/>
        <v>0</v>
      </c>
      <c r="H10" s="4" t="str">
        <f t="shared" si="1"/>
        <v>，2287438</v>
      </c>
      <c r="I10" s="4" t="str">
        <f>VLOOKUP(A10,HOP!A:T,20,0)</f>
        <v>直连</v>
      </c>
    </row>
    <row r="11" s="4" customFormat="1" spans="1:9">
      <c r="A11" s="4">
        <v>16724843174</v>
      </c>
      <c r="B11" s="5">
        <v>44502</v>
      </c>
      <c r="C11" s="5">
        <v>44503</v>
      </c>
      <c r="D11" s="4">
        <v>360</v>
      </c>
      <c r="E11" s="4" t="str">
        <f>VLOOKUP(A11,HOP!A:L,12,0)</f>
        <v>360.00</v>
      </c>
      <c r="F11" s="4" t="str">
        <f>VLOOKUP(A11,HOP!A:C,3,0)</f>
        <v>2287515</v>
      </c>
      <c r="G11" s="4">
        <f t="shared" si="0"/>
        <v>0</v>
      </c>
      <c r="H11" s="4" t="str">
        <f t="shared" si="1"/>
        <v>，2287515</v>
      </c>
      <c r="I11" s="4" t="str">
        <f>VLOOKUP(A11,HOP!A:T,20,0)</f>
        <v>直连</v>
      </c>
    </row>
    <row r="12" s="4" customFormat="1" hidden="1" spans="1:9">
      <c r="A12" s="4">
        <v>16724900733</v>
      </c>
      <c r="B12" s="5">
        <v>44502</v>
      </c>
      <c r="C12" s="5">
        <v>44503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VLOOKUP(A12,HOP!A:T,20,0)</f>
        <v>#N/A</v>
      </c>
    </row>
    <row r="13" s="4" customFormat="1" spans="1:9">
      <c r="A13" s="4">
        <v>16724933546</v>
      </c>
      <c r="B13" s="5">
        <v>44502</v>
      </c>
      <c r="C13" s="5">
        <v>44503</v>
      </c>
      <c r="D13" s="4">
        <v>201</v>
      </c>
      <c r="E13" s="4" t="str">
        <f>VLOOKUP(A13,HOP!A:L,12,0)</f>
        <v>201.00</v>
      </c>
      <c r="F13" s="4" t="str">
        <f>VLOOKUP(A13,HOP!A:C,3,0)</f>
        <v>2287536</v>
      </c>
      <c r="G13" s="4">
        <f t="shared" si="0"/>
        <v>0</v>
      </c>
      <c r="H13" s="4" t="str">
        <f t="shared" si="1"/>
        <v>，2287536</v>
      </c>
      <c r="I13" s="4" t="str">
        <f>VLOOKUP(A13,HOP!A:T,20,0)</f>
        <v>直连</v>
      </c>
    </row>
    <row r="14" s="4" customFormat="1" spans="1:9">
      <c r="A14" s="4">
        <v>16725008842</v>
      </c>
      <c r="B14" s="5">
        <v>44502</v>
      </c>
      <c r="C14" s="5">
        <v>44503</v>
      </c>
      <c r="D14" s="4">
        <v>271</v>
      </c>
      <c r="E14" s="4" t="str">
        <f>VLOOKUP(A14,HOP!A:L,12,0)</f>
        <v>271.00</v>
      </c>
      <c r="F14" s="4" t="str">
        <f>VLOOKUP(A14,HOP!A:C,3,0)</f>
        <v>2287560</v>
      </c>
      <c r="G14" s="4">
        <f t="shared" si="0"/>
        <v>0</v>
      </c>
      <c r="H14" s="4" t="str">
        <f t="shared" si="1"/>
        <v>，2287560</v>
      </c>
      <c r="I14" s="4" t="str">
        <f>VLOOKUP(A14,HOP!A:T,20,0)</f>
        <v>直连</v>
      </c>
    </row>
    <row r="15" s="4" customFormat="1" spans="1:9">
      <c r="A15" s="4">
        <v>16725048470</v>
      </c>
      <c r="B15" s="5">
        <v>44502</v>
      </c>
      <c r="C15" s="5">
        <v>44503</v>
      </c>
      <c r="D15" s="4">
        <v>163</v>
      </c>
      <c r="E15" s="4" t="str">
        <f>VLOOKUP(A15,HOP!A:L,12,0)</f>
        <v>163.00</v>
      </c>
      <c r="F15" s="4" t="str">
        <f>VLOOKUP(A15,HOP!A:C,3,0)</f>
        <v>2287586</v>
      </c>
      <c r="G15" s="4">
        <f t="shared" si="0"/>
        <v>0</v>
      </c>
      <c r="H15" s="4" t="str">
        <f t="shared" si="1"/>
        <v>，2287586</v>
      </c>
      <c r="I15" s="4" t="str">
        <f>VLOOKUP(A15,HOP!A:T,20,0)</f>
        <v>直连</v>
      </c>
    </row>
    <row r="16" s="4" customFormat="1" spans="1:9">
      <c r="A16" s="4">
        <v>16725072877</v>
      </c>
      <c r="B16" s="5">
        <v>44502</v>
      </c>
      <c r="C16" s="5">
        <v>44503</v>
      </c>
      <c r="D16" s="4">
        <v>169</v>
      </c>
      <c r="E16" s="4" t="str">
        <f>VLOOKUP(A16,HOP!A:L,12,0)</f>
        <v>169.00</v>
      </c>
      <c r="F16" s="4" t="str">
        <f>VLOOKUP(A16,HOP!A:C,3,0)</f>
        <v>2287600</v>
      </c>
      <c r="G16" s="4">
        <f t="shared" si="0"/>
        <v>0</v>
      </c>
      <c r="H16" s="4" t="str">
        <f t="shared" si="1"/>
        <v>，2287600</v>
      </c>
      <c r="I16" s="4" t="str">
        <f>VLOOKUP(A16,HOP!A:T,20,0)</f>
        <v>直连</v>
      </c>
    </row>
    <row r="17" s="4" customFormat="1" spans="1:9">
      <c r="A17" s="4">
        <v>16725144302</v>
      </c>
      <c r="B17" s="5">
        <v>44502</v>
      </c>
      <c r="C17" s="5">
        <v>44503</v>
      </c>
      <c r="D17" s="4">
        <v>187</v>
      </c>
      <c r="E17" s="4" t="str">
        <f>VLOOKUP(A17,HOP!A:L,12,0)</f>
        <v>187.00</v>
      </c>
      <c r="F17" s="4" t="str">
        <f>VLOOKUP(A17,HOP!A:C,3,0)</f>
        <v>2287616</v>
      </c>
      <c r="G17" s="4">
        <f t="shared" si="0"/>
        <v>0</v>
      </c>
      <c r="H17" s="4" t="str">
        <f t="shared" si="1"/>
        <v>，2287616</v>
      </c>
      <c r="I17" s="4" t="str">
        <f>VLOOKUP(A17,HOP!A:T,20,0)</f>
        <v>直连</v>
      </c>
    </row>
    <row r="18" s="4" customFormat="1" spans="1:9">
      <c r="A18" s="4">
        <v>16725263058</v>
      </c>
      <c r="B18" s="5">
        <v>44502</v>
      </c>
      <c r="C18" s="5">
        <v>44503</v>
      </c>
      <c r="D18" s="4">
        <v>180</v>
      </c>
      <c r="E18" s="4" t="str">
        <f>VLOOKUP(A18,HOP!A:L,12,0)</f>
        <v>180.00</v>
      </c>
      <c r="F18" s="4" t="str">
        <f>VLOOKUP(A18,HOP!A:C,3,0)</f>
        <v>2287634</v>
      </c>
      <c r="G18" s="4">
        <f t="shared" si="0"/>
        <v>0</v>
      </c>
      <c r="H18" s="4" t="str">
        <f t="shared" si="1"/>
        <v>，2287634</v>
      </c>
      <c r="I18" s="4" t="str">
        <f>VLOOKUP(A18,HOP!A:T,20,0)</f>
        <v>直连</v>
      </c>
    </row>
    <row r="19" s="4" customFormat="1" spans="1:9">
      <c r="A19" s="4">
        <v>16725499926</v>
      </c>
      <c r="B19" s="5">
        <v>44502</v>
      </c>
      <c r="C19" s="5">
        <v>44503</v>
      </c>
      <c r="D19" s="4">
        <v>462</v>
      </c>
      <c r="E19" s="4" t="str">
        <f>VLOOKUP(A19,HOP!A:L,12,0)</f>
        <v>462.00</v>
      </c>
      <c r="F19" s="4" t="str">
        <f>VLOOKUP(A19,HOP!A:C,3,0)</f>
        <v>2287671</v>
      </c>
      <c r="G19" s="4">
        <f t="shared" si="0"/>
        <v>0</v>
      </c>
      <c r="H19" s="4" t="str">
        <f t="shared" si="1"/>
        <v>，2287671</v>
      </c>
      <c r="I19" s="4" t="str">
        <f>VLOOKUP(A19,HOP!A:T,20,0)</f>
        <v>直连</v>
      </c>
    </row>
    <row r="20" s="4" customFormat="1" spans="1:9">
      <c r="A20" s="4">
        <v>16725885243</v>
      </c>
      <c r="B20" s="5">
        <v>44502</v>
      </c>
      <c r="C20" s="5">
        <v>44503</v>
      </c>
      <c r="D20" s="4">
        <v>113</v>
      </c>
      <c r="E20" s="4" t="str">
        <f>VLOOKUP(A20,HOP!A:L,12,0)</f>
        <v>113.00</v>
      </c>
      <c r="F20" s="4" t="str">
        <f>VLOOKUP(A20,HOP!A:C,3,0)</f>
        <v>2287737</v>
      </c>
      <c r="G20" s="4">
        <f t="shared" si="0"/>
        <v>0</v>
      </c>
      <c r="H20" s="4" t="str">
        <f t="shared" si="1"/>
        <v>，2287737</v>
      </c>
      <c r="I20" s="4" t="str">
        <f>VLOOKUP(A20,HOP!A:T,20,0)</f>
        <v>直连</v>
      </c>
    </row>
    <row r="21" s="4" customFormat="1" spans="1:9">
      <c r="A21" s="4">
        <v>16726341283</v>
      </c>
      <c r="B21" s="5">
        <v>44502</v>
      </c>
      <c r="C21" s="5">
        <v>44503</v>
      </c>
      <c r="D21" s="4">
        <v>136</v>
      </c>
      <c r="E21" s="4" t="str">
        <f>VLOOKUP(A21,HOP!A:L,12,0)</f>
        <v>136.00</v>
      </c>
      <c r="F21" s="4" t="str">
        <f>VLOOKUP(A21,HOP!A:C,3,0)</f>
        <v>2287805</v>
      </c>
      <c r="G21" s="4">
        <f t="shared" si="0"/>
        <v>0</v>
      </c>
      <c r="H21" s="4" t="str">
        <f t="shared" si="1"/>
        <v>，2287805</v>
      </c>
      <c r="I21" s="4" t="str">
        <f>VLOOKUP(A21,HOP!A:T,20,0)</f>
        <v>直连</v>
      </c>
    </row>
    <row r="22" s="4" customFormat="1" spans="1:9">
      <c r="A22" s="4">
        <v>16726530181</v>
      </c>
      <c r="B22" s="5">
        <v>44502</v>
      </c>
      <c r="C22" s="5">
        <v>44503</v>
      </c>
      <c r="D22" s="4">
        <v>129</v>
      </c>
      <c r="E22" s="4" t="str">
        <f>VLOOKUP(A22,HOP!A:L,12,0)</f>
        <v>129.00</v>
      </c>
      <c r="F22" s="4" t="str">
        <f>VLOOKUP(A22,HOP!A:C,3,0)</f>
        <v>2287836</v>
      </c>
      <c r="G22" s="4">
        <f t="shared" si="0"/>
        <v>0</v>
      </c>
      <c r="H22" s="4" t="str">
        <f t="shared" si="1"/>
        <v>，2287836</v>
      </c>
      <c r="I22" s="4" t="str">
        <f>VLOOKUP(A22,HOP!A:T,20,0)</f>
        <v>直连</v>
      </c>
    </row>
    <row r="23" s="4" customFormat="1" hidden="1" spans="1:9">
      <c r="A23" s="4">
        <v>16726573471</v>
      </c>
      <c r="B23" s="5">
        <v>44502</v>
      </c>
      <c r="C23" s="5">
        <v>44503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VLOOKUP(A23,HOP!A:T,20,0)</f>
        <v>#N/A</v>
      </c>
    </row>
    <row r="24" s="4" customFormat="1" spans="1:9">
      <c r="A24" s="4">
        <v>16726889917</v>
      </c>
      <c r="B24" s="5">
        <v>44502</v>
      </c>
      <c r="C24" s="5">
        <v>44503</v>
      </c>
      <c r="D24" s="4">
        <v>758</v>
      </c>
      <c r="E24" s="4" t="str">
        <f>VLOOKUP(A24,HOP!A:L,12,0)</f>
        <v>758.00</v>
      </c>
      <c r="F24" s="4" t="str">
        <f>VLOOKUP(A24,HOP!A:C,3,0)</f>
        <v>2287892</v>
      </c>
      <c r="G24" s="4">
        <f t="shared" si="0"/>
        <v>0</v>
      </c>
      <c r="H24" s="4" t="str">
        <f t="shared" si="1"/>
        <v>，2287892</v>
      </c>
      <c r="I24" s="4" t="str">
        <f>VLOOKUP(A24,HOP!A:T,20,0)</f>
        <v>直连</v>
      </c>
    </row>
    <row r="25" s="4" customFormat="1" spans="1:9">
      <c r="A25" s="4">
        <v>16726971548</v>
      </c>
      <c r="B25" s="5">
        <v>44502</v>
      </c>
      <c r="C25" s="5">
        <v>44503</v>
      </c>
      <c r="D25" s="4">
        <v>136</v>
      </c>
      <c r="E25" s="4" t="str">
        <f>VLOOKUP(A25,HOP!A:L,12,0)</f>
        <v>136.00</v>
      </c>
      <c r="F25" s="4" t="str">
        <f>VLOOKUP(A25,HOP!A:C,3,0)</f>
        <v>2287910</v>
      </c>
      <c r="G25" s="4">
        <f t="shared" si="0"/>
        <v>0</v>
      </c>
      <c r="H25" s="4" t="str">
        <f t="shared" si="1"/>
        <v>，2287910</v>
      </c>
      <c r="I25" s="4" t="str">
        <f>VLOOKUP(A25,HOP!A:T,20,0)</f>
        <v>直连</v>
      </c>
    </row>
    <row r="26" s="4" customFormat="1" spans="1:9">
      <c r="A26" s="4">
        <v>16727430412</v>
      </c>
      <c r="B26" s="5">
        <v>44502</v>
      </c>
      <c r="C26" s="5">
        <v>44503</v>
      </c>
      <c r="D26" s="4">
        <v>135</v>
      </c>
      <c r="E26" s="4" t="str">
        <f>VLOOKUP(A26,HOP!A:L,12,0)</f>
        <v>135.00</v>
      </c>
      <c r="F26" s="4" t="str">
        <f>VLOOKUP(A26,HOP!A:C,3,0)</f>
        <v>2287962</v>
      </c>
      <c r="G26" s="4">
        <f t="shared" si="0"/>
        <v>0</v>
      </c>
      <c r="H26" s="4" t="str">
        <f t="shared" si="1"/>
        <v>，2287962</v>
      </c>
      <c r="I26" s="4" t="str">
        <f>VLOOKUP(A26,HOP!A:T,20,0)</f>
        <v>直连</v>
      </c>
    </row>
    <row r="27" s="4" customFormat="1" spans="1:9">
      <c r="A27" s="4">
        <v>16727900737</v>
      </c>
      <c r="B27" s="5">
        <v>44502</v>
      </c>
      <c r="C27" s="5">
        <v>44503</v>
      </c>
      <c r="D27" s="4">
        <v>173</v>
      </c>
      <c r="E27" s="4" t="str">
        <f>VLOOKUP(A27,HOP!A:L,12,0)</f>
        <v>173.00</v>
      </c>
      <c r="F27" s="4" t="str">
        <f>VLOOKUP(A27,HOP!A:C,3,0)</f>
        <v>2288023</v>
      </c>
      <c r="G27" s="4">
        <f t="shared" si="0"/>
        <v>0</v>
      </c>
      <c r="H27" s="4" t="str">
        <f t="shared" si="1"/>
        <v>，2288023</v>
      </c>
      <c r="I27" s="4" t="str">
        <f>VLOOKUP(A27,HOP!A:T,20,0)</f>
        <v>直连</v>
      </c>
    </row>
    <row r="28" s="4" customFormat="1" hidden="1" spans="1:9">
      <c r="A28" s="4">
        <v>16728056588</v>
      </c>
      <c r="B28" s="5">
        <v>44502</v>
      </c>
      <c r="C28" s="5">
        <v>44503</v>
      </c>
      <c r="D28" s="4">
        <v>0</v>
      </c>
      <c r="E28" s="4" t="str">
        <f>VLOOKUP(A28,HOP!A:L,12,0)</f>
        <v>0.00</v>
      </c>
      <c r="F28" s="4" t="str">
        <f>VLOOKUP(A28,HOP!A:C,3,0)</f>
        <v>2288045</v>
      </c>
      <c r="G28" s="4">
        <f t="shared" si="0"/>
        <v>0</v>
      </c>
      <c r="H28" s="4" t="str">
        <f t="shared" si="1"/>
        <v>，2288045</v>
      </c>
      <c r="I28" s="4" t="str">
        <f>VLOOKUP(A28,HOP!A:T,20,0)</f>
        <v>直连</v>
      </c>
    </row>
    <row r="29" s="4" customFormat="1" spans="1:9">
      <c r="A29" s="4">
        <v>16728376817</v>
      </c>
      <c r="B29" s="5">
        <v>44502</v>
      </c>
      <c r="C29" s="5">
        <v>44503</v>
      </c>
      <c r="D29" s="4">
        <v>188</v>
      </c>
      <c r="E29" s="4" t="str">
        <f>VLOOKUP(A29,HOP!A:L,12,0)</f>
        <v>188.00</v>
      </c>
      <c r="F29" s="4" t="str">
        <f>VLOOKUP(A29,HOP!A:C,3,0)</f>
        <v>2288079</v>
      </c>
      <c r="G29" s="4">
        <f t="shared" si="0"/>
        <v>0</v>
      </c>
      <c r="H29" s="4" t="str">
        <f t="shared" si="1"/>
        <v>，2288079</v>
      </c>
      <c r="I29" s="4" t="str">
        <f>VLOOKUP(A29,HOP!A:T,20,0)</f>
        <v>直连</v>
      </c>
    </row>
    <row r="30" s="4" customFormat="1" spans="1:9">
      <c r="A30" s="4">
        <v>15586420103</v>
      </c>
      <c r="B30" s="5">
        <v>44425</v>
      </c>
      <c r="C30" s="5">
        <v>44427</v>
      </c>
      <c r="D30" s="4">
        <v>1275</v>
      </c>
      <c r="E30" s="4" t="e">
        <f>VLOOKUP(A30,HOP!A:L,12,0)</f>
        <v>#N/A</v>
      </c>
      <c r="F30" s="4">
        <v>2164451</v>
      </c>
      <c r="G30" s="4" t="e">
        <f t="shared" si="0"/>
        <v>#N/A</v>
      </c>
      <c r="H30" s="4" t="str">
        <f t="shared" si="1"/>
        <v>，2164451</v>
      </c>
      <c r="I30" s="4" t="e">
        <f>VLOOKUP(A30,HOP!A:T,20,0)</f>
        <v>#N/A</v>
      </c>
    </row>
    <row r="32" spans="4:4">
      <c r="D32" s="4">
        <f>SUM(D2:D31)</f>
        <v>9489</v>
      </c>
    </row>
    <row r="33" spans="4:4">
      <c r="D33" s="4" t="s">
        <v>121</v>
      </c>
    </row>
    <row r="36" spans="1:3">
      <c r="A36" s="4" t="s">
        <v>122</v>
      </c>
      <c r="C36" s="4">
        <v>1275</v>
      </c>
    </row>
    <row r="37" spans="1:3">
      <c r="A37" s="4" t="s">
        <v>123</v>
      </c>
      <c r="C37" s="4">
        <v>8214</v>
      </c>
    </row>
    <row r="38" spans="1:3">
      <c r="A38" s="4" t="s">
        <v>124</v>
      </c>
      <c r="C38" s="4">
        <f>SUBTOTAL(9,C36:C37)</f>
        <v>9489</v>
      </c>
    </row>
  </sheetData>
  <autoFilter ref="A1:X30">
    <filterColumn colId="3">
      <filters>
        <filter val="113"/>
        <filter val="758"/>
        <filter val="459"/>
        <filter val="360"/>
        <filter val="462"/>
        <filter val="163"/>
        <filter val="428"/>
        <filter val="129"/>
        <filter val="169"/>
        <filter val="271"/>
        <filter val="272"/>
        <filter val="173"/>
        <filter val="135"/>
        <filter val="1275"/>
        <filter val="136"/>
        <filter val="1938"/>
        <filter val="180"/>
        <filter val="380"/>
        <filter val="201"/>
        <filter val="187"/>
        <filter val="447"/>
        <filter val="188"/>
        <filter val="1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D37" sqref="D37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125</v>
      </c>
      <c r="B1" s="2" t="s">
        <v>126</v>
      </c>
      <c r="C1" s="2" t="s">
        <v>127</v>
      </c>
      <c r="D1" s="2" t="s">
        <v>128</v>
      </c>
      <c r="E1" s="2" t="s">
        <v>13</v>
      </c>
      <c r="F1" s="2" t="s">
        <v>5</v>
      </c>
      <c r="G1" s="2" t="s">
        <v>6</v>
      </c>
      <c r="H1" s="2" t="s">
        <v>129</v>
      </c>
      <c r="I1" s="2" t="s">
        <v>130</v>
      </c>
      <c r="J1" s="2" t="s">
        <v>131</v>
      </c>
      <c r="K1" s="2" t="s">
        <v>132</v>
      </c>
      <c r="L1" s="2" t="s">
        <v>133</v>
      </c>
      <c r="M1" s="2" t="s">
        <v>134</v>
      </c>
      <c r="N1" s="2" t="s">
        <v>135</v>
      </c>
      <c r="O1" s="2" t="s">
        <v>136</v>
      </c>
      <c r="P1" s="2" t="s">
        <v>137</v>
      </c>
      <c r="Q1" s="2" t="s">
        <v>138</v>
      </c>
      <c r="R1" s="2" t="s">
        <v>139</v>
      </c>
      <c r="S1" s="2" t="s">
        <v>140</v>
      </c>
      <c r="T1" s="2" t="s">
        <v>141</v>
      </c>
    </row>
    <row r="2" s="1" customFormat="1" spans="1:20">
      <c r="A2" s="3">
        <v>16591190304</v>
      </c>
      <c r="B2" s="1" t="s">
        <v>142</v>
      </c>
      <c r="C2" s="1" t="s">
        <v>143</v>
      </c>
      <c r="D2" s="1" t="s">
        <v>144</v>
      </c>
      <c r="E2" s="1" t="s">
        <v>145</v>
      </c>
      <c r="F2" s="1" t="s">
        <v>146</v>
      </c>
      <c r="G2" s="1" t="s">
        <v>147</v>
      </c>
      <c r="H2" s="1" t="s">
        <v>148</v>
      </c>
      <c r="I2" s="1" t="s">
        <v>149</v>
      </c>
      <c r="J2" s="1" t="s">
        <v>150</v>
      </c>
      <c r="K2" s="1" t="s">
        <v>149</v>
      </c>
      <c r="L2" s="1" t="s">
        <v>149</v>
      </c>
      <c r="M2" s="1" t="s">
        <v>151</v>
      </c>
      <c r="N2" s="1" t="s">
        <v>151</v>
      </c>
      <c r="O2" s="1" t="s">
        <v>152</v>
      </c>
      <c r="P2" s="1" t="s">
        <v>153</v>
      </c>
      <c r="Q2" s="1" t="s">
        <v>154</v>
      </c>
      <c r="R2" s="1" t="s">
        <v>155</v>
      </c>
      <c r="S2" s="1" t="s">
        <v>156</v>
      </c>
      <c r="T2" s="1" t="s">
        <v>157</v>
      </c>
    </row>
    <row r="3" s="1" customFormat="1" spans="1:20">
      <c r="A3" s="3">
        <v>16591288958</v>
      </c>
      <c r="B3" s="1" t="s">
        <v>142</v>
      </c>
      <c r="C3" s="1" t="s">
        <v>158</v>
      </c>
      <c r="D3" s="1" t="s">
        <v>144</v>
      </c>
      <c r="E3" s="1" t="s">
        <v>159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149</v>
      </c>
      <c r="L3" s="1" t="s">
        <v>149</v>
      </c>
      <c r="M3" s="1" t="s">
        <v>151</v>
      </c>
      <c r="N3" s="1" t="s">
        <v>151</v>
      </c>
      <c r="O3" s="1" t="s">
        <v>152</v>
      </c>
      <c r="P3" s="1" t="s">
        <v>153</v>
      </c>
      <c r="Q3" s="1" t="s">
        <v>160</v>
      </c>
      <c r="R3" s="1" t="s">
        <v>155</v>
      </c>
      <c r="S3" s="1" t="s">
        <v>156</v>
      </c>
      <c r="T3" s="1" t="s">
        <v>157</v>
      </c>
    </row>
    <row r="4" s="1" customFormat="1" spans="1:20">
      <c r="A4" s="3">
        <v>16692917495</v>
      </c>
      <c r="B4" s="1" t="s">
        <v>161</v>
      </c>
      <c r="C4" s="1" t="s">
        <v>162</v>
      </c>
      <c r="D4" s="1" t="s">
        <v>163</v>
      </c>
      <c r="E4" s="1" t="s">
        <v>37</v>
      </c>
      <c r="F4" s="1" t="s">
        <v>164</v>
      </c>
      <c r="G4" s="1" t="s">
        <v>147</v>
      </c>
      <c r="H4" s="1" t="s">
        <v>148</v>
      </c>
      <c r="I4" s="1" t="s">
        <v>165</v>
      </c>
      <c r="J4" s="1" t="s">
        <v>150</v>
      </c>
      <c r="K4" s="1" t="s">
        <v>165</v>
      </c>
      <c r="L4" s="1" t="s">
        <v>165</v>
      </c>
      <c r="M4" s="1" t="s">
        <v>151</v>
      </c>
      <c r="N4" s="1" t="s">
        <v>151</v>
      </c>
      <c r="O4" s="1" t="s">
        <v>152</v>
      </c>
      <c r="P4" s="1" t="s">
        <v>153</v>
      </c>
      <c r="Q4" s="1" t="s">
        <v>166</v>
      </c>
      <c r="R4" s="1" t="s">
        <v>155</v>
      </c>
      <c r="S4" s="1" t="s">
        <v>156</v>
      </c>
      <c r="T4" s="1" t="s">
        <v>157</v>
      </c>
    </row>
    <row r="5" s="1" customFormat="1" spans="1:20">
      <c r="A5" s="3">
        <v>16710395919</v>
      </c>
      <c r="B5" s="1" t="s">
        <v>167</v>
      </c>
      <c r="C5" s="1" t="s">
        <v>168</v>
      </c>
      <c r="D5" s="1" t="s">
        <v>169</v>
      </c>
      <c r="E5" s="1" t="s">
        <v>46</v>
      </c>
      <c r="F5" s="1" t="s">
        <v>146</v>
      </c>
      <c r="G5" s="1" t="s">
        <v>147</v>
      </c>
      <c r="H5" s="1" t="s">
        <v>148</v>
      </c>
      <c r="I5" s="1" t="s">
        <v>170</v>
      </c>
      <c r="J5" s="1" t="s">
        <v>150</v>
      </c>
      <c r="K5" s="1" t="s">
        <v>170</v>
      </c>
      <c r="L5" s="1" t="s">
        <v>170</v>
      </c>
      <c r="M5" s="1" t="s">
        <v>151</v>
      </c>
      <c r="N5" s="1" t="s">
        <v>151</v>
      </c>
      <c r="O5" s="1" t="s">
        <v>152</v>
      </c>
      <c r="P5" s="1" t="s">
        <v>153</v>
      </c>
      <c r="Q5" s="1" t="s">
        <v>171</v>
      </c>
      <c r="R5" s="1" t="s">
        <v>155</v>
      </c>
      <c r="S5" s="1" t="s">
        <v>156</v>
      </c>
      <c r="T5" s="1" t="s">
        <v>157</v>
      </c>
    </row>
    <row r="6" s="1" customFormat="1" spans="1:20">
      <c r="A6" s="3">
        <v>16711143990</v>
      </c>
      <c r="B6" s="1" t="s">
        <v>172</v>
      </c>
      <c r="C6" s="1" t="s">
        <v>173</v>
      </c>
      <c r="D6" s="1" t="s">
        <v>174</v>
      </c>
      <c r="E6" s="1" t="s">
        <v>175</v>
      </c>
      <c r="F6" s="1" t="s">
        <v>146</v>
      </c>
      <c r="G6" s="1" t="s">
        <v>147</v>
      </c>
      <c r="H6" s="1" t="s">
        <v>148</v>
      </c>
      <c r="I6" s="1" t="s">
        <v>176</v>
      </c>
      <c r="J6" s="1" t="s">
        <v>150</v>
      </c>
      <c r="K6" s="1" t="s">
        <v>176</v>
      </c>
      <c r="L6" s="1" t="s">
        <v>176</v>
      </c>
      <c r="M6" s="1" t="s">
        <v>151</v>
      </c>
      <c r="N6" s="1" t="s">
        <v>151</v>
      </c>
      <c r="O6" s="1" t="s">
        <v>152</v>
      </c>
      <c r="P6" s="1" t="s">
        <v>153</v>
      </c>
      <c r="Q6" s="1" t="s">
        <v>177</v>
      </c>
      <c r="R6" s="1" t="s">
        <v>155</v>
      </c>
      <c r="S6" s="1" t="s">
        <v>156</v>
      </c>
      <c r="T6" s="1" t="s">
        <v>157</v>
      </c>
    </row>
    <row r="7" s="1" customFormat="1" spans="1:20">
      <c r="A7" s="3">
        <v>16720709000</v>
      </c>
      <c r="B7" s="1" t="s">
        <v>172</v>
      </c>
      <c r="C7" s="1" t="s">
        <v>178</v>
      </c>
      <c r="D7" s="1" t="s">
        <v>179</v>
      </c>
      <c r="E7" s="1" t="s">
        <v>52</v>
      </c>
      <c r="F7" s="1" t="s">
        <v>146</v>
      </c>
      <c r="G7" s="1" t="s">
        <v>147</v>
      </c>
      <c r="H7" s="1" t="s">
        <v>148</v>
      </c>
      <c r="I7" s="1" t="s">
        <v>180</v>
      </c>
      <c r="J7" s="1" t="s">
        <v>150</v>
      </c>
      <c r="K7" s="1" t="s">
        <v>180</v>
      </c>
      <c r="L7" s="1" t="s">
        <v>180</v>
      </c>
      <c r="M7" s="1" t="s">
        <v>151</v>
      </c>
      <c r="N7" s="1" t="s">
        <v>151</v>
      </c>
      <c r="O7" s="1" t="s">
        <v>152</v>
      </c>
      <c r="P7" s="1" t="s">
        <v>153</v>
      </c>
      <c r="Q7" s="1" t="s">
        <v>181</v>
      </c>
      <c r="R7" s="1" t="s">
        <v>155</v>
      </c>
      <c r="S7" s="1" t="s">
        <v>156</v>
      </c>
      <c r="T7" s="1" t="s">
        <v>157</v>
      </c>
    </row>
    <row r="8" s="1" customFormat="1" spans="1:20">
      <c r="A8" s="3">
        <v>16721299957</v>
      </c>
      <c r="B8" s="1" t="s">
        <v>172</v>
      </c>
      <c r="C8" s="1" t="s">
        <v>182</v>
      </c>
      <c r="D8" s="1" t="s">
        <v>183</v>
      </c>
      <c r="E8" s="1" t="s">
        <v>56</v>
      </c>
      <c r="F8" s="1" t="s">
        <v>172</v>
      </c>
      <c r="G8" s="1" t="s">
        <v>147</v>
      </c>
      <c r="H8" s="1" t="s">
        <v>148</v>
      </c>
      <c r="I8" s="1" t="s">
        <v>184</v>
      </c>
      <c r="J8" s="1" t="s">
        <v>150</v>
      </c>
      <c r="K8" s="1" t="s">
        <v>184</v>
      </c>
      <c r="L8" s="1" t="s">
        <v>184</v>
      </c>
      <c r="M8" s="1" t="s">
        <v>151</v>
      </c>
      <c r="N8" s="1" t="s">
        <v>151</v>
      </c>
      <c r="O8" s="1" t="s">
        <v>152</v>
      </c>
      <c r="P8" s="1" t="s">
        <v>153</v>
      </c>
      <c r="Q8" s="1" t="s">
        <v>185</v>
      </c>
      <c r="R8" s="1" t="s">
        <v>155</v>
      </c>
      <c r="S8" s="1" t="s">
        <v>156</v>
      </c>
      <c r="T8" s="1" t="s">
        <v>157</v>
      </c>
    </row>
    <row r="9" s="1" customFormat="1" spans="1:20">
      <c r="A9" s="3">
        <v>16724271864</v>
      </c>
      <c r="B9" s="1" t="s">
        <v>172</v>
      </c>
      <c r="C9" s="1" t="s">
        <v>186</v>
      </c>
      <c r="D9" s="1" t="s">
        <v>187</v>
      </c>
      <c r="E9" s="1" t="s">
        <v>188</v>
      </c>
      <c r="F9" s="1" t="s">
        <v>146</v>
      </c>
      <c r="G9" s="1" t="s">
        <v>147</v>
      </c>
      <c r="H9" s="1" t="s">
        <v>148</v>
      </c>
      <c r="I9" s="1" t="s">
        <v>189</v>
      </c>
      <c r="J9" s="1" t="s">
        <v>150</v>
      </c>
      <c r="K9" s="1" t="s">
        <v>189</v>
      </c>
      <c r="L9" s="1" t="s">
        <v>189</v>
      </c>
      <c r="M9" s="1" t="s">
        <v>151</v>
      </c>
      <c r="N9" s="1" t="s">
        <v>151</v>
      </c>
      <c r="O9" s="1" t="s">
        <v>152</v>
      </c>
      <c r="P9" s="1" t="s">
        <v>153</v>
      </c>
      <c r="Q9" s="1" t="s">
        <v>190</v>
      </c>
      <c r="R9" s="1" t="s">
        <v>155</v>
      </c>
      <c r="S9" s="1" t="s">
        <v>156</v>
      </c>
      <c r="T9" s="1" t="s">
        <v>157</v>
      </c>
    </row>
    <row r="10" s="1" customFormat="1" spans="1:20">
      <c r="A10" s="3">
        <v>16724843174</v>
      </c>
      <c r="B10" s="1" t="s">
        <v>146</v>
      </c>
      <c r="C10" s="1" t="s">
        <v>191</v>
      </c>
      <c r="D10" s="1" t="s">
        <v>192</v>
      </c>
      <c r="E10" s="1" t="s">
        <v>62</v>
      </c>
      <c r="F10" s="1" t="s">
        <v>146</v>
      </c>
      <c r="G10" s="1" t="s">
        <v>147</v>
      </c>
      <c r="H10" s="1" t="s">
        <v>148</v>
      </c>
      <c r="I10" s="1" t="s">
        <v>193</v>
      </c>
      <c r="J10" s="1" t="s">
        <v>150</v>
      </c>
      <c r="K10" s="1" t="s">
        <v>193</v>
      </c>
      <c r="L10" s="1" t="s">
        <v>193</v>
      </c>
      <c r="M10" s="1" t="s">
        <v>151</v>
      </c>
      <c r="N10" s="1" t="s">
        <v>151</v>
      </c>
      <c r="O10" s="1" t="s">
        <v>152</v>
      </c>
      <c r="P10" s="1" t="s">
        <v>153</v>
      </c>
      <c r="Q10" s="1" t="s">
        <v>194</v>
      </c>
      <c r="R10" s="1" t="s">
        <v>155</v>
      </c>
      <c r="S10" s="1" t="s">
        <v>156</v>
      </c>
      <c r="T10" s="1" t="s">
        <v>157</v>
      </c>
    </row>
    <row r="11" s="1" customFormat="1" spans="1:20">
      <c r="A11" s="3">
        <v>16724933546</v>
      </c>
      <c r="B11" s="1" t="s">
        <v>146</v>
      </c>
      <c r="C11" s="1" t="s">
        <v>195</v>
      </c>
      <c r="D11" s="1" t="s">
        <v>196</v>
      </c>
      <c r="E11" s="1" t="s">
        <v>69</v>
      </c>
      <c r="F11" s="1" t="s">
        <v>146</v>
      </c>
      <c r="G11" s="1" t="s">
        <v>147</v>
      </c>
      <c r="H11" s="1" t="s">
        <v>148</v>
      </c>
      <c r="I11" s="1" t="s">
        <v>197</v>
      </c>
      <c r="J11" s="1" t="s">
        <v>150</v>
      </c>
      <c r="K11" s="1" t="s">
        <v>197</v>
      </c>
      <c r="L11" s="1" t="s">
        <v>197</v>
      </c>
      <c r="M11" s="1" t="s">
        <v>151</v>
      </c>
      <c r="N11" s="1" t="s">
        <v>151</v>
      </c>
      <c r="O11" s="1" t="s">
        <v>152</v>
      </c>
      <c r="P11" s="1" t="s">
        <v>153</v>
      </c>
      <c r="Q11" s="1" t="s">
        <v>198</v>
      </c>
      <c r="R11" s="1" t="s">
        <v>155</v>
      </c>
      <c r="S11" s="1" t="s">
        <v>156</v>
      </c>
      <c r="T11" s="1" t="s">
        <v>157</v>
      </c>
    </row>
    <row r="12" s="1" customFormat="1" spans="1:20">
      <c r="A12" s="3">
        <v>16725008842</v>
      </c>
      <c r="B12" s="1" t="s">
        <v>146</v>
      </c>
      <c r="C12" s="1" t="s">
        <v>199</v>
      </c>
      <c r="D12" s="1" t="s">
        <v>200</v>
      </c>
      <c r="E12" s="1" t="s">
        <v>71</v>
      </c>
      <c r="F12" s="1" t="s">
        <v>146</v>
      </c>
      <c r="G12" s="1" t="s">
        <v>147</v>
      </c>
      <c r="H12" s="1" t="s">
        <v>148</v>
      </c>
      <c r="I12" s="1" t="s">
        <v>201</v>
      </c>
      <c r="J12" s="1" t="s">
        <v>150</v>
      </c>
      <c r="K12" s="1" t="s">
        <v>201</v>
      </c>
      <c r="L12" s="1" t="s">
        <v>201</v>
      </c>
      <c r="M12" s="1" t="s">
        <v>151</v>
      </c>
      <c r="N12" s="1" t="s">
        <v>151</v>
      </c>
      <c r="O12" s="1" t="s">
        <v>152</v>
      </c>
      <c r="P12" s="1" t="s">
        <v>153</v>
      </c>
      <c r="Q12" s="1" t="s">
        <v>202</v>
      </c>
      <c r="R12" s="1" t="s">
        <v>155</v>
      </c>
      <c r="S12" s="1" t="s">
        <v>156</v>
      </c>
      <c r="T12" s="1" t="s">
        <v>157</v>
      </c>
    </row>
    <row r="13" s="1" customFormat="1" spans="1:20">
      <c r="A13" s="3">
        <v>16725048470</v>
      </c>
      <c r="B13" s="1" t="s">
        <v>146</v>
      </c>
      <c r="C13" s="1" t="s">
        <v>203</v>
      </c>
      <c r="D13" s="1" t="s">
        <v>204</v>
      </c>
      <c r="E13" s="1" t="s">
        <v>74</v>
      </c>
      <c r="F13" s="1" t="s">
        <v>146</v>
      </c>
      <c r="G13" s="1" t="s">
        <v>147</v>
      </c>
      <c r="H13" s="1" t="s">
        <v>148</v>
      </c>
      <c r="I13" s="1" t="s">
        <v>205</v>
      </c>
      <c r="J13" s="1" t="s">
        <v>150</v>
      </c>
      <c r="K13" s="1" t="s">
        <v>205</v>
      </c>
      <c r="L13" s="1" t="s">
        <v>205</v>
      </c>
      <c r="M13" s="1" t="s">
        <v>151</v>
      </c>
      <c r="N13" s="1" t="s">
        <v>151</v>
      </c>
      <c r="O13" s="1" t="s">
        <v>152</v>
      </c>
      <c r="P13" s="1" t="s">
        <v>153</v>
      </c>
      <c r="Q13" s="1" t="s">
        <v>206</v>
      </c>
      <c r="R13" s="1" t="s">
        <v>155</v>
      </c>
      <c r="S13" s="1" t="s">
        <v>156</v>
      </c>
      <c r="T13" s="1" t="s">
        <v>157</v>
      </c>
    </row>
    <row r="14" s="1" customFormat="1" spans="1:20">
      <c r="A14" s="3">
        <v>16725072877</v>
      </c>
      <c r="B14" s="1" t="s">
        <v>146</v>
      </c>
      <c r="C14" s="1" t="s">
        <v>207</v>
      </c>
      <c r="D14" s="1" t="s">
        <v>208</v>
      </c>
      <c r="E14" s="1" t="s">
        <v>77</v>
      </c>
      <c r="F14" s="1" t="s">
        <v>146</v>
      </c>
      <c r="G14" s="1" t="s">
        <v>147</v>
      </c>
      <c r="H14" s="1" t="s">
        <v>148</v>
      </c>
      <c r="I14" s="1" t="s">
        <v>209</v>
      </c>
      <c r="J14" s="1" t="s">
        <v>150</v>
      </c>
      <c r="K14" s="1" t="s">
        <v>209</v>
      </c>
      <c r="L14" s="1" t="s">
        <v>209</v>
      </c>
      <c r="M14" s="1" t="s">
        <v>151</v>
      </c>
      <c r="N14" s="1" t="s">
        <v>151</v>
      </c>
      <c r="O14" s="1" t="s">
        <v>152</v>
      </c>
      <c r="P14" s="1" t="s">
        <v>153</v>
      </c>
      <c r="Q14" s="1" t="s">
        <v>210</v>
      </c>
      <c r="R14" s="1" t="s">
        <v>155</v>
      </c>
      <c r="S14" s="1" t="s">
        <v>156</v>
      </c>
      <c r="T14" s="1" t="s">
        <v>157</v>
      </c>
    </row>
    <row r="15" s="1" customFormat="1" spans="1:20">
      <c r="A15" s="3">
        <v>16725144302</v>
      </c>
      <c r="B15" s="1" t="s">
        <v>146</v>
      </c>
      <c r="C15" s="1" t="s">
        <v>211</v>
      </c>
      <c r="D15" s="1" t="s">
        <v>212</v>
      </c>
      <c r="E15" s="1" t="s">
        <v>80</v>
      </c>
      <c r="F15" s="1" t="s">
        <v>146</v>
      </c>
      <c r="G15" s="1" t="s">
        <v>147</v>
      </c>
      <c r="H15" s="1" t="s">
        <v>148</v>
      </c>
      <c r="I15" s="1" t="s">
        <v>213</v>
      </c>
      <c r="J15" s="1" t="s">
        <v>150</v>
      </c>
      <c r="K15" s="1" t="s">
        <v>213</v>
      </c>
      <c r="L15" s="1" t="s">
        <v>213</v>
      </c>
      <c r="M15" s="1" t="s">
        <v>151</v>
      </c>
      <c r="N15" s="1" t="s">
        <v>151</v>
      </c>
      <c r="O15" s="1" t="s">
        <v>152</v>
      </c>
      <c r="P15" s="1" t="s">
        <v>153</v>
      </c>
      <c r="Q15" s="1" t="s">
        <v>214</v>
      </c>
      <c r="R15" s="1" t="s">
        <v>155</v>
      </c>
      <c r="S15" s="1" t="s">
        <v>156</v>
      </c>
      <c r="T15" s="1" t="s">
        <v>157</v>
      </c>
    </row>
    <row r="16" s="1" customFormat="1" spans="1:20">
      <c r="A16" s="3">
        <v>16725263058</v>
      </c>
      <c r="B16" s="1" t="s">
        <v>146</v>
      </c>
      <c r="C16" s="1" t="s">
        <v>215</v>
      </c>
      <c r="D16" s="1" t="s">
        <v>216</v>
      </c>
      <c r="E16" s="1" t="s">
        <v>83</v>
      </c>
      <c r="F16" s="1" t="s">
        <v>146</v>
      </c>
      <c r="G16" s="1" t="s">
        <v>147</v>
      </c>
      <c r="H16" s="1" t="s">
        <v>148</v>
      </c>
      <c r="I16" s="1" t="s">
        <v>217</v>
      </c>
      <c r="J16" s="1" t="s">
        <v>150</v>
      </c>
      <c r="K16" s="1" t="s">
        <v>217</v>
      </c>
      <c r="L16" s="1" t="s">
        <v>217</v>
      </c>
      <c r="M16" s="1" t="s">
        <v>151</v>
      </c>
      <c r="N16" s="1" t="s">
        <v>151</v>
      </c>
      <c r="O16" s="1" t="s">
        <v>152</v>
      </c>
      <c r="P16" s="1" t="s">
        <v>153</v>
      </c>
      <c r="Q16" s="1" t="s">
        <v>218</v>
      </c>
      <c r="R16" s="1" t="s">
        <v>155</v>
      </c>
      <c r="S16" s="1" t="s">
        <v>156</v>
      </c>
      <c r="T16" s="1" t="s">
        <v>157</v>
      </c>
    </row>
    <row r="17" s="1" customFormat="1" spans="1:20">
      <c r="A17" s="3">
        <v>16725499926</v>
      </c>
      <c r="B17" s="1" t="s">
        <v>146</v>
      </c>
      <c r="C17" s="1" t="s">
        <v>219</v>
      </c>
      <c r="D17" s="1" t="s">
        <v>220</v>
      </c>
      <c r="E17" s="1" t="s">
        <v>86</v>
      </c>
      <c r="F17" s="1" t="s">
        <v>146</v>
      </c>
      <c r="G17" s="1" t="s">
        <v>147</v>
      </c>
      <c r="H17" s="1" t="s">
        <v>148</v>
      </c>
      <c r="I17" s="1" t="s">
        <v>221</v>
      </c>
      <c r="J17" s="1" t="s">
        <v>150</v>
      </c>
      <c r="K17" s="1" t="s">
        <v>221</v>
      </c>
      <c r="L17" s="1" t="s">
        <v>221</v>
      </c>
      <c r="M17" s="1" t="s">
        <v>151</v>
      </c>
      <c r="N17" s="1" t="s">
        <v>151</v>
      </c>
      <c r="O17" s="1" t="s">
        <v>152</v>
      </c>
      <c r="P17" s="1" t="s">
        <v>153</v>
      </c>
      <c r="Q17" s="1" t="s">
        <v>222</v>
      </c>
      <c r="R17" s="1" t="s">
        <v>155</v>
      </c>
      <c r="S17" s="1" t="s">
        <v>156</v>
      </c>
      <c r="T17" s="1" t="s">
        <v>157</v>
      </c>
    </row>
    <row r="18" s="1" customFormat="1" spans="1:20">
      <c r="A18" s="3">
        <v>16725885243</v>
      </c>
      <c r="B18" s="1" t="s">
        <v>146</v>
      </c>
      <c r="C18" s="1" t="s">
        <v>223</v>
      </c>
      <c r="D18" s="1" t="s">
        <v>224</v>
      </c>
      <c r="E18" s="1" t="s">
        <v>90</v>
      </c>
      <c r="F18" s="1" t="s">
        <v>146</v>
      </c>
      <c r="G18" s="1" t="s">
        <v>147</v>
      </c>
      <c r="H18" s="1" t="s">
        <v>148</v>
      </c>
      <c r="I18" s="1" t="s">
        <v>225</v>
      </c>
      <c r="J18" s="1" t="s">
        <v>150</v>
      </c>
      <c r="K18" s="1" t="s">
        <v>225</v>
      </c>
      <c r="L18" s="1" t="s">
        <v>225</v>
      </c>
      <c r="M18" s="1" t="s">
        <v>151</v>
      </c>
      <c r="N18" s="1" t="s">
        <v>151</v>
      </c>
      <c r="O18" s="1" t="s">
        <v>152</v>
      </c>
      <c r="P18" s="1" t="s">
        <v>153</v>
      </c>
      <c r="Q18" s="1" t="s">
        <v>226</v>
      </c>
      <c r="R18" s="1" t="s">
        <v>155</v>
      </c>
      <c r="S18" s="1" t="s">
        <v>156</v>
      </c>
      <c r="T18" s="1" t="s">
        <v>157</v>
      </c>
    </row>
    <row r="19" s="1" customFormat="1" spans="1:20">
      <c r="A19" s="3">
        <v>16726341283</v>
      </c>
      <c r="B19" s="1" t="s">
        <v>146</v>
      </c>
      <c r="C19" s="1" t="s">
        <v>227</v>
      </c>
      <c r="D19" s="1" t="s">
        <v>228</v>
      </c>
      <c r="E19" s="1" t="s">
        <v>93</v>
      </c>
      <c r="F19" s="1" t="s">
        <v>146</v>
      </c>
      <c r="G19" s="1" t="s">
        <v>147</v>
      </c>
      <c r="H19" s="1" t="s">
        <v>148</v>
      </c>
      <c r="I19" s="1" t="s">
        <v>229</v>
      </c>
      <c r="J19" s="1" t="s">
        <v>150</v>
      </c>
      <c r="K19" s="1" t="s">
        <v>229</v>
      </c>
      <c r="L19" s="1" t="s">
        <v>229</v>
      </c>
      <c r="M19" s="1" t="s">
        <v>151</v>
      </c>
      <c r="N19" s="1" t="s">
        <v>151</v>
      </c>
      <c r="O19" s="1" t="s">
        <v>152</v>
      </c>
      <c r="P19" s="1" t="s">
        <v>153</v>
      </c>
      <c r="Q19" s="1" t="s">
        <v>230</v>
      </c>
      <c r="R19" s="1" t="s">
        <v>155</v>
      </c>
      <c r="S19" s="1" t="s">
        <v>156</v>
      </c>
      <c r="T19" s="1" t="s">
        <v>157</v>
      </c>
    </row>
    <row r="20" s="1" customFormat="1" spans="1:20">
      <c r="A20" s="3">
        <v>16726530181</v>
      </c>
      <c r="B20" s="1" t="s">
        <v>146</v>
      </c>
      <c r="C20" s="1" t="s">
        <v>231</v>
      </c>
      <c r="D20" s="1" t="s">
        <v>232</v>
      </c>
      <c r="E20" s="1" t="s">
        <v>95</v>
      </c>
      <c r="F20" s="1" t="s">
        <v>146</v>
      </c>
      <c r="G20" s="1" t="s">
        <v>147</v>
      </c>
      <c r="H20" s="1" t="s">
        <v>148</v>
      </c>
      <c r="I20" s="1" t="s">
        <v>233</v>
      </c>
      <c r="J20" s="1" t="s">
        <v>150</v>
      </c>
      <c r="K20" s="1" t="s">
        <v>233</v>
      </c>
      <c r="L20" s="1" t="s">
        <v>233</v>
      </c>
      <c r="M20" s="1" t="s">
        <v>151</v>
      </c>
      <c r="N20" s="1" t="s">
        <v>151</v>
      </c>
      <c r="O20" s="1" t="s">
        <v>152</v>
      </c>
      <c r="P20" s="1" t="s">
        <v>153</v>
      </c>
      <c r="Q20" s="1" t="s">
        <v>234</v>
      </c>
      <c r="R20" s="1" t="s">
        <v>155</v>
      </c>
      <c r="S20" s="1" t="s">
        <v>156</v>
      </c>
      <c r="T20" s="1" t="s">
        <v>157</v>
      </c>
    </row>
    <row r="21" s="1" customFormat="1" spans="1:20">
      <c r="A21" s="3">
        <v>16726889917</v>
      </c>
      <c r="B21" s="1" t="s">
        <v>146</v>
      </c>
      <c r="C21" s="1" t="s">
        <v>235</v>
      </c>
      <c r="D21" s="1" t="s">
        <v>236</v>
      </c>
      <c r="E21" s="1" t="s">
        <v>102</v>
      </c>
      <c r="F21" s="1" t="s">
        <v>146</v>
      </c>
      <c r="G21" s="1" t="s">
        <v>147</v>
      </c>
      <c r="H21" s="1" t="s">
        <v>148</v>
      </c>
      <c r="I21" s="1" t="s">
        <v>237</v>
      </c>
      <c r="J21" s="1" t="s">
        <v>150</v>
      </c>
      <c r="K21" s="1" t="s">
        <v>237</v>
      </c>
      <c r="L21" s="1" t="s">
        <v>237</v>
      </c>
      <c r="M21" s="1" t="s">
        <v>151</v>
      </c>
      <c r="N21" s="1" t="s">
        <v>151</v>
      </c>
      <c r="O21" s="1" t="s">
        <v>152</v>
      </c>
      <c r="P21" s="1" t="s">
        <v>153</v>
      </c>
      <c r="Q21" s="1" t="s">
        <v>238</v>
      </c>
      <c r="R21" s="1" t="s">
        <v>155</v>
      </c>
      <c r="S21" s="1" t="s">
        <v>156</v>
      </c>
      <c r="T21" s="1" t="s">
        <v>157</v>
      </c>
    </row>
    <row r="22" s="1" customFormat="1" spans="1:20">
      <c r="A22" s="3">
        <v>16726971548</v>
      </c>
      <c r="B22" s="1" t="s">
        <v>146</v>
      </c>
      <c r="C22" s="1" t="s">
        <v>239</v>
      </c>
      <c r="D22" s="1" t="s">
        <v>240</v>
      </c>
      <c r="E22" s="1" t="s">
        <v>105</v>
      </c>
      <c r="F22" s="1" t="s">
        <v>146</v>
      </c>
      <c r="G22" s="1" t="s">
        <v>147</v>
      </c>
      <c r="H22" s="1" t="s">
        <v>148</v>
      </c>
      <c r="I22" s="1" t="s">
        <v>229</v>
      </c>
      <c r="J22" s="1" t="s">
        <v>150</v>
      </c>
      <c r="K22" s="1" t="s">
        <v>229</v>
      </c>
      <c r="L22" s="1" t="s">
        <v>229</v>
      </c>
      <c r="M22" s="1" t="s">
        <v>151</v>
      </c>
      <c r="N22" s="1" t="s">
        <v>151</v>
      </c>
      <c r="O22" s="1" t="s">
        <v>152</v>
      </c>
      <c r="P22" s="1" t="s">
        <v>153</v>
      </c>
      <c r="Q22" s="1" t="s">
        <v>241</v>
      </c>
      <c r="R22" s="1" t="s">
        <v>155</v>
      </c>
      <c r="S22" s="1" t="s">
        <v>156</v>
      </c>
      <c r="T22" s="1" t="s">
        <v>157</v>
      </c>
    </row>
    <row r="23" s="1" customFormat="1" spans="1:20">
      <c r="A23" s="3">
        <v>16727430412</v>
      </c>
      <c r="B23" s="1" t="s">
        <v>146</v>
      </c>
      <c r="C23" s="1" t="s">
        <v>242</v>
      </c>
      <c r="D23" s="1" t="s">
        <v>243</v>
      </c>
      <c r="E23" s="1" t="s">
        <v>108</v>
      </c>
      <c r="F23" s="1" t="s">
        <v>146</v>
      </c>
      <c r="G23" s="1" t="s">
        <v>147</v>
      </c>
      <c r="H23" s="1" t="s">
        <v>148</v>
      </c>
      <c r="I23" s="1" t="s">
        <v>244</v>
      </c>
      <c r="J23" s="1" t="s">
        <v>150</v>
      </c>
      <c r="K23" s="1" t="s">
        <v>244</v>
      </c>
      <c r="L23" s="1" t="s">
        <v>244</v>
      </c>
      <c r="M23" s="1" t="s">
        <v>151</v>
      </c>
      <c r="N23" s="1" t="s">
        <v>151</v>
      </c>
      <c r="O23" s="1" t="s">
        <v>152</v>
      </c>
      <c r="P23" s="1" t="s">
        <v>153</v>
      </c>
      <c r="Q23" s="1" t="s">
        <v>245</v>
      </c>
      <c r="R23" s="1" t="s">
        <v>155</v>
      </c>
      <c r="S23" s="1" t="s">
        <v>156</v>
      </c>
      <c r="T23" s="1" t="s">
        <v>157</v>
      </c>
    </row>
    <row r="24" s="1" customFormat="1" spans="1:20">
      <c r="A24" s="3">
        <v>16727900737</v>
      </c>
      <c r="B24" s="1" t="s">
        <v>146</v>
      </c>
      <c r="C24" s="1" t="s">
        <v>246</v>
      </c>
      <c r="D24" s="1" t="s">
        <v>247</v>
      </c>
      <c r="E24" s="1" t="s">
        <v>248</v>
      </c>
      <c r="F24" s="1" t="s">
        <v>146</v>
      </c>
      <c r="G24" s="1" t="s">
        <v>147</v>
      </c>
      <c r="H24" s="1" t="s">
        <v>148</v>
      </c>
      <c r="I24" s="1" t="s">
        <v>249</v>
      </c>
      <c r="J24" s="1" t="s">
        <v>150</v>
      </c>
      <c r="K24" s="1" t="s">
        <v>249</v>
      </c>
      <c r="L24" s="1" t="s">
        <v>249</v>
      </c>
      <c r="M24" s="1" t="s">
        <v>151</v>
      </c>
      <c r="N24" s="1" t="s">
        <v>151</v>
      </c>
      <c r="O24" s="1" t="s">
        <v>152</v>
      </c>
      <c r="P24" s="1" t="s">
        <v>153</v>
      </c>
      <c r="Q24" s="1" t="s">
        <v>250</v>
      </c>
      <c r="R24" s="1" t="s">
        <v>155</v>
      </c>
      <c r="S24" s="1" t="s">
        <v>156</v>
      </c>
      <c r="T24" s="1" t="s">
        <v>157</v>
      </c>
    </row>
    <row r="25" s="1" customFormat="1" spans="1:20">
      <c r="A25" s="3">
        <v>16728056588</v>
      </c>
      <c r="B25" s="1" t="s">
        <v>146</v>
      </c>
      <c r="C25" s="1" t="s">
        <v>251</v>
      </c>
      <c r="D25" s="1" t="s">
        <v>252</v>
      </c>
      <c r="E25" s="1" t="s">
        <v>112</v>
      </c>
      <c r="F25" s="1" t="s">
        <v>146</v>
      </c>
      <c r="G25" s="1" t="s">
        <v>147</v>
      </c>
      <c r="H25" s="1" t="s">
        <v>148</v>
      </c>
      <c r="I25" s="1" t="s">
        <v>152</v>
      </c>
      <c r="J25" s="1" t="s">
        <v>150</v>
      </c>
      <c r="K25" s="1" t="s">
        <v>152</v>
      </c>
      <c r="L25" s="1" t="s">
        <v>152</v>
      </c>
      <c r="M25" s="1" t="s">
        <v>151</v>
      </c>
      <c r="N25" s="1" t="s">
        <v>151</v>
      </c>
      <c r="O25" s="1" t="s">
        <v>152</v>
      </c>
      <c r="P25" s="1" t="s">
        <v>153</v>
      </c>
      <c r="Q25" s="1" t="s">
        <v>253</v>
      </c>
      <c r="R25" s="1" t="s">
        <v>155</v>
      </c>
      <c r="S25" s="1" t="s">
        <v>156</v>
      </c>
      <c r="T25" s="1" t="s">
        <v>157</v>
      </c>
    </row>
    <row r="26" s="1" customFormat="1" spans="1:20">
      <c r="A26" s="3">
        <v>16728376817</v>
      </c>
      <c r="B26" s="1" t="s">
        <v>146</v>
      </c>
      <c r="C26" s="1" t="s">
        <v>254</v>
      </c>
      <c r="D26" s="1" t="s">
        <v>255</v>
      </c>
      <c r="E26" s="1" t="s">
        <v>256</v>
      </c>
      <c r="F26" s="1" t="s">
        <v>146</v>
      </c>
      <c r="G26" s="1" t="s">
        <v>147</v>
      </c>
      <c r="H26" s="1" t="s">
        <v>148</v>
      </c>
      <c r="I26" s="1" t="s">
        <v>257</v>
      </c>
      <c r="J26" s="1" t="s">
        <v>150</v>
      </c>
      <c r="K26" s="1" t="s">
        <v>257</v>
      </c>
      <c r="L26" s="1" t="s">
        <v>257</v>
      </c>
      <c r="M26" s="1" t="s">
        <v>151</v>
      </c>
      <c r="N26" s="1" t="s">
        <v>151</v>
      </c>
      <c r="O26" s="1" t="s">
        <v>152</v>
      </c>
      <c r="P26" s="1" t="s">
        <v>153</v>
      </c>
      <c r="Q26" s="1" t="s">
        <v>258</v>
      </c>
      <c r="R26" s="1" t="s">
        <v>155</v>
      </c>
      <c r="S26" s="1" t="s">
        <v>156</v>
      </c>
      <c r="T26" s="1" t="s">
        <v>157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2021-11-18T01:57:28Z</dcterms:created>
  <dcterms:modified xsi:type="dcterms:W3CDTF">2021-11-18T02:31:09Z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77B33F5744334D368ED02F4935CC89A0</vt:lpwstr>
  </property>
  <property fmtid="{D5CDD505-2E9C-101B-9397-08002B2CF9AE}" pid="3" name="KSOProductBuildVer">
    <vt:lpwstr>2052-11.1.0.11045</vt:lpwstr>
  </property>
</Properties>
</file>