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</definedName>
  </definedNames>
  <calcPr calcId="144525"/>
</workbook>
</file>

<file path=xl/sharedStrings.xml><?xml version="1.0" encoding="utf-8"?>
<sst xmlns="http://schemas.openxmlformats.org/spreadsheetml/2006/main" count="886" uniqueCount="346">
  <si>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</si>
  <si>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</si>
  <si>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</si>
  <si>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</si>
  <si>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</si>
  <si>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</si>
  <si>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</si>
  <si>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</si>
  <si>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</si>
  <si>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</si>
  <si>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</si>
  <si>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</si>
  <si>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</si>
  <si>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</si>
  <si>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</si>
  <si>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</si>
  <si>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</si>
  <si>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</si>
  <si>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</si>
  <si>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</si>
  <si>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</si>
  <si>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</si>
  <si>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</si>
  <si>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</si>
  <si>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</si>
  <si>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</si>
  <si>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</si>
  <si>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[卡娜塔]渥太华喀拉塔万豪广场套房酒店(TownePlace Suites by Marriott Ottawa Kanata)(68028618)</t>
  </si>
  <si>
    <t>特大床工作室房（带沙发床）&lt;2人入住&gt;&lt;不退款&gt;&lt;早餐&gt;</t>
  </si>
  <si>
    <t>HKD</t>
  </si>
  <si>
    <t>Guan/Jibin</t>
  </si>
  <si>
    <t>CA13030211118HKD</t>
  </si>
  <si>
    <t>未提现</t>
  </si>
  <si>
    <t>携程开票</t>
  </si>
  <si>
    <t>[格伦伍德温泉]科罗拉多酒店(Hotel Colorado)(69451778)</t>
  </si>
  <si>
    <t>经典大床房&lt;不退款&gt;&lt;2人入住&gt;</t>
  </si>
  <si>
    <t>Smith/Laura</t>
  </si>
  <si>
    <t>取消</t>
  </si>
  <si>
    <t>[拉斯维加斯]银七赌场酒店(Silver Sevens Hotel &amp; Casino)(55354761)</t>
  </si>
  <si>
    <t>豪华特大床房&lt;不退款&gt;&lt;2人入住&gt;</t>
  </si>
  <si>
    <t>Fuentes Guzman/Dolores</t>
  </si>
  <si>
    <t>EXP-1844174478</t>
  </si>
  <si>
    <t>[芝加哥]芝加哥喜来登大酒店(Sheraton Grand Chicago)(55478291)</t>
  </si>
  <si>
    <t>客房（1张特大床）&lt;不退款&gt;&lt;2人入住&gt;</t>
  </si>
  <si>
    <t>Brignac/Spencer</t>
  </si>
  <si>
    <t>[万锦]多伦多马克姆万豪酒店(Toronto Marriott Markham)(60480442)</t>
  </si>
  <si>
    <t>庭景特大床房&lt;不退款&gt;&lt;2人入住&gt;</t>
  </si>
  <si>
    <t>GONG/BOHAN</t>
  </si>
  <si>
    <t>[底特律]底特律文艺复兴中心万豪酒店(Detroit Marriott at the Renaissance Center)(68026842)</t>
  </si>
  <si>
    <t>城景客房（1张特大床）&lt;不退款&gt;&lt;2人入住&gt;</t>
  </si>
  <si>
    <t>Hartfield/Harrison Carter</t>
  </si>
  <si>
    <t>[巴厘岛]仓古伊斯汀阿斯塔度假村(Eastin Ashta Resort Canggu)(55799316)</t>
  </si>
  <si>
    <t>豪华间&lt;不退款&gt;&lt;2人入住&gt;</t>
  </si>
  <si>
    <t>Fransisca/Fransisca,Fransisca/Fransisca</t>
  </si>
  <si>
    <t>[巴登斯维勒]万豪斯托德柏格巴通/波科诺斯万豪费尔菲尔德酒店(Fairfield Inn &amp; Suites by Marriott Stroudsburg Bartonsville/Poconos)(68027892)</t>
  </si>
  <si>
    <t>双床房&lt;2人入住&gt;&lt;不退款&gt;&lt;早餐&gt;</t>
  </si>
  <si>
    <t>Phillips/Faezeh</t>
  </si>
  <si>
    <t>[曼谷]曼谷梅费尔万豪行政公寓(Mayfair, Bangkok - Marriott Executive Apartments)(55269857)</t>
  </si>
  <si>
    <t>城景一卧室高级特大床套房&lt;不退款&gt;&lt;2人入住&gt;</t>
  </si>
  <si>
    <t>THEIN/LWIN</t>
  </si>
  <si>
    <t>[威霍肯]林肯港喜来登酒店(Sheraton Lincoln Harbor Hotel)(55328998)</t>
  </si>
  <si>
    <t>Pali/Klaudio</t>
  </si>
  <si>
    <t>[Karang Suraga]阿斯顿安亚海滩酒店(Aston Anyer Beach Hotel)(68031214)</t>
  </si>
  <si>
    <t>优选一室房&lt;2人入住&gt;&lt;不退款&gt;&lt;早餐&gt;</t>
  </si>
  <si>
    <t>Purwana/Luki</t>
  </si>
  <si>
    <t>[雅加达]哈里斯沃途和谐酒店(Harris Vertu Hotel Harmoni)(55872461)</t>
  </si>
  <si>
    <t>v客房&lt;2人入住&gt;&lt;不退款&gt;&lt;早餐&gt;</t>
  </si>
  <si>
    <t>Satria/Hardiat Dani,Nikmatika/Hayin Naila</t>
  </si>
  <si>
    <t>[布鲁塞尔]勒查特莱兰酒店(Hotel le Châtelain)(56140563)</t>
  </si>
  <si>
    <t>高级双人床房&lt;不退款&gt;&lt;2人入住&gt;</t>
  </si>
  <si>
    <t>Holzmann/Emanuel</t>
  </si>
  <si>
    <t>退单</t>
  </si>
  <si>
    <t>[卡尔弗城]洛杉矶西区万怡酒店(Courtyard Los Angeles Westside)(55367755)</t>
  </si>
  <si>
    <t>高层特大床房(带沙发床)&lt;不退款&gt;&lt;2人入住&gt;</t>
  </si>
  <si>
    <t>Su/Norman</t>
  </si>
  <si>
    <t>[首尔]首尔世贸中心洲际酒店(InterContinental Seoul COEX, an Ihg Hotel)(55799375)</t>
  </si>
  <si>
    <t>高级特大床房&lt;2人入住&gt;&lt;不退款&gt;&lt;早餐&gt;</t>
  </si>
  <si>
    <t>JUNG/SEUNG HO</t>
  </si>
  <si>
    <t>[洛杉矶]洛杉矶国际机场希尔顿欣庭套房酒店(Homewood Suites by Hilton Los Angeles International Airport)(70391668)</t>
  </si>
  <si>
    <t>开放式套房, 1 张特大床&lt;2人入住&gt;&lt;不退款&gt;&lt;早餐&gt;</t>
  </si>
  <si>
    <t>BAO/KEYU</t>
  </si>
  <si>
    <t>[坎昆]丽思卡尔顿坎昆酒店(The Ritz-Carlton Cancun)(55822280)</t>
  </si>
  <si>
    <t>海景特大床房（带阳台）&lt;不退款&gt;&lt;2人入住&gt;</t>
  </si>
  <si>
    <t>De la Garza/Paola</t>
  </si>
  <si>
    <t>[巴厘岛]黑文巴厘岛水明漾酒店(The Haven Bali Seminyak)(55414057)</t>
  </si>
  <si>
    <t>泳池景海文豪华房带阳台&lt;2人入住&gt;&lt;不退款&gt;&lt;早餐&gt;</t>
  </si>
  <si>
    <t>KUEK/TONY</t>
  </si>
  <si>
    <t>[米尔顿凯因斯]Moxy Milton Keynes(80389965)</t>
  </si>
  <si>
    <t>Moxy卧铺大床房&lt;不退款&gt;&lt;2人入住&gt;</t>
  </si>
  <si>
    <t>Andujar/Pedro</t>
  </si>
  <si>
    <t>[温哥华]温哥华碧湾威斯汀酒店(The Westin Bayshore Vancouver)(55611887)</t>
  </si>
  <si>
    <t>标准特大床房&lt;不退款&gt;&lt;2人入住&gt;</t>
  </si>
  <si>
    <t>LIU/NAIDA</t>
  </si>
  <si>
    <t>[巴黎]巴黎蒙帕纳斯火车站美居酒店(Mercure Paris Gare Montparnasse)(55653252)</t>
  </si>
  <si>
    <t>经典双人床房&lt;不退款&gt;&lt;2人入住&gt;</t>
  </si>
  <si>
    <t>Hargous/Tania,Temarii/Reynald</t>
  </si>
  <si>
    <t>0905VKC556</t>
  </si>
  <si>
    <t>[胡志明市]中央皇宫酒店(Central Palace Hotel)(55451625)</t>
  </si>
  <si>
    <t>豪华房&lt;1&gt;&lt;2人入住&gt;&lt;不退款&gt;&lt;早餐&gt;</t>
  </si>
  <si>
    <t>Tran Minh/Phuong,Tran Minh/Phuong</t>
  </si>
  <si>
    <t>[Pekiringan]井里汶瑞士贝尔酒店(Swiss-Belhotel Cirebon)(55380643)</t>
  </si>
  <si>
    <t>豪华双床房&lt;不退款&gt;&lt;2人入住&gt;</t>
  </si>
  <si>
    <t>Miftahul/Miftahul</t>
  </si>
  <si>
    <t>[海得拉巴]海德拉巴加奇博利柠檬树酒店(Lemon Tree Hotel, Gachibowli, Hyderabad)(55757222)</t>
  </si>
  <si>
    <t>商务房&lt;不退款&gt;&lt;2人入住&gt;</t>
  </si>
  <si>
    <t>Srinivasa chakrapani/DAMULURI,Srinivasa chakrapani/DAMULURI</t>
  </si>
  <si>
    <t>RZ-1857486616</t>
  </si>
  <si>
    <t>[印第安纳波利斯]印第安纳波利斯渔民春山套房(SpringHill Suites Indianapolis Fishers)(68027119)</t>
  </si>
  <si>
    <t>特大床套房带沙发床&lt;2人入住&gt;&lt;不退款&gt;&lt;早餐&gt;</t>
  </si>
  <si>
    <t>Bontrager/Harvey leanna</t>
  </si>
  <si>
    <t>[Kutamekar]贝克西加拉横巴提卡酒店(Batiqa Hotel &amp; Apartments Karawang Bekasi)(55560196)</t>
  </si>
  <si>
    <t>高级房&lt;不退款&gt;&lt;2人入住&gt;</t>
  </si>
  <si>
    <t>ZHAO/YOUQIAN</t>
  </si>
  <si>
    <t>[古尔冈]新德里威斯汀古尔冈酒店(The Westin Gurgaon, New Delhi)(55439554)</t>
  </si>
  <si>
    <t>城景豪华特大床房&lt;不退款&gt;&lt;2人入住&gt;</t>
  </si>
  <si>
    <t>Agarwal/Anamika</t>
  </si>
  <si>
    <t>[迪拜]金沙溪酒店(Golden Sands Hotel Creek)(70392218)</t>
  </si>
  <si>
    <t>高级双人房&lt;2人入住&gt;&lt;不退款&gt;&lt;早餐&gt;</t>
  </si>
  <si>
    <t>yang/ziyi</t>
  </si>
  <si>
    <t>，</t>
  </si>
  <si>
    <t xml:space="preserve"> 58468 HKD</t>
  </si>
  <si>
    <t>A211118110447481</t>
  </si>
  <si>
    <t>总计：58468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</si>
  <si>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</si>
  <si>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</si>
  <si>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</si>
  <si>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</si>
  <si>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</si>
  <si>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</si>
  <si>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</si>
  <si>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</si>
  <si>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</si>
  <si>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</si>
  <si>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</si>
  <si>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</si>
  <si>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</si>
  <si>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</si>
  <si>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</si>
  <si>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</si>
  <si>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</si>
  <si>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2021-07-18</t>
  </si>
  <si>
    <t>2200897</t>
  </si>
  <si>
    <t>东急STAY冲绳那霸</t>
  </si>
  <si>
    <t>NAKAGAWA TSUKASA</t>
  </si>
  <si>
    <t>2021-11-12</t>
  </si>
  <si>
    <t>2021-11-15</t>
  </si>
  <si>
    <t>退房日周结</t>
  </si>
  <si>
    <t>1148.80</t>
  </si>
  <si>
    <t>1374.99</t>
  </si>
  <si>
    <t>0</t>
  </si>
  <si>
    <t>0.00</t>
  </si>
  <si>
    <t>携程汇智国际直连</t>
  </si>
  <si>
    <t>2021-07-18 08:26:47</t>
  </si>
  <si>
    <t>否</t>
  </si>
  <si>
    <t>汇智国际旅游发展有限公司</t>
  </si>
  <si>
    <t>直连</t>
  </si>
  <si>
    <t>2021-10-01</t>
  </si>
  <si>
    <t>2270227</t>
  </si>
  <si>
    <t>渥太华卡娜塔万豪唐普雷斯酒店</t>
  </si>
  <si>
    <t>Guan Jibin</t>
  </si>
  <si>
    <t>2021-11-10</t>
  </si>
  <si>
    <t>3571.89</t>
  </si>
  <si>
    <t>4304.00</t>
  </si>
  <si>
    <t>2021-10-01 02:26:07</t>
  </si>
  <si>
    <t>2021-10-08</t>
  </si>
  <si>
    <t>2274217</t>
  </si>
  <si>
    <t>科罗拉多酒店</t>
  </si>
  <si>
    <t>Smith Laura</t>
  </si>
  <si>
    <t>5857.89</t>
  </si>
  <si>
    <t>7056.00</t>
  </si>
  <si>
    <t>-7055</t>
  </si>
  <si>
    <t>-5857</t>
  </si>
  <si>
    <t>2021-10-08 02:05:05</t>
  </si>
  <si>
    <t>2021-10-16</t>
  </si>
  <si>
    <t>2278272</t>
  </si>
  <si>
    <t>银七酒店&amp;赌场</t>
  </si>
  <si>
    <t>Fuentes Guzman Dolores</t>
  </si>
  <si>
    <t>2061.47</t>
  </si>
  <si>
    <t>2487.00</t>
  </si>
  <si>
    <t>2021-10-16 01:33:22</t>
  </si>
  <si>
    <t>2021-10-23</t>
  </si>
  <si>
    <t>2282129</t>
  </si>
  <si>
    <t>芝加哥喜来登大酒店</t>
  </si>
  <si>
    <t>Brignac Spencer</t>
  </si>
  <si>
    <t>2021-11-11</t>
  </si>
  <si>
    <t>2357.07</t>
  </si>
  <si>
    <t>2864.00</t>
  </si>
  <si>
    <t>2021-10-23 11:07:40</t>
  </si>
  <si>
    <t>2021-10-25</t>
  </si>
  <si>
    <t>2282948</t>
  </si>
  <si>
    <t>多伦多马克姆万豪酒店</t>
  </si>
  <si>
    <t>GONG BOHAN</t>
  </si>
  <si>
    <t>1506.09</t>
  </si>
  <si>
    <t>1830.00</t>
  </si>
  <si>
    <t>570.00</t>
  </si>
  <si>
    <t>-1260</t>
  </si>
  <si>
    <t>-1036</t>
  </si>
  <si>
    <t>2021-10-25 08:23:47</t>
  </si>
  <si>
    <t>2021-10-27</t>
  </si>
  <si>
    <t>2283911</t>
  </si>
  <si>
    <t>底特律文艺复兴中心万豪酒店</t>
  </si>
  <si>
    <t>Hartfield Harrison Carter</t>
  </si>
  <si>
    <t>3741.92</t>
  </si>
  <si>
    <t>4550.00</t>
  </si>
  <si>
    <t>2021-10-27 10:51:45</t>
  </si>
  <si>
    <t>2021-10-31</t>
  </si>
  <si>
    <t>2286596</t>
  </si>
  <si>
    <t>仓古伊斯汀阿斯塔度假村</t>
  </si>
  <si>
    <t>Fransisca Fransisca,Fransisca Fransisca</t>
  </si>
  <si>
    <t>2021-11-14</t>
  </si>
  <si>
    <t>196.33</t>
  </si>
  <si>
    <t>238.00</t>
  </si>
  <si>
    <t>2021-10-31 15:12:05</t>
  </si>
  <si>
    <t>2021-11-03</t>
  </si>
  <si>
    <t>2288115</t>
  </si>
  <si>
    <t>Fairfield Inn &amp; Suites Stroudsburg Bartonsville/poconos</t>
  </si>
  <si>
    <t>Phillips Faezeh</t>
  </si>
  <si>
    <t>2850.22</t>
  </si>
  <si>
    <t>3459.00</t>
  </si>
  <si>
    <t>2021-11-03 03:18:57</t>
  </si>
  <si>
    <t>2021-11-06</t>
  </si>
  <si>
    <t>2291114</t>
  </si>
  <si>
    <t>曼谷梅费尔万豪行政公寓</t>
  </si>
  <si>
    <t>THEIN LWIN</t>
  </si>
  <si>
    <t>2021-11-08</t>
  </si>
  <si>
    <t>2794.81</t>
  </si>
  <si>
    <t>3393.00</t>
  </si>
  <si>
    <t>2021-11-06 11:00:05</t>
  </si>
  <si>
    <t>2291336</t>
  </si>
  <si>
    <t>林肯港喜来登酒店</t>
  </si>
  <si>
    <t>Pali Klaudio</t>
  </si>
  <si>
    <t>4140.74</t>
  </si>
  <si>
    <t>5027.00</t>
  </si>
  <si>
    <t>2021-11-06 15:36:36</t>
  </si>
  <si>
    <t>2292704</t>
  </si>
  <si>
    <t>阿斯顿安亚海滩酒店</t>
  </si>
  <si>
    <t>Purwana Luki</t>
  </si>
  <si>
    <t>409.48</t>
  </si>
  <si>
    <t>497.00</t>
  </si>
  <si>
    <t>2021-11-08 09:22:56</t>
  </si>
  <si>
    <t>2021-11-09</t>
  </si>
  <si>
    <t>2293960</t>
  </si>
  <si>
    <t>哈里斯沃途和谐酒店</t>
  </si>
  <si>
    <t>Satria Hardiat Dani,Nikmatika Hayin Naila</t>
  </si>
  <si>
    <t>335.46</t>
  </si>
  <si>
    <t>408.00</t>
  </si>
  <si>
    <t>2021-11-09 09:57:25</t>
  </si>
  <si>
    <t>2294578</t>
  </si>
  <si>
    <t>勒查特莱兰酒店</t>
  </si>
  <si>
    <t>Holzmann Emanuel</t>
  </si>
  <si>
    <t>1953.55</t>
  </si>
  <si>
    <t>2376.00</t>
  </si>
  <si>
    <t>2021-11-09 17:32:08</t>
  </si>
  <si>
    <t>2295019</t>
  </si>
  <si>
    <t>洛杉矶西区万怡酒店</t>
  </si>
  <si>
    <t>Su Norman</t>
  </si>
  <si>
    <t>1088.33</t>
  </si>
  <si>
    <t>1324.00</t>
  </si>
  <si>
    <t>2021-11-10 03:36:04</t>
  </si>
  <si>
    <t>2295713</t>
  </si>
  <si>
    <t>首尔世贸中心洲际酒店</t>
  </si>
  <si>
    <t>JUNG SEUNG HO</t>
  </si>
  <si>
    <t>4039.31</t>
  </si>
  <si>
    <t>4914.00</t>
  </si>
  <si>
    <t>2021-11-10 17:56:25</t>
  </si>
  <si>
    <t>2296522</t>
  </si>
  <si>
    <t>洛杉矶国际机场希尔顿欣庭套房酒店</t>
  </si>
  <si>
    <t>BAO KEYU</t>
  </si>
  <si>
    <t>3950.53</t>
  </si>
  <si>
    <t>4806.00</t>
  </si>
  <si>
    <t>2021-11-11 13:24:33</t>
  </si>
  <si>
    <t>2297262</t>
  </si>
  <si>
    <t>丽思卡尔顿坎昆酒店</t>
  </si>
  <si>
    <t>De la Garza Paola</t>
  </si>
  <si>
    <t>5685.77</t>
  </si>
  <si>
    <t>6917.00</t>
  </si>
  <si>
    <t>2021-11-11 22:37:01</t>
  </si>
  <si>
    <t>2297897</t>
  </si>
  <si>
    <t>黑文巴厘岛水明漾酒店</t>
  </si>
  <si>
    <t>KUEK TONY</t>
  </si>
  <si>
    <t>436.16</t>
  </si>
  <si>
    <t>531.00</t>
  </si>
  <si>
    <t>2021-11-12 16:09:47</t>
  </si>
  <si>
    <t>2298205</t>
  </si>
  <si>
    <t>Moxy Milton Keynes</t>
  </si>
  <si>
    <t>Andujar Pedro</t>
  </si>
  <si>
    <t>1439.09</t>
  </si>
  <si>
    <t>1752.00</t>
  </si>
  <si>
    <t>2021-11-12 20:39:18</t>
  </si>
  <si>
    <t>2021-11-13</t>
  </si>
  <si>
    <t>2298345</t>
  </si>
  <si>
    <t>海柏温哥华威斯汀酒店</t>
  </si>
  <si>
    <t>LIU NAIDA</t>
  </si>
  <si>
    <t>2529.09</t>
  </si>
  <si>
    <t>3079.00</t>
  </si>
  <si>
    <t>2021-11-13 00:05:48</t>
  </si>
  <si>
    <t>2298352</t>
  </si>
  <si>
    <t>巴黎蒙帕纳斯火车站美爵酒店</t>
  </si>
  <si>
    <t>Hargous Tania,Temarii Reynald</t>
  </si>
  <si>
    <t>1866.22</t>
  </si>
  <si>
    <t>2272.00</t>
  </si>
  <si>
    <t>2021-11-13 00:45:20</t>
  </si>
  <si>
    <t>2299037</t>
  </si>
  <si>
    <t>中央皇宫酒店</t>
  </si>
  <si>
    <t>Tran Minh Phuong,Tran Minh Phuong</t>
  </si>
  <si>
    <t>146.80</t>
  </si>
  <si>
    <t>179.00</t>
  </si>
  <si>
    <t>2021-11-13 23:46:52</t>
  </si>
  <si>
    <t>2299081</t>
  </si>
  <si>
    <t>井里汶瑞士贝尔酒店</t>
  </si>
  <si>
    <t>Miftahul Miftahul</t>
  </si>
  <si>
    <t>276.51</t>
  </si>
  <si>
    <t>337.00</t>
  </si>
  <si>
    <t>2021-11-14 03:09:43</t>
  </si>
  <si>
    <t>2299206</t>
  </si>
  <si>
    <t>海德拉巴加奇博利柠檬树酒店</t>
  </si>
  <si>
    <t>Srinivasa chakrapani DAMULURI,Srinivasa chakrapani DAMULURI</t>
  </si>
  <si>
    <t>259.28</t>
  </si>
  <si>
    <t>316.00</t>
  </si>
  <si>
    <t>2021-11-14 11:41:18</t>
  </si>
  <si>
    <t>2299213</t>
  </si>
  <si>
    <t>印第安纳波利斯渔民春山套房</t>
  </si>
  <si>
    <t>Bontrager Harvey leanna</t>
  </si>
  <si>
    <t>618.66</t>
  </si>
  <si>
    <t>754.00</t>
  </si>
  <si>
    <t>2021-11-14 11:50:13</t>
  </si>
  <si>
    <t>2299234</t>
  </si>
  <si>
    <t>加拉横巴提卡酒店</t>
  </si>
  <si>
    <t>ZHAO YOUQIAN</t>
  </si>
  <si>
    <t>154.25</t>
  </si>
  <si>
    <t>188.00</t>
  </si>
  <si>
    <t>2021-11-14 12:29:07</t>
  </si>
  <si>
    <t>2299274</t>
  </si>
  <si>
    <t>古尔冈威斯汀酒店</t>
  </si>
  <si>
    <t>Agarwal Anamika</t>
  </si>
  <si>
    <t>759.78</t>
  </si>
  <si>
    <t>926.00</t>
  </si>
  <si>
    <t>2021-11-14 13:42:31</t>
  </si>
  <si>
    <t>2299382</t>
  </si>
  <si>
    <t>迪拜河希尔顿酒店</t>
  </si>
  <si>
    <t>yang ziyi</t>
  </si>
  <si>
    <t>933.73</t>
  </si>
  <si>
    <t>1138.00</t>
  </si>
  <si>
    <t>-1138</t>
  </si>
  <si>
    <t>-933</t>
  </si>
  <si>
    <t>2021-11-14 18:12:58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</si>
</sst>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16423225029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44510</v>
      </c>
      <c r="G2" s="5">
        <v>44515</v>
      </c>
      <c r="H2" s="4">
        <v>1</v>
      </c>
      <c r="I2" s="4">
        <v>5</v>
      </c>
      <c r="J2" s="4">
        <v>5</v>
      </c>
      <c r="K2" s="4" t="s">
        <v>29</v>
      </c>
      <c r="L2" s="4">
        <v>4304</v>
      </c>
      <c r="M2" s="4">
        <v>4304</v>
      </c>
      <c r="N2" s="4" t="s">
        <v>30</v>
      </c>
      <c r="O2" s="4" t="s">
        <v>31</v>
      </c>
      <c r="P2" s="4" t="s">
        <v>32</v>
      </c>
      <c r="Q2" s="4">
        <v>0</v>
      </c>
      <c r="R2" s="6">
        <v>44470</v>
      </c>
      <c r="S2" s="5">
        <v>44518</v>
      </c>
      <c r="T2" s="4" t="s">
        <v>33</v>
      </c>
      <c r="U2" s="4">
        <v>4304</v>
      </c>
      <c r="V2" s="4">
        <v>0</v>
      </c>
      <c r="W2" s="4">
        <v>4335</v>
      </c>
      <c r="X2" s="4">
        <v>2270227</v>
      </c>
      <c r="Y2" s="4">
        <v>98927442</v>
      </c>
    </row>
    <row r="3" s="4" customFormat="1" spans="1:23">
      <c r="A3" s="4">
        <v>16493840844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44512</v>
      </c>
      <c r="G3" s="5">
        <v>44515</v>
      </c>
      <c r="H3" s="4">
        <v>2</v>
      </c>
      <c r="I3" s="4">
        <v>3</v>
      </c>
      <c r="J3" s="4">
        <v>6</v>
      </c>
      <c r="K3" s="4" t="s">
        <v>29</v>
      </c>
      <c r="L3" s="4">
        <v>7056</v>
      </c>
      <c r="M3" s="4">
        <v>7056</v>
      </c>
      <c r="N3" s="4" t="s">
        <v>36</v>
      </c>
      <c r="O3" s="4" t="s">
        <v>31</v>
      </c>
      <c r="P3" s="4" t="s">
        <v>32</v>
      </c>
      <c r="Q3" s="4">
        <v>0</v>
      </c>
      <c r="R3" s="6">
        <v>44477</v>
      </c>
      <c r="S3" s="5">
        <v>44518</v>
      </c>
      <c r="T3" s="4" t="s">
        <v>33</v>
      </c>
      <c r="U3" s="4">
        <v>7056</v>
      </c>
      <c r="V3" s="4">
        <v>0</v>
      </c>
      <c r="W3" s="4">
        <v>0</v>
      </c>
    </row>
    <row r="4" s="4" customFormat="1" spans="1:23">
      <c r="A4" s="4">
        <v>16493840844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44512</v>
      </c>
      <c r="G4" s="5">
        <v>44515</v>
      </c>
      <c r="H4" s="4">
        <v>2</v>
      </c>
      <c r="I4" s="4">
        <v>3</v>
      </c>
      <c r="J4" s="4">
        <v>6</v>
      </c>
      <c r="K4" s="4" t="s">
        <v>29</v>
      </c>
      <c r="L4" s="4">
        <v>-7056</v>
      </c>
      <c r="M4" s="4">
        <v>-7056</v>
      </c>
      <c r="N4" s="4" t="s">
        <v>36</v>
      </c>
      <c r="O4" s="4" t="s">
        <v>31</v>
      </c>
      <c r="P4" s="4" t="s">
        <v>32</v>
      </c>
      <c r="Q4" s="4">
        <v>0</v>
      </c>
      <c r="R4" s="6">
        <v>44477</v>
      </c>
      <c r="S4" s="5">
        <v>44518</v>
      </c>
      <c r="T4" s="4" t="s">
        <v>33</v>
      </c>
      <c r="U4" s="4">
        <v>-7056</v>
      </c>
      <c r="V4" s="4">
        <v>0</v>
      </c>
      <c r="W4" s="4">
        <v>0</v>
      </c>
    </row>
    <row r="5" s="4" customFormat="1" spans="1:25">
      <c r="A5" s="4">
        <v>16561345909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44512</v>
      </c>
      <c r="G5" s="5">
        <v>44515</v>
      </c>
      <c r="H5" s="4">
        <v>1</v>
      </c>
      <c r="I5" s="4">
        <v>3</v>
      </c>
      <c r="J5" s="4">
        <v>3</v>
      </c>
      <c r="K5" s="4" t="s">
        <v>29</v>
      </c>
      <c r="L5" s="4">
        <v>2487</v>
      </c>
      <c r="M5" s="4">
        <v>2487</v>
      </c>
      <c r="N5" s="4" t="s">
        <v>40</v>
      </c>
      <c r="O5" s="4" t="s">
        <v>31</v>
      </c>
      <c r="P5" s="4" t="s">
        <v>32</v>
      </c>
      <c r="Q5" s="4">
        <v>0</v>
      </c>
      <c r="R5" s="6">
        <v>44485</v>
      </c>
      <c r="S5" s="5">
        <v>44518</v>
      </c>
      <c r="T5" s="4" t="s">
        <v>33</v>
      </c>
      <c r="U5" s="4">
        <v>2487</v>
      </c>
      <c r="V5" s="4">
        <v>0</v>
      </c>
      <c r="W5" s="4">
        <v>0</v>
      </c>
      <c r="X5" s="4">
        <v>2278272</v>
      </c>
      <c r="Y5" s="4" t="s">
        <v>41</v>
      </c>
    </row>
    <row r="6" s="4" customFormat="1" spans="1:25">
      <c r="A6" s="4">
        <v>16638124051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44511</v>
      </c>
      <c r="G6" s="5">
        <v>44515</v>
      </c>
      <c r="H6" s="4">
        <v>1</v>
      </c>
      <c r="I6" s="4">
        <v>4</v>
      </c>
      <c r="J6" s="4">
        <v>4</v>
      </c>
      <c r="K6" s="4" t="s">
        <v>29</v>
      </c>
      <c r="L6" s="4">
        <v>2864</v>
      </c>
      <c r="M6" s="4">
        <v>2864</v>
      </c>
      <c r="N6" s="4" t="s">
        <v>44</v>
      </c>
      <c r="O6" s="4" t="s">
        <v>31</v>
      </c>
      <c r="P6" s="4" t="s">
        <v>32</v>
      </c>
      <c r="Q6" s="4">
        <v>0</v>
      </c>
      <c r="R6" s="6">
        <v>44492</v>
      </c>
      <c r="S6" s="5">
        <v>44518</v>
      </c>
      <c r="T6" s="4" t="s">
        <v>33</v>
      </c>
      <c r="U6" s="4">
        <v>2864</v>
      </c>
      <c r="V6" s="4">
        <v>0</v>
      </c>
      <c r="W6" s="4">
        <v>0</v>
      </c>
      <c r="X6" s="4">
        <v>2282129</v>
      </c>
      <c r="Y6" s="4">
        <v>90705984</v>
      </c>
    </row>
    <row r="7" s="4" customFormat="1" spans="1:25">
      <c r="A7" s="4">
        <v>16655894458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44512</v>
      </c>
      <c r="G7" s="5">
        <v>44515</v>
      </c>
      <c r="H7" s="4">
        <v>1</v>
      </c>
      <c r="I7" s="4">
        <v>3</v>
      </c>
      <c r="J7" s="4">
        <v>3</v>
      </c>
      <c r="K7" s="4" t="s">
        <v>29</v>
      </c>
      <c r="L7" s="4">
        <v>1830</v>
      </c>
      <c r="M7" s="4">
        <v>1830</v>
      </c>
      <c r="N7" s="4" t="s">
        <v>47</v>
      </c>
      <c r="O7" s="4" t="s">
        <v>31</v>
      </c>
      <c r="P7" s="4" t="s">
        <v>32</v>
      </c>
      <c r="Q7" s="4">
        <v>0</v>
      </c>
      <c r="R7" s="6">
        <v>44494</v>
      </c>
      <c r="S7" s="5">
        <v>44518</v>
      </c>
      <c r="T7" s="4" t="s">
        <v>33</v>
      </c>
      <c r="U7" s="4">
        <v>1830</v>
      </c>
      <c r="V7" s="4">
        <v>0</v>
      </c>
      <c r="W7" s="4">
        <v>0</v>
      </c>
      <c r="X7" s="4">
        <v>2282948</v>
      </c>
      <c r="Y7" s="4">
        <v>91831107</v>
      </c>
    </row>
    <row r="8" s="4" customFormat="1" spans="1:25">
      <c r="A8" s="4">
        <v>16670987796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44512</v>
      </c>
      <c r="G8" s="5">
        <v>44515</v>
      </c>
      <c r="H8" s="4">
        <v>1</v>
      </c>
      <c r="I8" s="4">
        <v>3</v>
      </c>
      <c r="J8" s="4">
        <v>3</v>
      </c>
      <c r="K8" s="4" t="s">
        <v>29</v>
      </c>
      <c r="L8" s="4">
        <v>4550</v>
      </c>
      <c r="M8" s="4">
        <v>4550</v>
      </c>
      <c r="N8" s="4" t="s">
        <v>50</v>
      </c>
      <c r="O8" s="4" t="s">
        <v>31</v>
      </c>
      <c r="P8" s="4" t="s">
        <v>32</v>
      </c>
      <c r="Q8" s="4">
        <v>0</v>
      </c>
      <c r="R8" s="6">
        <v>44496</v>
      </c>
      <c r="S8" s="5">
        <v>44518</v>
      </c>
      <c r="T8" s="4" t="s">
        <v>33</v>
      </c>
      <c r="U8" s="4">
        <v>4550</v>
      </c>
      <c r="V8" s="4">
        <v>0</v>
      </c>
      <c r="W8" s="4">
        <v>0</v>
      </c>
      <c r="X8" s="4">
        <v>2283911</v>
      </c>
      <c r="Y8" s="4">
        <v>94040365</v>
      </c>
    </row>
    <row r="9" s="4" customFormat="1" spans="1:24">
      <c r="A9" s="4">
        <v>16709191326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44514</v>
      </c>
      <c r="G9" s="5">
        <v>44515</v>
      </c>
      <c r="H9" s="4">
        <v>1</v>
      </c>
      <c r="I9" s="4">
        <v>1</v>
      </c>
      <c r="J9" s="4">
        <v>1</v>
      </c>
      <c r="K9" s="4" t="s">
        <v>29</v>
      </c>
      <c r="L9" s="4">
        <v>238</v>
      </c>
      <c r="M9" s="4">
        <v>238</v>
      </c>
      <c r="N9" s="4" t="s">
        <v>53</v>
      </c>
      <c r="O9" s="4" t="s">
        <v>31</v>
      </c>
      <c r="P9" s="4" t="s">
        <v>32</v>
      </c>
      <c r="Q9" s="4">
        <v>0</v>
      </c>
      <c r="R9" s="6">
        <v>44500</v>
      </c>
      <c r="S9" s="5">
        <v>44518</v>
      </c>
      <c r="T9" s="4" t="s">
        <v>33</v>
      </c>
      <c r="U9" s="4">
        <v>238</v>
      </c>
      <c r="V9" s="4">
        <v>0</v>
      </c>
      <c r="W9" s="4">
        <v>0</v>
      </c>
      <c r="X9" s="4">
        <v>2286596</v>
      </c>
    </row>
    <row r="10" s="4" customFormat="1" spans="1:25">
      <c r="A10" s="4">
        <v>16728751434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44512</v>
      </c>
      <c r="G10" s="5">
        <v>44515</v>
      </c>
      <c r="H10" s="4">
        <v>1</v>
      </c>
      <c r="I10" s="4">
        <v>3</v>
      </c>
      <c r="J10" s="4">
        <v>3</v>
      </c>
      <c r="K10" s="4" t="s">
        <v>29</v>
      </c>
      <c r="L10" s="4">
        <v>3459</v>
      </c>
      <c r="M10" s="4">
        <v>3459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44503</v>
      </c>
      <c r="S10" s="5">
        <v>44518</v>
      </c>
      <c r="T10" s="4" t="s">
        <v>33</v>
      </c>
      <c r="U10" s="4">
        <v>3459</v>
      </c>
      <c r="V10" s="4">
        <v>0</v>
      </c>
      <c r="W10" s="4">
        <v>0</v>
      </c>
      <c r="X10" s="4"/>
      <c r="Y10" s="4">
        <v>99544181</v>
      </c>
    </row>
    <row r="11" s="4" customFormat="1" spans="1:25">
      <c r="A11" s="4">
        <v>16747617380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44508</v>
      </c>
      <c r="G11" s="5">
        <v>44515</v>
      </c>
      <c r="H11" s="4">
        <v>1</v>
      </c>
      <c r="I11" s="4">
        <v>7</v>
      </c>
      <c r="J11" s="4">
        <v>7</v>
      </c>
      <c r="K11" s="4" t="s">
        <v>29</v>
      </c>
      <c r="L11" s="4">
        <v>3393</v>
      </c>
      <c r="M11" s="4">
        <v>3393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44506</v>
      </c>
      <c r="S11" s="5">
        <v>44518</v>
      </c>
      <c r="T11" s="4" t="s">
        <v>33</v>
      </c>
      <c r="U11" s="4">
        <v>3393</v>
      </c>
      <c r="V11" s="4">
        <v>0</v>
      </c>
      <c r="W11" s="4">
        <v>0</v>
      </c>
      <c r="X11" s="4">
        <v>2291114</v>
      </c>
      <c r="Y11" s="4">
        <v>72640361</v>
      </c>
    </row>
    <row r="12" s="4" customFormat="1" spans="1:25">
      <c r="A12" s="4">
        <v>16748859051</v>
      </c>
      <c r="B12" s="4" t="s">
        <v>25</v>
      </c>
      <c r="C12" s="4" t="s">
        <v>26</v>
      </c>
      <c r="D12" s="4" t="s">
        <v>60</v>
      </c>
      <c r="E12" s="4" t="s">
        <v>43</v>
      </c>
      <c r="F12" s="5">
        <v>44512</v>
      </c>
      <c r="G12" s="5">
        <v>44515</v>
      </c>
      <c r="H12" s="4">
        <v>1</v>
      </c>
      <c r="I12" s="4">
        <v>3</v>
      </c>
      <c r="J12" s="4">
        <v>3</v>
      </c>
      <c r="K12" s="4" t="s">
        <v>29</v>
      </c>
      <c r="L12" s="4">
        <v>5027</v>
      </c>
      <c r="M12" s="4">
        <v>5027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44506</v>
      </c>
      <c r="S12" s="5">
        <v>44518</v>
      </c>
      <c r="T12" s="4" t="s">
        <v>33</v>
      </c>
      <c r="U12" s="4">
        <v>5027</v>
      </c>
      <c r="V12" s="4">
        <v>0</v>
      </c>
      <c r="W12" s="4">
        <v>0</v>
      </c>
      <c r="X12" s="4"/>
      <c r="Y12" s="4">
        <v>72725052</v>
      </c>
    </row>
    <row r="13" s="4" customFormat="1" spans="1:25">
      <c r="A13" s="4">
        <v>16755824888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44514</v>
      </c>
      <c r="G13" s="5">
        <v>44515</v>
      </c>
      <c r="H13" s="4">
        <v>1</v>
      </c>
      <c r="I13" s="4">
        <v>1</v>
      </c>
      <c r="J13" s="4">
        <v>1</v>
      </c>
      <c r="K13" s="4" t="s">
        <v>29</v>
      </c>
      <c r="L13" s="4">
        <v>497</v>
      </c>
      <c r="M13" s="4">
        <v>497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44508</v>
      </c>
      <c r="S13" s="5">
        <v>44518</v>
      </c>
      <c r="T13" s="4" t="s">
        <v>33</v>
      </c>
      <c r="U13" s="4">
        <v>497</v>
      </c>
      <c r="V13" s="4">
        <v>0</v>
      </c>
      <c r="W13" s="4">
        <v>0</v>
      </c>
      <c r="X13" s="4"/>
      <c r="Y13" s="4">
        <v>85444</v>
      </c>
    </row>
    <row r="14" s="4" customFormat="1" spans="1:23">
      <c r="A14" s="4">
        <v>16759604495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44514</v>
      </c>
      <c r="G14" s="5">
        <v>44515</v>
      </c>
      <c r="H14" s="4">
        <v>1</v>
      </c>
      <c r="I14" s="4">
        <v>1</v>
      </c>
      <c r="J14" s="4">
        <v>1</v>
      </c>
      <c r="K14" s="4" t="s">
        <v>29</v>
      </c>
      <c r="L14" s="4">
        <v>408</v>
      </c>
      <c r="M14" s="4">
        <v>408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44509</v>
      </c>
      <c r="S14" s="5">
        <v>44518</v>
      </c>
      <c r="T14" s="4" t="s">
        <v>33</v>
      </c>
      <c r="U14" s="4">
        <v>408</v>
      </c>
      <c r="V14" s="4">
        <v>0</v>
      </c>
      <c r="W14" s="4">
        <v>0</v>
      </c>
    </row>
    <row r="15" s="4" customFormat="1" spans="1:24">
      <c r="A15" s="4">
        <v>16761120178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44512</v>
      </c>
      <c r="G15" s="5">
        <v>44515</v>
      </c>
      <c r="H15" s="4">
        <v>1</v>
      </c>
      <c r="I15" s="4">
        <v>3</v>
      </c>
      <c r="J15" s="4">
        <v>3</v>
      </c>
      <c r="K15" s="4" t="s">
        <v>29</v>
      </c>
      <c r="L15" s="4">
        <v>2376</v>
      </c>
      <c r="M15" s="4">
        <v>2376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44509</v>
      </c>
      <c r="S15" s="5">
        <v>44518</v>
      </c>
      <c r="T15" s="4" t="s">
        <v>33</v>
      </c>
      <c r="U15" s="4">
        <v>2376</v>
      </c>
      <c r="V15" s="4">
        <v>0</v>
      </c>
      <c r="W15" s="4">
        <v>0</v>
      </c>
      <c r="X15" s="4">
        <v>2294578</v>
      </c>
    </row>
    <row r="16" s="4" customFormat="1" spans="1:25">
      <c r="A16" s="4">
        <v>16655894458</v>
      </c>
      <c r="B16" s="4" t="s">
        <v>25</v>
      </c>
      <c r="C16" s="4" t="s">
        <v>71</v>
      </c>
      <c r="D16" s="4" t="s">
        <v>45</v>
      </c>
      <c r="E16" s="4" t="s">
        <v>46</v>
      </c>
      <c r="F16" s="5">
        <v>44512</v>
      </c>
      <c r="G16" s="5">
        <v>44515</v>
      </c>
      <c r="H16" s="4">
        <v>1</v>
      </c>
      <c r="I16" s="4">
        <v>3</v>
      </c>
      <c r="J16" s="4">
        <v>3</v>
      </c>
      <c r="K16" s="4" t="s">
        <v>29</v>
      </c>
      <c r="L16" s="4">
        <v>-1260</v>
      </c>
      <c r="M16" s="4">
        <v>-1260</v>
      </c>
      <c r="N16" s="4" t="s">
        <v>47</v>
      </c>
      <c r="O16" s="4" t="s">
        <v>31</v>
      </c>
      <c r="P16" s="4" t="s">
        <v>32</v>
      </c>
      <c r="Q16" s="4">
        <v>0</v>
      </c>
      <c r="R16" s="6">
        <v>44494</v>
      </c>
      <c r="S16" s="5">
        <v>44518</v>
      </c>
      <c r="T16" s="4" t="s">
        <v>33</v>
      </c>
      <c r="U16" s="4">
        <v>-1260</v>
      </c>
      <c r="V16" s="4">
        <v>0</v>
      </c>
      <c r="W16" s="4">
        <v>0</v>
      </c>
      <c r="X16" s="4">
        <v>2282948</v>
      </c>
      <c r="Y16" s="4">
        <v>91831107</v>
      </c>
    </row>
    <row r="17" s="4" customFormat="1" spans="1:25">
      <c r="A17" s="4">
        <v>16765102792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44514</v>
      </c>
      <c r="G17" s="5">
        <v>44515</v>
      </c>
      <c r="H17" s="4">
        <v>1</v>
      </c>
      <c r="I17" s="4">
        <v>1</v>
      </c>
      <c r="J17" s="4">
        <v>1</v>
      </c>
      <c r="K17" s="4" t="s">
        <v>29</v>
      </c>
      <c r="L17" s="4">
        <v>1324</v>
      </c>
      <c r="M17" s="4">
        <v>1324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44510</v>
      </c>
      <c r="S17" s="5">
        <v>44518</v>
      </c>
      <c r="T17" s="4" t="s">
        <v>33</v>
      </c>
      <c r="U17" s="4">
        <v>1324</v>
      </c>
      <c r="V17" s="4">
        <v>0</v>
      </c>
      <c r="W17" s="4">
        <v>0</v>
      </c>
      <c r="X17" s="4"/>
      <c r="Y17" s="4">
        <v>75403568</v>
      </c>
    </row>
    <row r="18" s="4" customFormat="1" spans="1:25">
      <c r="A18" s="4">
        <v>16767534494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44512</v>
      </c>
      <c r="G18" s="5">
        <v>44515</v>
      </c>
      <c r="H18" s="4">
        <v>1</v>
      </c>
      <c r="I18" s="4">
        <v>3</v>
      </c>
      <c r="J18" s="4">
        <v>3</v>
      </c>
      <c r="K18" s="4" t="s">
        <v>29</v>
      </c>
      <c r="L18" s="4">
        <v>4914</v>
      </c>
      <c r="M18" s="4">
        <v>4914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44510</v>
      </c>
      <c r="S18" s="5">
        <v>44518</v>
      </c>
      <c r="T18" s="4" t="s">
        <v>33</v>
      </c>
      <c r="U18" s="4">
        <v>4914</v>
      </c>
      <c r="V18" s="4">
        <v>0</v>
      </c>
      <c r="W18" s="4">
        <v>0</v>
      </c>
      <c r="X18" s="4">
        <v>2295713</v>
      </c>
      <c r="Y18" s="4">
        <v>48178382</v>
      </c>
    </row>
    <row r="19" s="4" customFormat="1" spans="1:25">
      <c r="A19" s="4">
        <v>16770064904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44512</v>
      </c>
      <c r="G19" s="5">
        <v>44515</v>
      </c>
      <c r="H19" s="4">
        <v>1</v>
      </c>
      <c r="I19" s="4">
        <v>3</v>
      </c>
      <c r="J19" s="4">
        <v>3</v>
      </c>
      <c r="K19" s="4" t="s">
        <v>29</v>
      </c>
      <c r="L19" s="4">
        <v>4806</v>
      </c>
      <c r="M19" s="4">
        <v>4806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44511</v>
      </c>
      <c r="S19" s="5">
        <v>44518</v>
      </c>
      <c r="T19" s="4" t="s">
        <v>33</v>
      </c>
      <c r="U19" s="4">
        <v>4806</v>
      </c>
      <c r="V19" s="4">
        <v>0</v>
      </c>
      <c r="W19" s="4">
        <v>0</v>
      </c>
      <c r="X19" s="4">
        <v>2296522</v>
      </c>
      <c r="Y19" s="4">
        <v>81689365</v>
      </c>
    </row>
    <row r="20" s="4" customFormat="1" spans="1:25">
      <c r="A20" s="4">
        <v>16776125845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44512</v>
      </c>
      <c r="G20" s="5">
        <v>44515</v>
      </c>
      <c r="H20" s="4">
        <v>1</v>
      </c>
      <c r="I20" s="4">
        <v>3</v>
      </c>
      <c r="J20" s="4">
        <v>3</v>
      </c>
      <c r="K20" s="4" t="s">
        <v>29</v>
      </c>
      <c r="L20" s="4">
        <v>6917</v>
      </c>
      <c r="M20" s="4">
        <v>6917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44511</v>
      </c>
      <c r="S20" s="5">
        <v>44518</v>
      </c>
      <c r="T20" s="4" t="s">
        <v>33</v>
      </c>
      <c r="U20" s="4">
        <v>6917</v>
      </c>
      <c r="V20" s="4">
        <v>0</v>
      </c>
      <c r="W20" s="4">
        <v>0</v>
      </c>
      <c r="X20" s="4">
        <v>2297262</v>
      </c>
      <c r="Y20" s="4">
        <v>77026974</v>
      </c>
    </row>
    <row r="21" s="4" customFormat="1" spans="1:24">
      <c r="A21" s="4">
        <v>16778221793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44512</v>
      </c>
      <c r="G21" s="5">
        <v>44515</v>
      </c>
      <c r="H21" s="4">
        <v>1</v>
      </c>
      <c r="I21" s="4">
        <v>3</v>
      </c>
      <c r="J21" s="4">
        <v>3</v>
      </c>
      <c r="K21" s="4" t="s">
        <v>29</v>
      </c>
      <c r="L21" s="4">
        <v>531</v>
      </c>
      <c r="M21" s="4">
        <v>531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44512</v>
      </c>
      <c r="S21" s="5">
        <v>44518</v>
      </c>
      <c r="T21" s="4" t="s">
        <v>33</v>
      </c>
      <c r="U21" s="4">
        <v>531</v>
      </c>
      <c r="V21" s="4">
        <v>0</v>
      </c>
      <c r="W21" s="4">
        <v>0</v>
      </c>
      <c r="X21" s="4">
        <v>2297897</v>
      </c>
    </row>
    <row r="22" s="4" customFormat="1" spans="1:25">
      <c r="A22" s="4">
        <v>16779388243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44512</v>
      </c>
      <c r="G22" s="5">
        <v>44515</v>
      </c>
      <c r="H22" s="4">
        <v>1</v>
      </c>
      <c r="I22" s="4">
        <v>3</v>
      </c>
      <c r="J22" s="4">
        <v>3</v>
      </c>
      <c r="K22" s="4" t="s">
        <v>29</v>
      </c>
      <c r="L22" s="4">
        <v>1752</v>
      </c>
      <c r="M22" s="4">
        <v>1752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44512</v>
      </c>
      <c r="S22" s="5">
        <v>44518</v>
      </c>
      <c r="T22" s="4" t="s">
        <v>33</v>
      </c>
      <c r="U22" s="4">
        <v>1752</v>
      </c>
      <c r="V22" s="4">
        <v>0</v>
      </c>
      <c r="W22" s="4">
        <v>0</v>
      </c>
      <c r="X22" s="4"/>
      <c r="Y22" s="4">
        <v>77845645</v>
      </c>
    </row>
    <row r="23" s="4" customFormat="1" spans="1:25">
      <c r="A23" s="4">
        <v>16784744168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44513</v>
      </c>
      <c r="G23" s="5">
        <v>44515</v>
      </c>
      <c r="H23" s="4">
        <v>1</v>
      </c>
      <c r="I23" s="4">
        <v>2</v>
      </c>
      <c r="J23" s="4">
        <v>2</v>
      </c>
      <c r="K23" s="4" t="s">
        <v>29</v>
      </c>
      <c r="L23" s="4">
        <v>3079</v>
      </c>
      <c r="M23" s="4">
        <v>3079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44513</v>
      </c>
      <c r="S23" s="5">
        <v>44518</v>
      </c>
      <c r="T23" s="4" t="s">
        <v>33</v>
      </c>
      <c r="U23" s="4">
        <v>3079</v>
      </c>
      <c r="V23" s="4">
        <v>0</v>
      </c>
      <c r="W23" s="4">
        <v>0</v>
      </c>
      <c r="X23" s="4"/>
      <c r="Y23" s="4">
        <v>77995640</v>
      </c>
    </row>
    <row r="24" s="4" customFormat="1" spans="1:25">
      <c r="A24" s="4">
        <v>16784796764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44513</v>
      </c>
      <c r="G24" s="5">
        <v>44515</v>
      </c>
      <c r="H24" s="4">
        <v>1</v>
      </c>
      <c r="I24" s="4">
        <v>2</v>
      </c>
      <c r="J24" s="4">
        <v>2</v>
      </c>
      <c r="K24" s="4" t="s">
        <v>29</v>
      </c>
      <c r="L24" s="4">
        <v>2272</v>
      </c>
      <c r="M24" s="4">
        <v>2272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44513</v>
      </c>
      <c r="S24" s="5">
        <v>44518</v>
      </c>
      <c r="T24" s="4" t="s">
        <v>33</v>
      </c>
      <c r="U24" s="4">
        <v>2272</v>
      </c>
      <c r="V24" s="4">
        <v>0</v>
      </c>
      <c r="W24" s="4">
        <v>0</v>
      </c>
      <c r="X24" s="4"/>
      <c r="Y24" s="4" t="s">
        <v>96</v>
      </c>
    </row>
    <row r="25" s="4" customFormat="1" spans="1:23">
      <c r="A25" s="4">
        <v>16792092940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44514</v>
      </c>
      <c r="G25" s="5">
        <v>44515</v>
      </c>
      <c r="H25" s="4">
        <v>1</v>
      </c>
      <c r="I25" s="4">
        <v>1</v>
      </c>
      <c r="J25" s="4">
        <v>1</v>
      </c>
      <c r="K25" s="4" t="s">
        <v>29</v>
      </c>
      <c r="L25" s="4">
        <v>179</v>
      </c>
      <c r="M25" s="4">
        <v>179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44513</v>
      </c>
      <c r="S25" s="5">
        <v>44518</v>
      </c>
      <c r="T25" s="4" t="s">
        <v>33</v>
      </c>
      <c r="U25" s="4">
        <v>179</v>
      </c>
      <c r="V25" s="4">
        <v>0</v>
      </c>
      <c r="W25" s="4">
        <v>0</v>
      </c>
    </row>
    <row r="26" s="4" customFormat="1" spans="1:24">
      <c r="A26" s="4">
        <v>16792645162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44514</v>
      </c>
      <c r="G26" s="5">
        <v>44515</v>
      </c>
      <c r="H26" s="4">
        <v>1</v>
      </c>
      <c r="I26" s="4">
        <v>1</v>
      </c>
      <c r="J26" s="4">
        <v>1</v>
      </c>
      <c r="K26" s="4" t="s">
        <v>29</v>
      </c>
      <c r="L26" s="4">
        <v>337</v>
      </c>
      <c r="M26" s="4">
        <v>337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44514</v>
      </c>
      <c r="S26" s="5">
        <v>44518</v>
      </c>
      <c r="T26" s="4" t="s">
        <v>33</v>
      </c>
      <c r="U26" s="4">
        <v>337</v>
      </c>
      <c r="V26" s="4">
        <v>0</v>
      </c>
      <c r="W26" s="4">
        <v>0</v>
      </c>
      <c r="X26" s="4">
        <v>2299081</v>
      </c>
    </row>
    <row r="27" s="4" customFormat="1" spans="1:25">
      <c r="A27" s="4">
        <v>16793280515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44514</v>
      </c>
      <c r="G27" s="5">
        <v>44515</v>
      </c>
      <c r="H27" s="4">
        <v>1</v>
      </c>
      <c r="I27" s="4">
        <v>1</v>
      </c>
      <c r="J27" s="4">
        <v>1</v>
      </c>
      <c r="K27" s="4" t="s">
        <v>29</v>
      </c>
      <c r="L27" s="4">
        <v>316</v>
      </c>
      <c r="M27" s="4">
        <v>316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44514</v>
      </c>
      <c r="S27" s="5">
        <v>44518</v>
      </c>
      <c r="T27" s="4" t="s">
        <v>33</v>
      </c>
      <c r="U27" s="4">
        <v>316</v>
      </c>
      <c r="V27" s="4">
        <v>0</v>
      </c>
      <c r="W27" s="4">
        <v>0</v>
      </c>
      <c r="X27" s="4"/>
      <c r="Y27" s="4" t="s">
        <v>106</v>
      </c>
    </row>
    <row r="28" s="4" customFormat="1" spans="1:25">
      <c r="A28" s="4">
        <v>16793314076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44514</v>
      </c>
      <c r="G28" s="5">
        <v>44515</v>
      </c>
      <c r="H28" s="4">
        <v>1</v>
      </c>
      <c r="I28" s="4">
        <v>1</v>
      </c>
      <c r="J28" s="4">
        <v>1</v>
      </c>
      <c r="K28" s="4" t="s">
        <v>29</v>
      </c>
      <c r="L28" s="4">
        <v>754</v>
      </c>
      <c r="M28" s="4">
        <v>754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44514</v>
      </c>
      <c r="S28" s="5">
        <v>44518</v>
      </c>
      <c r="T28" s="4" t="s">
        <v>33</v>
      </c>
      <c r="U28" s="4">
        <v>754</v>
      </c>
      <c r="V28" s="4">
        <v>0</v>
      </c>
      <c r="W28" s="4">
        <v>0</v>
      </c>
      <c r="X28" s="4">
        <v>2299213</v>
      </c>
      <c r="Y28" s="4">
        <v>81102902</v>
      </c>
    </row>
    <row r="29" s="4" customFormat="1" spans="1:25">
      <c r="A29" s="4">
        <v>16793430212</v>
      </c>
      <c r="B29" s="4" t="s">
        <v>25</v>
      </c>
      <c r="C29" s="4" t="s">
        <v>26</v>
      </c>
      <c r="D29" s="4" t="s">
        <v>110</v>
      </c>
      <c r="E29" s="4" t="s">
        <v>111</v>
      </c>
      <c r="F29" s="5">
        <v>44514</v>
      </c>
      <c r="G29" s="5">
        <v>44515</v>
      </c>
      <c r="H29" s="4">
        <v>1</v>
      </c>
      <c r="I29" s="4">
        <v>1</v>
      </c>
      <c r="J29" s="4">
        <v>1</v>
      </c>
      <c r="K29" s="4" t="s">
        <v>29</v>
      </c>
      <c r="L29" s="4">
        <v>188</v>
      </c>
      <c r="M29" s="4">
        <v>188</v>
      </c>
      <c r="N29" s="4" t="s">
        <v>112</v>
      </c>
      <c r="O29" s="4" t="s">
        <v>31</v>
      </c>
      <c r="P29" s="4" t="s">
        <v>32</v>
      </c>
      <c r="Q29" s="4">
        <v>0</v>
      </c>
      <c r="R29" s="6">
        <v>44514</v>
      </c>
      <c r="S29" s="5">
        <v>44518</v>
      </c>
      <c r="T29" s="4" t="s">
        <v>33</v>
      </c>
      <c r="U29" s="4">
        <v>188</v>
      </c>
      <c r="V29" s="4">
        <v>0</v>
      </c>
      <c r="W29" s="4">
        <v>0</v>
      </c>
      <c r="X29" s="4">
        <v>2299234</v>
      </c>
      <c r="Y29" s="4">
        <v>21001476</v>
      </c>
    </row>
    <row r="30" s="4" customFormat="1" spans="1:25">
      <c r="A30" s="4">
        <v>16793678838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44514</v>
      </c>
      <c r="G30" s="5">
        <v>44515</v>
      </c>
      <c r="H30" s="4">
        <v>1</v>
      </c>
      <c r="I30" s="4">
        <v>1</v>
      </c>
      <c r="J30" s="4">
        <v>1</v>
      </c>
      <c r="K30" s="4" t="s">
        <v>29</v>
      </c>
      <c r="L30" s="4">
        <v>926</v>
      </c>
      <c r="M30" s="4">
        <v>926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44514</v>
      </c>
      <c r="S30" s="5">
        <v>44518</v>
      </c>
      <c r="T30" s="4" t="s">
        <v>33</v>
      </c>
      <c r="U30" s="4">
        <v>926</v>
      </c>
      <c r="V30" s="4">
        <v>0</v>
      </c>
      <c r="W30" s="4">
        <v>0</v>
      </c>
      <c r="X30" s="4"/>
      <c r="Y30" s="4">
        <v>81139919</v>
      </c>
    </row>
    <row r="31" s="4" customFormat="1" spans="1:23">
      <c r="A31" s="4">
        <v>16794508652</v>
      </c>
      <c r="B31" s="4" t="s">
        <v>25</v>
      </c>
      <c r="C31" s="4" t="s">
        <v>26</v>
      </c>
      <c r="D31" s="4" t="s">
        <v>116</v>
      </c>
      <c r="E31" s="4" t="s">
        <v>117</v>
      </c>
      <c r="F31" s="5">
        <v>44514</v>
      </c>
      <c r="G31" s="5">
        <v>44515</v>
      </c>
      <c r="H31" s="4">
        <v>1</v>
      </c>
      <c r="I31" s="4">
        <v>1</v>
      </c>
      <c r="J31" s="4">
        <v>1</v>
      </c>
      <c r="K31" s="4" t="s">
        <v>29</v>
      </c>
      <c r="L31" s="4">
        <v>1138</v>
      </c>
      <c r="M31" s="4">
        <v>1138</v>
      </c>
      <c r="N31" s="4" t="s">
        <v>118</v>
      </c>
      <c r="O31" s="4" t="s">
        <v>31</v>
      </c>
      <c r="P31" s="4" t="s">
        <v>32</v>
      </c>
      <c r="Q31" s="4">
        <v>0</v>
      </c>
      <c r="R31" s="6">
        <v>44514</v>
      </c>
      <c r="S31" s="5">
        <v>44518</v>
      </c>
      <c r="T31" s="4" t="s">
        <v>33</v>
      </c>
      <c r="U31" s="4">
        <v>1138</v>
      </c>
      <c r="V31" s="4">
        <v>0</v>
      </c>
      <c r="W31" s="4">
        <v>0</v>
      </c>
    </row>
    <row r="32" s="4" customFormat="1" spans="1:23">
      <c r="A32" s="4">
        <v>16794508652</v>
      </c>
      <c r="B32" s="4" t="s">
        <v>25</v>
      </c>
      <c r="C32" s="4" t="s">
        <v>37</v>
      </c>
      <c r="D32" s="4" t="s">
        <v>116</v>
      </c>
      <c r="E32" s="4" t="s">
        <v>117</v>
      </c>
      <c r="F32" s="5">
        <v>44514</v>
      </c>
      <c r="G32" s="5">
        <v>44515</v>
      </c>
      <c r="H32" s="4">
        <v>1</v>
      </c>
      <c r="I32" s="4">
        <v>1</v>
      </c>
      <c r="J32" s="4">
        <v>1</v>
      </c>
      <c r="K32" s="4" t="s">
        <v>29</v>
      </c>
      <c r="L32" s="4">
        <v>-1138</v>
      </c>
      <c r="M32" s="4">
        <v>-1138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44514</v>
      </c>
      <c r="S32" s="5">
        <v>44518</v>
      </c>
      <c r="T32" s="4" t="s">
        <v>33</v>
      </c>
      <c r="U32" s="4">
        <v>-1138</v>
      </c>
      <c r="V32" s="4">
        <v>0</v>
      </c>
      <c r="W3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5" sqref="A35:A36"/>
    </sheetView>
  </sheetViews>
  <sheetFormatPr defaultColWidth="9" defaultRowHeight="13.5"/>
  <cols>
    <col min="1" max="1" width="15.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4">
        <v>16423225029</v>
      </c>
      <c r="B2" s="5">
        <v>44510</v>
      </c>
      <c r="C2" s="5">
        <v>44515</v>
      </c>
      <c r="D2" s="4">
        <v>4304</v>
      </c>
      <c r="E2" s="4" t="str">
        <f>VLOOKUP(A2,HOP!A:L,12,0)</f>
        <v>4304.00</v>
      </c>
      <c r="F2" s="4" t="str">
        <f>VLOOKUP(A2,HOP!A:C,3,0)</f>
        <v>2270227</v>
      </c>
      <c r="G2" s="4">
        <f>D2-E2</f>
        <v>0</v>
      </c>
      <c r="H2" s="4" t="str">
        <f>$H$1&amp;F2</f>
        <v>，2270227</v>
      </c>
      <c r="I2" s="4" t="str">
        <f>VLOOKUP(A2,HOP!A:T,20,0)</f>
        <v>直连</v>
      </c>
    </row>
    <row r="3" s="4" customFormat="1" hidden="1" spans="1:9">
      <c r="A3" s="4">
        <v>16493840844</v>
      </c>
      <c r="B3" s="5">
        <v>44512</v>
      </c>
      <c r="C3" s="5">
        <v>44515</v>
      </c>
      <c r="D3" s="4">
        <v>0</v>
      </c>
      <c r="E3" s="4" t="str">
        <f>VLOOKUP(A3,HOP!A:L,12,0)</f>
        <v>0.00</v>
      </c>
      <c r="F3" s="4" t="str">
        <f>VLOOKUP(A3,HOP!A:C,3,0)</f>
        <v>2274217</v>
      </c>
      <c r="G3" s="4">
        <f t="shared" ref="G3:G29" si="0">D3-E3</f>
        <v>0</v>
      </c>
      <c r="H3" s="4" t="str">
        <f t="shared" ref="H3:H29" si="1">$H$1&amp;F3</f>
        <v>，2274217</v>
      </c>
      <c r="I3" s="4" t="str">
        <f>VLOOKUP(A3,HOP!A:T,20,0)</f>
        <v>直连</v>
      </c>
    </row>
    <row r="4" s="4" customFormat="1" spans="1:9">
      <c r="A4" s="4">
        <v>16561345909</v>
      </c>
      <c r="B4" s="5">
        <v>44512</v>
      </c>
      <c r="C4" s="5">
        <v>44515</v>
      </c>
      <c r="D4" s="4">
        <v>2487</v>
      </c>
      <c r="E4" s="4" t="str">
        <f>VLOOKUP(A4,HOP!A:L,12,0)</f>
        <v>2487.00</v>
      </c>
      <c r="F4" s="4" t="str">
        <f>VLOOKUP(A4,HOP!A:C,3,0)</f>
        <v>2278272</v>
      </c>
      <c r="G4" s="4">
        <f t="shared" si="0"/>
        <v>0</v>
      </c>
      <c r="H4" s="4" t="str">
        <f t="shared" si="1"/>
        <v>，2278272</v>
      </c>
      <c r="I4" s="4" t="str">
        <f>VLOOKUP(A4,HOP!A:T,20,0)</f>
        <v>直连</v>
      </c>
    </row>
    <row r="5" s="4" customFormat="1" spans="1:9">
      <c r="A5" s="4">
        <v>16638124051</v>
      </c>
      <c r="B5" s="5">
        <v>44511</v>
      </c>
      <c r="C5" s="5">
        <v>44515</v>
      </c>
      <c r="D5" s="4">
        <v>2864</v>
      </c>
      <c r="E5" s="4" t="str">
        <f>VLOOKUP(A5,HOP!A:L,12,0)</f>
        <v>2864.00</v>
      </c>
      <c r="F5" s="4" t="str">
        <f>VLOOKUP(A5,HOP!A:C,3,0)</f>
        <v>2282129</v>
      </c>
      <c r="G5" s="4">
        <f t="shared" si="0"/>
        <v>0</v>
      </c>
      <c r="H5" s="4" t="str">
        <f t="shared" si="1"/>
        <v>，2282129</v>
      </c>
      <c r="I5" s="4" t="str">
        <f>VLOOKUP(A5,HOP!A:T,20,0)</f>
        <v>直连</v>
      </c>
    </row>
    <row r="6" s="4" customFormat="1" spans="1:9">
      <c r="A6" s="4">
        <v>16655894458</v>
      </c>
      <c r="B6" s="5">
        <v>44512</v>
      </c>
      <c r="C6" s="5">
        <v>44515</v>
      </c>
      <c r="D6" s="4">
        <v>570</v>
      </c>
      <c r="E6" s="4" t="str">
        <f>VLOOKUP(A6,HOP!A:L,12,0)</f>
        <v>570.00</v>
      </c>
      <c r="F6" s="4" t="str">
        <f>VLOOKUP(A6,HOP!A:C,3,0)</f>
        <v>2282948</v>
      </c>
      <c r="G6" s="4">
        <f t="shared" si="0"/>
        <v>0</v>
      </c>
      <c r="H6" s="4" t="str">
        <f t="shared" si="1"/>
        <v>，2282948</v>
      </c>
      <c r="I6" s="4" t="str">
        <f>VLOOKUP(A6,HOP!A:T,20,0)</f>
        <v>直连</v>
      </c>
    </row>
    <row r="7" s="4" customFormat="1" spans="1:9">
      <c r="A7" s="4">
        <v>16670987796</v>
      </c>
      <c r="B7" s="5">
        <v>44512</v>
      </c>
      <c r="C7" s="5">
        <v>44515</v>
      </c>
      <c r="D7" s="4">
        <v>4550</v>
      </c>
      <c r="E7" s="4" t="str">
        <f>VLOOKUP(A7,HOP!A:L,12,0)</f>
        <v>4550.00</v>
      </c>
      <c r="F7" s="4" t="str">
        <f>VLOOKUP(A7,HOP!A:C,3,0)</f>
        <v>2283911</v>
      </c>
      <c r="G7" s="4">
        <f t="shared" si="0"/>
        <v>0</v>
      </c>
      <c r="H7" s="4" t="str">
        <f t="shared" si="1"/>
        <v>，2283911</v>
      </c>
      <c r="I7" s="4" t="str">
        <f>VLOOKUP(A7,HOP!A:T,20,0)</f>
        <v>直连</v>
      </c>
    </row>
    <row r="8" s="4" customFormat="1" spans="1:9">
      <c r="A8" s="4">
        <v>16709191326</v>
      </c>
      <c r="B8" s="5">
        <v>44514</v>
      </c>
      <c r="C8" s="5">
        <v>44515</v>
      </c>
      <c r="D8" s="4">
        <v>238</v>
      </c>
      <c r="E8" s="4" t="str">
        <f>VLOOKUP(A8,HOP!A:L,12,0)</f>
        <v>238.00</v>
      </c>
      <c r="F8" s="4" t="str">
        <f>VLOOKUP(A8,HOP!A:C,3,0)</f>
        <v>2286596</v>
      </c>
      <c r="G8" s="4">
        <f t="shared" si="0"/>
        <v>0</v>
      </c>
      <c r="H8" s="4" t="str">
        <f t="shared" si="1"/>
        <v>，2286596</v>
      </c>
      <c r="I8" s="4" t="str">
        <f>VLOOKUP(A8,HOP!A:T,20,0)</f>
        <v>直连</v>
      </c>
    </row>
    <row r="9" s="4" customFormat="1" spans="1:9">
      <c r="A9" s="4">
        <v>16728751434</v>
      </c>
      <c r="B9" s="5">
        <v>44512</v>
      </c>
      <c r="C9" s="5">
        <v>44515</v>
      </c>
      <c r="D9" s="4">
        <v>3459</v>
      </c>
      <c r="E9" s="4" t="str">
        <f>VLOOKUP(A9,HOP!A:L,12,0)</f>
        <v>3459.00</v>
      </c>
      <c r="F9" s="4" t="str">
        <f>VLOOKUP(A9,HOP!A:C,3,0)</f>
        <v>2288115</v>
      </c>
      <c r="G9" s="4">
        <f t="shared" si="0"/>
        <v>0</v>
      </c>
      <c r="H9" s="4" t="str">
        <f t="shared" si="1"/>
        <v>，2288115</v>
      </c>
      <c r="I9" s="4" t="str">
        <f>VLOOKUP(A9,HOP!A:T,20,0)</f>
        <v>直连</v>
      </c>
    </row>
    <row r="10" s="4" customFormat="1" spans="1:9">
      <c r="A10" s="4">
        <v>16747617380</v>
      </c>
      <c r="B10" s="5">
        <v>44508</v>
      </c>
      <c r="C10" s="5">
        <v>44515</v>
      </c>
      <c r="D10" s="4">
        <v>3393</v>
      </c>
      <c r="E10" s="4" t="str">
        <f>VLOOKUP(A10,HOP!A:L,12,0)</f>
        <v>3393.00</v>
      </c>
      <c r="F10" s="4" t="str">
        <f>VLOOKUP(A10,HOP!A:C,3,0)</f>
        <v>2291114</v>
      </c>
      <c r="G10" s="4">
        <f t="shared" si="0"/>
        <v>0</v>
      </c>
      <c r="H10" s="4" t="str">
        <f t="shared" si="1"/>
        <v>，2291114</v>
      </c>
      <c r="I10" s="4" t="str">
        <f>VLOOKUP(A10,HOP!A:T,20,0)</f>
        <v>直连</v>
      </c>
    </row>
    <row r="11" s="4" customFormat="1" spans="1:9">
      <c r="A11" s="4">
        <v>16748859051</v>
      </c>
      <c r="B11" s="5">
        <v>44512</v>
      </c>
      <c r="C11" s="5">
        <v>44515</v>
      </c>
      <c r="D11" s="4">
        <v>5027</v>
      </c>
      <c r="E11" s="4" t="str">
        <f>VLOOKUP(A11,HOP!A:L,12,0)</f>
        <v>5027.00</v>
      </c>
      <c r="F11" s="4" t="str">
        <f>VLOOKUP(A11,HOP!A:C,3,0)</f>
        <v>2291336</v>
      </c>
      <c r="G11" s="4">
        <f t="shared" si="0"/>
        <v>0</v>
      </c>
      <c r="H11" s="4" t="str">
        <f t="shared" si="1"/>
        <v>，2291336</v>
      </c>
      <c r="I11" s="4" t="str">
        <f>VLOOKUP(A11,HOP!A:T,20,0)</f>
        <v>直连</v>
      </c>
    </row>
    <row r="12" s="4" customFormat="1" spans="1:9">
      <c r="A12" s="4">
        <v>16755824888</v>
      </c>
      <c r="B12" s="5">
        <v>44514</v>
      </c>
      <c r="C12" s="5">
        <v>44515</v>
      </c>
      <c r="D12" s="4">
        <v>497</v>
      </c>
      <c r="E12" s="4" t="str">
        <f>VLOOKUP(A12,HOP!A:L,12,0)</f>
        <v>497.00</v>
      </c>
      <c r="F12" s="4" t="str">
        <f>VLOOKUP(A12,HOP!A:C,3,0)</f>
        <v>2292704</v>
      </c>
      <c r="G12" s="4">
        <f t="shared" si="0"/>
        <v>0</v>
      </c>
      <c r="H12" s="4" t="str">
        <f t="shared" si="1"/>
        <v>，2292704</v>
      </c>
      <c r="I12" s="4" t="str">
        <f>VLOOKUP(A12,HOP!A:T,20,0)</f>
        <v>直连</v>
      </c>
    </row>
    <row r="13" s="4" customFormat="1" spans="1:9">
      <c r="A13" s="4">
        <v>16759604495</v>
      </c>
      <c r="B13" s="5">
        <v>44514</v>
      </c>
      <c r="C13" s="5">
        <v>44515</v>
      </c>
      <c r="D13" s="4">
        <v>408</v>
      </c>
      <c r="E13" s="4" t="str">
        <f>VLOOKUP(A13,HOP!A:L,12,0)</f>
        <v>408.00</v>
      </c>
      <c r="F13" s="4" t="str">
        <f>VLOOKUP(A13,HOP!A:C,3,0)</f>
        <v>2293960</v>
      </c>
      <c r="G13" s="4">
        <f t="shared" si="0"/>
        <v>0</v>
      </c>
      <c r="H13" s="4" t="str">
        <f t="shared" si="1"/>
        <v>，2293960</v>
      </c>
      <c r="I13" s="4" t="str">
        <f>VLOOKUP(A13,HOP!A:T,20,0)</f>
        <v>直连</v>
      </c>
    </row>
    <row r="14" s="4" customFormat="1" spans="1:9">
      <c r="A14" s="4">
        <v>16761120178</v>
      </c>
      <c r="B14" s="5">
        <v>44512</v>
      </c>
      <c r="C14" s="5">
        <v>44515</v>
      </c>
      <c r="D14" s="4">
        <v>2376</v>
      </c>
      <c r="E14" s="4" t="str">
        <f>VLOOKUP(A14,HOP!A:L,12,0)</f>
        <v>2376.00</v>
      </c>
      <c r="F14" s="4" t="str">
        <f>VLOOKUP(A14,HOP!A:C,3,0)</f>
        <v>2294578</v>
      </c>
      <c r="G14" s="4">
        <f t="shared" si="0"/>
        <v>0</v>
      </c>
      <c r="H14" s="4" t="str">
        <f t="shared" si="1"/>
        <v>，2294578</v>
      </c>
      <c r="I14" s="4" t="str">
        <f>VLOOKUP(A14,HOP!A:T,20,0)</f>
        <v>直连</v>
      </c>
    </row>
    <row r="15" s="4" customFormat="1" spans="1:9">
      <c r="A15" s="4">
        <v>16765102792</v>
      </c>
      <c r="B15" s="5">
        <v>44514</v>
      </c>
      <c r="C15" s="5">
        <v>44515</v>
      </c>
      <c r="D15" s="4">
        <v>1324</v>
      </c>
      <c r="E15" s="4" t="str">
        <f>VLOOKUP(A15,HOP!A:L,12,0)</f>
        <v>1324.00</v>
      </c>
      <c r="F15" s="4" t="str">
        <f>VLOOKUP(A15,HOP!A:C,3,0)</f>
        <v>2295019</v>
      </c>
      <c r="G15" s="4">
        <f t="shared" si="0"/>
        <v>0</v>
      </c>
      <c r="H15" s="4" t="str">
        <f t="shared" si="1"/>
        <v>，2295019</v>
      </c>
      <c r="I15" s="4" t="str">
        <f>VLOOKUP(A15,HOP!A:T,20,0)</f>
        <v>直连</v>
      </c>
    </row>
    <row r="16" s="4" customFormat="1" spans="1:9">
      <c r="A16" s="4">
        <v>16767534494</v>
      </c>
      <c r="B16" s="5">
        <v>44512</v>
      </c>
      <c r="C16" s="5">
        <v>44515</v>
      </c>
      <c r="D16" s="4">
        <v>4914</v>
      </c>
      <c r="E16" s="4" t="str">
        <f>VLOOKUP(A16,HOP!A:L,12,0)</f>
        <v>4914.00</v>
      </c>
      <c r="F16" s="4" t="str">
        <f>VLOOKUP(A16,HOP!A:C,3,0)</f>
        <v>2295713</v>
      </c>
      <c r="G16" s="4">
        <f t="shared" si="0"/>
        <v>0</v>
      </c>
      <c r="H16" s="4" t="str">
        <f t="shared" si="1"/>
        <v>，2295713</v>
      </c>
      <c r="I16" s="4" t="str">
        <f>VLOOKUP(A16,HOP!A:T,20,0)</f>
        <v>直连</v>
      </c>
    </row>
    <row r="17" s="4" customFormat="1" spans="1:9">
      <c r="A17" s="4">
        <v>16770064904</v>
      </c>
      <c r="B17" s="5">
        <v>44512</v>
      </c>
      <c r="C17" s="5">
        <v>44515</v>
      </c>
      <c r="D17" s="4">
        <v>4806</v>
      </c>
      <c r="E17" s="4" t="str">
        <f>VLOOKUP(A17,HOP!A:L,12,0)</f>
        <v>4806.00</v>
      </c>
      <c r="F17" s="4" t="str">
        <f>VLOOKUP(A17,HOP!A:C,3,0)</f>
        <v>2296522</v>
      </c>
      <c r="G17" s="4">
        <f t="shared" si="0"/>
        <v>0</v>
      </c>
      <c r="H17" s="4" t="str">
        <f t="shared" si="1"/>
        <v>，2296522</v>
      </c>
      <c r="I17" s="4" t="str">
        <f>VLOOKUP(A17,HOP!A:T,20,0)</f>
        <v>直连</v>
      </c>
    </row>
    <row r="18" s="4" customFormat="1" spans="1:9">
      <c r="A18" s="4">
        <v>16776125845</v>
      </c>
      <c r="B18" s="5">
        <v>44512</v>
      </c>
      <c r="C18" s="5">
        <v>44515</v>
      </c>
      <c r="D18" s="4">
        <v>6917</v>
      </c>
      <c r="E18" s="4" t="str">
        <f>VLOOKUP(A18,HOP!A:L,12,0)</f>
        <v>6917.00</v>
      </c>
      <c r="F18" s="4" t="str">
        <f>VLOOKUP(A18,HOP!A:C,3,0)</f>
        <v>2297262</v>
      </c>
      <c r="G18" s="4">
        <f t="shared" si="0"/>
        <v>0</v>
      </c>
      <c r="H18" s="4" t="str">
        <f t="shared" si="1"/>
        <v>，2297262</v>
      </c>
      <c r="I18" s="4" t="str">
        <f>VLOOKUP(A18,HOP!A:T,20,0)</f>
        <v>直连</v>
      </c>
    </row>
    <row r="19" s="4" customFormat="1" spans="1:9">
      <c r="A19" s="4">
        <v>16778221793</v>
      </c>
      <c r="B19" s="5">
        <v>44512</v>
      </c>
      <c r="C19" s="5">
        <v>44515</v>
      </c>
      <c r="D19" s="4">
        <v>531</v>
      </c>
      <c r="E19" s="4" t="str">
        <f>VLOOKUP(A19,HOP!A:L,12,0)</f>
        <v>531.00</v>
      </c>
      <c r="F19" s="4" t="str">
        <f>VLOOKUP(A19,HOP!A:C,3,0)</f>
        <v>2297897</v>
      </c>
      <c r="G19" s="4">
        <f t="shared" si="0"/>
        <v>0</v>
      </c>
      <c r="H19" s="4" t="str">
        <f t="shared" si="1"/>
        <v>，2297897</v>
      </c>
      <c r="I19" s="4" t="str">
        <f>VLOOKUP(A19,HOP!A:T,20,0)</f>
        <v>直连</v>
      </c>
    </row>
    <row r="20" s="4" customFormat="1" spans="1:9">
      <c r="A20" s="4">
        <v>16779388243</v>
      </c>
      <c r="B20" s="5">
        <v>44512</v>
      </c>
      <c r="C20" s="5">
        <v>44515</v>
      </c>
      <c r="D20" s="4">
        <v>1752</v>
      </c>
      <c r="E20" s="4" t="str">
        <f>VLOOKUP(A20,HOP!A:L,12,0)</f>
        <v>1752.00</v>
      </c>
      <c r="F20" s="4" t="str">
        <f>VLOOKUP(A20,HOP!A:C,3,0)</f>
        <v>2298205</v>
      </c>
      <c r="G20" s="4">
        <f t="shared" si="0"/>
        <v>0</v>
      </c>
      <c r="H20" s="4" t="str">
        <f t="shared" si="1"/>
        <v>，2298205</v>
      </c>
      <c r="I20" s="4" t="str">
        <f>VLOOKUP(A20,HOP!A:T,20,0)</f>
        <v>直连</v>
      </c>
    </row>
    <row r="21" s="4" customFormat="1" spans="1:9">
      <c r="A21" s="4">
        <v>16784744168</v>
      </c>
      <c r="B21" s="5">
        <v>44513</v>
      </c>
      <c r="C21" s="5">
        <v>44515</v>
      </c>
      <c r="D21" s="4">
        <v>3079</v>
      </c>
      <c r="E21" s="4" t="str">
        <f>VLOOKUP(A21,HOP!A:L,12,0)</f>
        <v>3079.00</v>
      </c>
      <c r="F21" s="4" t="str">
        <f>VLOOKUP(A21,HOP!A:C,3,0)</f>
        <v>2298345</v>
      </c>
      <c r="G21" s="4">
        <f t="shared" si="0"/>
        <v>0</v>
      </c>
      <c r="H21" s="4" t="str">
        <f t="shared" si="1"/>
        <v>，2298345</v>
      </c>
      <c r="I21" s="4" t="str">
        <f>VLOOKUP(A21,HOP!A:T,20,0)</f>
        <v>直连</v>
      </c>
    </row>
    <row r="22" s="4" customFormat="1" spans="1:9">
      <c r="A22" s="4">
        <v>16784796764</v>
      </c>
      <c r="B22" s="5">
        <v>44513</v>
      </c>
      <c r="C22" s="5">
        <v>44515</v>
      </c>
      <c r="D22" s="4">
        <v>2272</v>
      </c>
      <c r="E22" s="4" t="str">
        <f>VLOOKUP(A22,HOP!A:L,12,0)</f>
        <v>2272.00</v>
      </c>
      <c r="F22" s="4" t="str">
        <f>VLOOKUP(A22,HOP!A:C,3,0)</f>
        <v>2298352</v>
      </c>
      <c r="G22" s="4">
        <f t="shared" si="0"/>
        <v>0</v>
      </c>
      <c r="H22" s="4" t="str">
        <f t="shared" si="1"/>
        <v>，2298352</v>
      </c>
      <c r="I22" s="4" t="str">
        <f>VLOOKUP(A22,HOP!A:T,20,0)</f>
        <v>直连</v>
      </c>
    </row>
    <row r="23" s="4" customFormat="1" spans="1:9">
      <c r="A23" s="4">
        <v>16792092940</v>
      </c>
      <c r="B23" s="5">
        <v>44514</v>
      </c>
      <c r="C23" s="5">
        <v>44515</v>
      </c>
      <c r="D23" s="4">
        <v>179</v>
      </c>
      <c r="E23" s="4" t="str">
        <f>VLOOKUP(A23,HOP!A:L,12,0)</f>
        <v>179.00</v>
      </c>
      <c r="F23" s="4" t="str">
        <f>VLOOKUP(A23,HOP!A:C,3,0)</f>
        <v>2299037</v>
      </c>
      <c r="G23" s="4">
        <f t="shared" si="0"/>
        <v>0</v>
      </c>
      <c r="H23" s="4" t="str">
        <f t="shared" si="1"/>
        <v>，2299037</v>
      </c>
      <c r="I23" s="4" t="str">
        <f>VLOOKUP(A23,HOP!A:T,20,0)</f>
        <v>直连</v>
      </c>
    </row>
    <row r="24" s="4" customFormat="1" spans="1:9">
      <c r="A24" s="4">
        <v>16792645162</v>
      </c>
      <c r="B24" s="5">
        <v>44514</v>
      </c>
      <c r="C24" s="5">
        <v>44515</v>
      </c>
      <c r="D24" s="4">
        <v>337</v>
      </c>
      <c r="E24" s="4" t="str">
        <f>VLOOKUP(A24,HOP!A:L,12,0)</f>
        <v>337.00</v>
      </c>
      <c r="F24" s="4" t="str">
        <f>VLOOKUP(A24,HOP!A:C,3,0)</f>
        <v>2299081</v>
      </c>
      <c r="G24" s="4">
        <f t="shared" si="0"/>
        <v>0</v>
      </c>
      <c r="H24" s="4" t="str">
        <f t="shared" si="1"/>
        <v>，2299081</v>
      </c>
      <c r="I24" s="4" t="str">
        <f>VLOOKUP(A24,HOP!A:T,20,0)</f>
        <v>直连</v>
      </c>
    </row>
    <row r="25" s="4" customFormat="1" spans="1:9">
      <c r="A25" s="4">
        <v>16793280515</v>
      </c>
      <c r="B25" s="5">
        <v>44514</v>
      </c>
      <c r="C25" s="5">
        <v>44515</v>
      </c>
      <c r="D25" s="4">
        <v>316</v>
      </c>
      <c r="E25" s="4" t="str">
        <f>VLOOKUP(A25,HOP!A:L,12,0)</f>
        <v>316.00</v>
      </c>
      <c r="F25" s="4" t="str">
        <f>VLOOKUP(A25,HOP!A:C,3,0)</f>
        <v>2299206</v>
      </c>
      <c r="G25" s="4">
        <f t="shared" si="0"/>
        <v>0</v>
      </c>
      <c r="H25" s="4" t="str">
        <f t="shared" si="1"/>
        <v>，2299206</v>
      </c>
      <c r="I25" s="4" t="str">
        <f>VLOOKUP(A25,HOP!A:T,20,0)</f>
        <v>直连</v>
      </c>
    </row>
    <row r="26" s="4" customFormat="1" spans="1:9">
      <c r="A26" s="4">
        <v>16793314076</v>
      </c>
      <c r="B26" s="5">
        <v>44514</v>
      </c>
      <c r="C26" s="5">
        <v>44515</v>
      </c>
      <c r="D26" s="4">
        <v>754</v>
      </c>
      <c r="E26" s="4" t="str">
        <f>VLOOKUP(A26,HOP!A:L,12,0)</f>
        <v>754.00</v>
      </c>
      <c r="F26" s="4" t="str">
        <f>VLOOKUP(A26,HOP!A:C,3,0)</f>
        <v>2299213</v>
      </c>
      <c r="G26" s="4">
        <f t="shared" si="0"/>
        <v>0</v>
      </c>
      <c r="H26" s="4" t="str">
        <f t="shared" si="1"/>
        <v>，2299213</v>
      </c>
      <c r="I26" s="4" t="str">
        <f>VLOOKUP(A26,HOP!A:T,20,0)</f>
        <v>直连</v>
      </c>
    </row>
    <row r="27" s="4" customFormat="1" spans="1:9">
      <c r="A27" s="4">
        <v>16793430212</v>
      </c>
      <c r="B27" s="5">
        <v>44514</v>
      </c>
      <c r="C27" s="5">
        <v>44515</v>
      </c>
      <c r="D27" s="4">
        <v>188</v>
      </c>
      <c r="E27" s="4" t="str">
        <f>VLOOKUP(A27,HOP!A:L,12,0)</f>
        <v>188.00</v>
      </c>
      <c r="F27" s="4" t="str">
        <f>VLOOKUP(A27,HOP!A:C,3,0)</f>
        <v>2299234</v>
      </c>
      <c r="G27" s="4">
        <f t="shared" si="0"/>
        <v>0</v>
      </c>
      <c r="H27" s="4" t="str">
        <f t="shared" si="1"/>
        <v>，2299234</v>
      </c>
      <c r="I27" s="4" t="str">
        <f>VLOOKUP(A27,HOP!A:T,20,0)</f>
        <v>直连</v>
      </c>
    </row>
    <row r="28" s="4" customFormat="1" spans="1:9">
      <c r="A28" s="4">
        <v>16793678838</v>
      </c>
      <c r="B28" s="5">
        <v>44514</v>
      </c>
      <c r="C28" s="5">
        <v>44515</v>
      </c>
      <c r="D28" s="4">
        <v>926</v>
      </c>
      <c r="E28" s="4" t="str">
        <f>VLOOKUP(A28,HOP!A:L,12,0)</f>
        <v>926.00</v>
      </c>
      <c r="F28" s="4" t="str">
        <f>VLOOKUP(A28,HOP!A:C,3,0)</f>
        <v>2299274</v>
      </c>
      <c r="G28" s="4">
        <f t="shared" si="0"/>
        <v>0</v>
      </c>
      <c r="H28" s="4" t="str">
        <f t="shared" si="1"/>
        <v>，2299274</v>
      </c>
      <c r="I28" s="4" t="str">
        <f>VLOOKUP(A28,HOP!A:T,20,0)</f>
        <v>直连</v>
      </c>
    </row>
    <row r="29" s="4" customFormat="1" hidden="1" spans="1:9">
      <c r="A29" s="4">
        <v>16794508652</v>
      </c>
      <c r="B29" s="5">
        <v>44514</v>
      </c>
      <c r="C29" s="5">
        <v>44515</v>
      </c>
      <c r="D29" s="4">
        <v>0</v>
      </c>
      <c r="E29" s="4" t="str">
        <f>VLOOKUP(A29,HOP!A:L,12,0)</f>
        <v>0.00</v>
      </c>
      <c r="F29" s="4" t="str">
        <f>VLOOKUP(A29,HOP!A:C,3,0)</f>
        <v>2299382</v>
      </c>
      <c r="G29" s="4">
        <f t="shared" si="0"/>
        <v>0</v>
      </c>
      <c r="H29" s="4" t="str">
        <f t="shared" si="1"/>
        <v>，2299382</v>
      </c>
      <c r="I29" s="4" t="str">
        <f>VLOOKUP(A29,HOP!A:T,20,0)</f>
        <v>直连</v>
      </c>
    </row>
    <row r="31" spans="4:4">
      <c r="D31" s="4">
        <f>SUM(D2:D30)</f>
        <v>58468</v>
      </c>
    </row>
    <row r="32" spans="4:4">
      <c r="D32" s="4" t="s">
        <v>120</v>
      </c>
    </row>
    <row r="35" spans="1:1">
      <c r="A35" s="4" t="s">
        <v>121</v>
      </c>
    </row>
    <row r="36" spans="1:1">
      <c r="A36" s="4" t="s">
        <v>122</v>
      </c>
    </row>
  </sheetData>
  <autoFilter ref="A1:X29">
    <filterColumn colId="3">
      <filters>
        <filter val="4550"/>
        <filter val="1752"/>
        <filter val="3393"/>
        <filter val="754"/>
        <filter val="4914"/>
        <filter val="316"/>
        <filter val="497"/>
        <filter val="6917"/>
        <filter val="3459"/>
        <filter val="1324"/>
        <filter val="2864"/>
        <filter val="926"/>
        <filter val="5027"/>
        <filter val="570"/>
        <filter val="531"/>
        <filter val="2272"/>
        <filter val="2376"/>
        <filter val="337"/>
        <filter val="238"/>
        <filter val="179"/>
        <filter val="3079"/>
        <filter val="4304"/>
        <filter val="4806"/>
        <filter val="2487"/>
        <filter val="188"/>
        <filter val="4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3">
        <v>15841444524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144</v>
      </c>
      <c r="G2" s="1" t="s">
        <v>145</v>
      </c>
      <c r="H2" s="1" t="s">
        <v>146</v>
      </c>
      <c r="I2" s="1" t="s">
        <v>147</v>
      </c>
      <c r="J2" s="1" t="s">
        <v>29</v>
      </c>
      <c r="K2" s="1" t="s">
        <v>148</v>
      </c>
      <c r="L2" s="1" t="s">
        <v>148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</row>
    <row r="3" s="1" customFormat="1" spans="1:20">
      <c r="A3" s="3">
        <v>16423225029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145</v>
      </c>
      <c r="H3" s="1" t="s">
        <v>146</v>
      </c>
      <c r="I3" s="1" t="s">
        <v>161</v>
      </c>
      <c r="J3" s="1" t="s">
        <v>29</v>
      </c>
      <c r="K3" s="1" t="s">
        <v>162</v>
      </c>
      <c r="L3" s="1" t="s">
        <v>162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163</v>
      </c>
      <c r="R3" s="1" t="s">
        <v>153</v>
      </c>
      <c r="S3" s="1" t="s">
        <v>154</v>
      </c>
      <c r="T3" s="1" t="s">
        <v>155</v>
      </c>
    </row>
    <row r="4" s="1" customFormat="1" spans="1:20">
      <c r="A4" s="3">
        <v>16493840844</v>
      </c>
      <c r="B4" s="1" t="s">
        <v>164</v>
      </c>
      <c r="C4" s="1" t="s">
        <v>165</v>
      </c>
      <c r="D4" s="1" t="s">
        <v>166</v>
      </c>
      <c r="E4" s="1" t="s">
        <v>167</v>
      </c>
      <c r="F4" s="1" t="s">
        <v>144</v>
      </c>
      <c r="G4" s="1" t="s">
        <v>145</v>
      </c>
      <c r="H4" s="1" t="s">
        <v>146</v>
      </c>
      <c r="I4" s="1" t="s">
        <v>168</v>
      </c>
      <c r="J4" s="1" t="s">
        <v>29</v>
      </c>
      <c r="K4" s="1" t="s">
        <v>169</v>
      </c>
      <c r="L4" s="1" t="s">
        <v>150</v>
      </c>
      <c r="M4" s="1" t="s">
        <v>170</v>
      </c>
      <c r="N4" s="1" t="s">
        <v>171</v>
      </c>
      <c r="O4" s="1" t="s">
        <v>150</v>
      </c>
      <c r="P4" s="1" t="s">
        <v>151</v>
      </c>
      <c r="Q4" s="1" t="s">
        <v>172</v>
      </c>
      <c r="R4" s="1" t="s">
        <v>153</v>
      </c>
      <c r="S4" s="1" t="s">
        <v>154</v>
      </c>
      <c r="T4" s="1" t="s">
        <v>155</v>
      </c>
    </row>
    <row r="5" s="1" customFormat="1" spans="1:20">
      <c r="A5" s="3">
        <v>16561345909</v>
      </c>
      <c r="B5" s="1" t="s">
        <v>173</v>
      </c>
      <c r="C5" s="1" t="s">
        <v>174</v>
      </c>
      <c r="D5" s="1" t="s">
        <v>175</v>
      </c>
      <c r="E5" s="1" t="s">
        <v>176</v>
      </c>
      <c r="F5" s="1" t="s">
        <v>144</v>
      </c>
      <c r="G5" s="1" t="s">
        <v>145</v>
      </c>
      <c r="H5" s="1" t="s">
        <v>146</v>
      </c>
      <c r="I5" s="1" t="s">
        <v>177</v>
      </c>
      <c r="J5" s="1" t="s">
        <v>29</v>
      </c>
      <c r="K5" s="1" t="s">
        <v>178</v>
      </c>
      <c r="L5" s="1" t="s">
        <v>178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179</v>
      </c>
      <c r="R5" s="1" t="s">
        <v>153</v>
      </c>
      <c r="S5" s="1" t="s">
        <v>154</v>
      </c>
      <c r="T5" s="1" t="s">
        <v>155</v>
      </c>
    </row>
    <row r="6" s="1" customFormat="1" spans="1:20">
      <c r="A6" s="3">
        <v>16638124051</v>
      </c>
      <c r="B6" s="1" t="s">
        <v>180</v>
      </c>
      <c r="C6" s="1" t="s">
        <v>181</v>
      </c>
      <c r="D6" s="1" t="s">
        <v>182</v>
      </c>
      <c r="E6" s="1" t="s">
        <v>183</v>
      </c>
      <c r="F6" s="1" t="s">
        <v>184</v>
      </c>
      <c r="G6" s="1" t="s">
        <v>145</v>
      </c>
      <c r="H6" s="1" t="s">
        <v>146</v>
      </c>
      <c r="I6" s="1" t="s">
        <v>185</v>
      </c>
      <c r="J6" s="1" t="s">
        <v>29</v>
      </c>
      <c r="K6" s="1" t="s">
        <v>186</v>
      </c>
      <c r="L6" s="1" t="s">
        <v>186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187</v>
      </c>
      <c r="R6" s="1" t="s">
        <v>153</v>
      </c>
      <c r="S6" s="1" t="s">
        <v>154</v>
      </c>
      <c r="T6" s="1" t="s">
        <v>155</v>
      </c>
    </row>
    <row r="7" s="1" customFormat="1" spans="1:20">
      <c r="A7" s="3">
        <v>16655894458</v>
      </c>
      <c r="B7" s="1" t="s">
        <v>188</v>
      </c>
      <c r="C7" s="1" t="s">
        <v>189</v>
      </c>
      <c r="D7" s="1" t="s">
        <v>190</v>
      </c>
      <c r="E7" s="1" t="s">
        <v>191</v>
      </c>
      <c r="F7" s="1" t="s">
        <v>144</v>
      </c>
      <c r="G7" s="1" t="s">
        <v>145</v>
      </c>
      <c r="H7" s="1" t="s">
        <v>146</v>
      </c>
      <c r="I7" s="1" t="s">
        <v>192</v>
      </c>
      <c r="J7" s="1" t="s">
        <v>29</v>
      </c>
      <c r="K7" s="1" t="s">
        <v>193</v>
      </c>
      <c r="L7" s="1" t="s">
        <v>194</v>
      </c>
      <c r="M7" s="1" t="s">
        <v>195</v>
      </c>
      <c r="N7" s="1" t="s">
        <v>196</v>
      </c>
      <c r="O7" s="1" t="s">
        <v>150</v>
      </c>
      <c r="P7" s="1" t="s">
        <v>151</v>
      </c>
      <c r="Q7" s="1" t="s">
        <v>197</v>
      </c>
      <c r="R7" s="1" t="s">
        <v>153</v>
      </c>
      <c r="S7" s="1" t="s">
        <v>154</v>
      </c>
      <c r="T7" s="1" t="s">
        <v>155</v>
      </c>
    </row>
    <row r="8" s="1" customFormat="1" spans="1:20">
      <c r="A8" s="3">
        <v>16670987796</v>
      </c>
      <c r="B8" s="1" t="s">
        <v>198</v>
      </c>
      <c r="C8" s="1" t="s">
        <v>199</v>
      </c>
      <c r="D8" s="1" t="s">
        <v>200</v>
      </c>
      <c r="E8" s="1" t="s">
        <v>201</v>
      </c>
      <c r="F8" s="1" t="s">
        <v>144</v>
      </c>
      <c r="G8" s="1" t="s">
        <v>145</v>
      </c>
      <c r="H8" s="1" t="s">
        <v>146</v>
      </c>
      <c r="I8" s="1" t="s">
        <v>202</v>
      </c>
      <c r="J8" s="1" t="s">
        <v>29</v>
      </c>
      <c r="K8" s="1" t="s">
        <v>203</v>
      </c>
      <c r="L8" s="1" t="s">
        <v>203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204</v>
      </c>
      <c r="R8" s="1" t="s">
        <v>153</v>
      </c>
      <c r="S8" s="1" t="s">
        <v>154</v>
      </c>
      <c r="T8" s="1" t="s">
        <v>155</v>
      </c>
    </row>
    <row r="9" s="1" customFormat="1" spans="1:20">
      <c r="A9" s="3">
        <v>16709191326</v>
      </c>
      <c r="B9" s="1" t="s">
        <v>205</v>
      </c>
      <c r="C9" s="1" t="s">
        <v>206</v>
      </c>
      <c r="D9" s="1" t="s">
        <v>207</v>
      </c>
      <c r="E9" s="1" t="s">
        <v>208</v>
      </c>
      <c r="F9" s="1" t="s">
        <v>209</v>
      </c>
      <c r="G9" s="1" t="s">
        <v>145</v>
      </c>
      <c r="H9" s="1" t="s">
        <v>146</v>
      </c>
      <c r="I9" s="1" t="s">
        <v>210</v>
      </c>
      <c r="J9" s="1" t="s">
        <v>29</v>
      </c>
      <c r="K9" s="1" t="s">
        <v>211</v>
      </c>
      <c r="L9" s="1" t="s">
        <v>211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212</v>
      </c>
      <c r="R9" s="1" t="s">
        <v>153</v>
      </c>
      <c r="S9" s="1" t="s">
        <v>154</v>
      </c>
      <c r="T9" s="1" t="s">
        <v>155</v>
      </c>
    </row>
    <row r="10" s="1" customFormat="1" spans="1:20">
      <c r="A10" s="3">
        <v>16728751434</v>
      </c>
      <c r="B10" s="1" t="s">
        <v>213</v>
      </c>
      <c r="C10" s="1" t="s">
        <v>214</v>
      </c>
      <c r="D10" s="1" t="s">
        <v>215</v>
      </c>
      <c r="E10" s="1" t="s">
        <v>216</v>
      </c>
      <c r="F10" s="1" t="s">
        <v>144</v>
      </c>
      <c r="G10" s="1" t="s">
        <v>145</v>
      </c>
      <c r="H10" s="1" t="s">
        <v>146</v>
      </c>
      <c r="I10" s="1" t="s">
        <v>217</v>
      </c>
      <c r="J10" s="1" t="s">
        <v>29</v>
      </c>
      <c r="K10" s="1" t="s">
        <v>218</v>
      </c>
      <c r="L10" s="1" t="s">
        <v>218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219</v>
      </c>
      <c r="R10" s="1" t="s">
        <v>153</v>
      </c>
      <c r="S10" s="1" t="s">
        <v>154</v>
      </c>
      <c r="T10" s="1" t="s">
        <v>155</v>
      </c>
    </row>
    <row r="11" s="1" customFormat="1" spans="1:20">
      <c r="A11" s="3">
        <v>16747617380</v>
      </c>
      <c r="B11" s="1" t="s">
        <v>220</v>
      </c>
      <c r="C11" s="1" t="s">
        <v>221</v>
      </c>
      <c r="D11" s="1" t="s">
        <v>222</v>
      </c>
      <c r="E11" s="1" t="s">
        <v>223</v>
      </c>
      <c r="F11" s="1" t="s">
        <v>224</v>
      </c>
      <c r="G11" s="1" t="s">
        <v>145</v>
      </c>
      <c r="H11" s="1" t="s">
        <v>146</v>
      </c>
      <c r="I11" s="1" t="s">
        <v>225</v>
      </c>
      <c r="J11" s="1" t="s">
        <v>29</v>
      </c>
      <c r="K11" s="1" t="s">
        <v>226</v>
      </c>
      <c r="L11" s="1" t="s">
        <v>226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227</v>
      </c>
      <c r="R11" s="1" t="s">
        <v>153</v>
      </c>
      <c r="S11" s="1" t="s">
        <v>154</v>
      </c>
      <c r="T11" s="1" t="s">
        <v>155</v>
      </c>
    </row>
    <row r="12" s="1" customFormat="1" spans="1:20">
      <c r="A12" s="3">
        <v>16748859051</v>
      </c>
      <c r="B12" s="1" t="s">
        <v>220</v>
      </c>
      <c r="C12" s="1" t="s">
        <v>228</v>
      </c>
      <c r="D12" s="1" t="s">
        <v>229</v>
      </c>
      <c r="E12" s="1" t="s">
        <v>230</v>
      </c>
      <c r="F12" s="1" t="s">
        <v>144</v>
      </c>
      <c r="G12" s="1" t="s">
        <v>145</v>
      </c>
      <c r="H12" s="1" t="s">
        <v>146</v>
      </c>
      <c r="I12" s="1" t="s">
        <v>231</v>
      </c>
      <c r="J12" s="1" t="s">
        <v>29</v>
      </c>
      <c r="K12" s="1" t="s">
        <v>232</v>
      </c>
      <c r="L12" s="1" t="s">
        <v>232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233</v>
      </c>
      <c r="R12" s="1" t="s">
        <v>153</v>
      </c>
      <c r="S12" s="1" t="s">
        <v>154</v>
      </c>
      <c r="T12" s="1" t="s">
        <v>155</v>
      </c>
    </row>
    <row r="13" s="1" customFormat="1" spans="1:20">
      <c r="A13" s="3">
        <v>16755824888</v>
      </c>
      <c r="B13" s="1" t="s">
        <v>224</v>
      </c>
      <c r="C13" s="1" t="s">
        <v>234</v>
      </c>
      <c r="D13" s="1" t="s">
        <v>235</v>
      </c>
      <c r="E13" s="1" t="s">
        <v>236</v>
      </c>
      <c r="F13" s="1" t="s">
        <v>209</v>
      </c>
      <c r="G13" s="1" t="s">
        <v>145</v>
      </c>
      <c r="H13" s="1" t="s">
        <v>146</v>
      </c>
      <c r="I13" s="1" t="s">
        <v>237</v>
      </c>
      <c r="J13" s="1" t="s">
        <v>29</v>
      </c>
      <c r="K13" s="1" t="s">
        <v>238</v>
      </c>
      <c r="L13" s="1" t="s">
        <v>238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239</v>
      </c>
      <c r="R13" s="1" t="s">
        <v>153</v>
      </c>
      <c r="S13" s="1" t="s">
        <v>154</v>
      </c>
      <c r="T13" s="1" t="s">
        <v>155</v>
      </c>
    </row>
    <row r="14" s="1" customFormat="1" spans="1:20">
      <c r="A14" s="3">
        <v>16759604495</v>
      </c>
      <c r="B14" s="1" t="s">
        <v>240</v>
      </c>
      <c r="C14" s="1" t="s">
        <v>241</v>
      </c>
      <c r="D14" s="1" t="s">
        <v>242</v>
      </c>
      <c r="E14" s="1" t="s">
        <v>243</v>
      </c>
      <c r="F14" s="1" t="s">
        <v>209</v>
      </c>
      <c r="G14" s="1" t="s">
        <v>145</v>
      </c>
      <c r="H14" s="1" t="s">
        <v>146</v>
      </c>
      <c r="I14" s="1" t="s">
        <v>244</v>
      </c>
      <c r="J14" s="1" t="s">
        <v>29</v>
      </c>
      <c r="K14" s="1" t="s">
        <v>245</v>
      </c>
      <c r="L14" s="1" t="s">
        <v>245</v>
      </c>
      <c r="M14" s="1" t="s">
        <v>149</v>
      </c>
      <c r="N14" s="1" t="s">
        <v>149</v>
      </c>
      <c r="O14" s="1" t="s">
        <v>150</v>
      </c>
      <c r="P14" s="1" t="s">
        <v>151</v>
      </c>
      <c r="Q14" s="1" t="s">
        <v>246</v>
      </c>
      <c r="R14" s="1" t="s">
        <v>153</v>
      </c>
      <c r="S14" s="1" t="s">
        <v>154</v>
      </c>
      <c r="T14" s="1" t="s">
        <v>155</v>
      </c>
    </row>
    <row r="15" s="1" customFormat="1" spans="1:20">
      <c r="A15" s="3">
        <v>16761120178</v>
      </c>
      <c r="B15" s="1" t="s">
        <v>240</v>
      </c>
      <c r="C15" s="1" t="s">
        <v>247</v>
      </c>
      <c r="D15" s="1" t="s">
        <v>248</v>
      </c>
      <c r="E15" s="1" t="s">
        <v>249</v>
      </c>
      <c r="F15" s="1" t="s">
        <v>144</v>
      </c>
      <c r="G15" s="1" t="s">
        <v>145</v>
      </c>
      <c r="H15" s="1" t="s">
        <v>146</v>
      </c>
      <c r="I15" s="1" t="s">
        <v>250</v>
      </c>
      <c r="J15" s="1" t="s">
        <v>29</v>
      </c>
      <c r="K15" s="1" t="s">
        <v>251</v>
      </c>
      <c r="L15" s="1" t="s">
        <v>251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252</v>
      </c>
      <c r="R15" s="1" t="s">
        <v>153</v>
      </c>
      <c r="S15" s="1" t="s">
        <v>154</v>
      </c>
      <c r="T15" s="1" t="s">
        <v>155</v>
      </c>
    </row>
    <row r="16" s="1" customFormat="1" spans="1:20">
      <c r="A16" s="3">
        <v>16765102792</v>
      </c>
      <c r="B16" s="1" t="s">
        <v>160</v>
      </c>
      <c r="C16" s="1" t="s">
        <v>253</v>
      </c>
      <c r="D16" s="1" t="s">
        <v>254</v>
      </c>
      <c r="E16" s="1" t="s">
        <v>255</v>
      </c>
      <c r="F16" s="1" t="s">
        <v>209</v>
      </c>
      <c r="G16" s="1" t="s">
        <v>145</v>
      </c>
      <c r="H16" s="1" t="s">
        <v>146</v>
      </c>
      <c r="I16" s="1" t="s">
        <v>256</v>
      </c>
      <c r="J16" s="1" t="s">
        <v>29</v>
      </c>
      <c r="K16" s="1" t="s">
        <v>257</v>
      </c>
      <c r="L16" s="1" t="s">
        <v>257</v>
      </c>
      <c r="M16" s="1" t="s">
        <v>149</v>
      </c>
      <c r="N16" s="1" t="s">
        <v>149</v>
      </c>
      <c r="O16" s="1" t="s">
        <v>150</v>
      </c>
      <c r="P16" s="1" t="s">
        <v>151</v>
      </c>
      <c r="Q16" s="1" t="s">
        <v>258</v>
      </c>
      <c r="R16" s="1" t="s">
        <v>153</v>
      </c>
      <c r="S16" s="1" t="s">
        <v>154</v>
      </c>
      <c r="T16" s="1" t="s">
        <v>155</v>
      </c>
    </row>
    <row r="17" s="1" customFormat="1" spans="1:20">
      <c r="A17" s="3">
        <v>16767534494</v>
      </c>
      <c r="B17" s="1" t="s">
        <v>160</v>
      </c>
      <c r="C17" s="1" t="s">
        <v>259</v>
      </c>
      <c r="D17" s="1" t="s">
        <v>260</v>
      </c>
      <c r="E17" s="1" t="s">
        <v>261</v>
      </c>
      <c r="F17" s="1" t="s">
        <v>144</v>
      </c>
      <c r="G17" s="1" t="s">
        <v>145</v>
      </c>
      <c r="H17" s="1" t="s">
        <v>146</v>
      </c>
      <c r="I17" s="1" t="s">
        <v>262</v>
      </c>
      <c r="J17" s="1" t="s">
        <v>29</v>
      </c>
      <c r="K17" s="1" t="s">
        <v>263</v>
      </c>
      <c r="L17" s="1" t="s">
        <v>263</v>
      </c>
      <c r="M17" s="1" t="s">
        <v>149</v>
      </c>
      <c r="N17" s="1" t="s">
        <v>149</v>
      </c>
      <c r="O17" s="1" t="s">
        <v>150</v>
      </c>
      <c r="P17" s="1" t="s">
        <v>151</v>
      </c>
      <c r="Q17" s="1" t="s">
        <v>264</v>
      </c>
      <c r="R17" s="1" t="s">
        <v>153</v>
      </c>
      <c r="S17" s="1" t="s">
        <v>154</v>
      </c>
      <c r="T17" s="1" t="s">
        <v>155</v>
      </c>
    </row>
    <row r="18" s="1" customFormat="1" spans="1:20">
      <c r="A18" s="3">
        <v>16770064904</v>
      </c>
      <c r="B18" s="1" t="s">
        <v>184</v>
      </c>
      <c r="C18" s="1" t="s">
        <v>265</v>
      </c>
      <c r="D18" s="1" t="s">
        <v>266</v>
      </c>
      <c r="E18" s="1" t="s">
        <v>267</v>
      </c>
      <c r="F18" s="1" t="s">
        <v>144</v>
      </c>
      <c r="G18" s="1" t="s">
        <v>145</v>
      </c>
      <c r="H18" s="1" t="s">
        <v>146</v>
      </c>
      <c r="I18" s="1" t="s">
        <v>268</v>
      </c>
      <c r="J18" s="1" t="s">
        <v>29</v>
      </c>
      <c r="K18" s="1" t="s">
        <v>269</v>
      </c>
      <c r="L18" s="1" t="s">
        <v>269</v>
      </c>
      <c r="M18" s="1" t="s">
        <v>149</v>
      </c>
      <c r="N18" s="1" t="s">
        <v>149</v>
      </c>
      <c r="O18" s="1" t="s">
        <v>150</v>
      </c>
      <c r="P18" s="1" t="s">
        <v>151</v>
      </c>
      <c r="Q18" s="1" t="s">
        <v>270</v>
      </c>
      <c r="R18" s="1" t="s">
        <v>153</v>
      </c>
      <c r="S18" s="1" t="s">
        <v>154</v>
      </c>
      <c r="T18" s="1" t="s">
        <v>155</v>
      </c>
    </row>
    <row r="19" s="1" customFormat="1" spans="1:20">
      <c r="A19" s="3">
        <v>16776125845</v>
      </c>
      <c r="B19" s="1" t="s">
        <v>184</v>
      </c>
      <c r="C19" s="1" t="s">
        <v>271</v>
      </c>
      <c r="D19" s="1" t="s">
        <v>272</v>
      </c>
      <c r="E19" s="1" t="s">
        <v>273</v>
      </c>
      <c r="F19" s="1" t="s">
        <v>144</v>
      </c>
      <c r="G19" s="1" t="s">
        <v>145</v>
      </c>
      <c r="H19" s="1" t="s">
        <v>146</v>
      </c>
      <c r="I19" s="1" t="s">
        <v>274</v>
      </c>
      <c r="J19" s="1" t="s">
        <v>29</v>
      </c>
      <c r="K19" s="1" t="s">
        <v>275</v>
      </c>
      <c r="L19" s="1" t="s">
        <v>275</v>
      </c>
      <c r="M19" s="1" t="s">
        <v>149</v>
      </c>
      <c r="N19" s="1" t="s">
        <v>149</v>
      </c>
      <c r="O19" s="1" t="s">
        <v>150</v>
      </c>
      <c r="P19" s="1" t="s">
        <v>151</v>
      </c>
      <c r="Q19" s="1" t="s">
        <v>276</v>
      </c>
      <c r="R19" s="1" t="s">
        <v>153</v>
      </c>
      <c r="S19" s="1" t="s">
        <v>154</v>
      </c>
      <c r="T19" s="1" t="s">
        <v>155</v>
      </c>
    </row>
    <row r="20" s="1" customFormat="1" spans="1:20">
      <c r="A20" s="3">
        <v>16778221793</v>
      </c>
      <c r="B20" s="1" t="s">
        <v>144</v>
      </c>
      <c r="C20" s="1" t="s">
        <v>277</v>
      </c>
      <c r="D20" s="1" t="s">
        <v>278</v>
      </c>
      <c r="E20" s="1" t="s">
        <v>279</v>
      </c>
      <c r="F20" s="1" t="s">
        <v>144</v>
      </c>
      <c r="G20" s="1" t="s">
        <v>145</v>
      </c>
      <c r="H20" s="1" t="s">
        <v>146</v>
      </c>
      <c r="I20" s="1" t="s">
        <v>280</v>
      </c>
      <c r="J20" s="1" t="s">
        <v>29</v>
      </c>
      <c r="K20" s="1" t="s">
        <v>281</v>
      </c>
      <c r="L20" s="1" t="s">
        <v>281</v>
      </c>
      <c r="M20" s="1" t="s">
        <v>149</v>
      </c>
      <c r="N20" s="1" t="s">
        <v>149</v>
      </c>
      <c r="O20" s="1" t="s">
        <v>150</v>
      </c>
      <c r="P20" s="1" t="s">
        <v>151</v>
      </c>
      <c r="Q20" s="1" t="s">
        <v>282</v>
      </c>
      <c r="R20" s="1" t="s">
        <v>153</v>
      </c>
      <c r="S20" s="1" t="s">
        <v>154</v>
      </c>
      <c r="T20" s="1" t="s">
        <v>155</v>
      </c>
    </row>
    <row r="21" s="1" customFormat="1" spans="1:20">
      <c r="A21" s="3">
        <v>16779388243</v>
      </c>
      <c r="B21" s="1" t="s">
        <v>144</v>
      </c>
      <c r="C21" s="1" t="s">
        <v>283</v>
      </c>
      <c r="D21" s="1" t="s">
        <v>284</v>
      </c>
      <c r="E21" s="1" t="s">
        <v>285</v>
      </c>
      <c r="F21" s="1" t="s">
        <v>144</v>
      </c>
      <c r="G21" s="1" t="s">
        <v>145</v>
      </c>
      <c r="H21" s="1" t="s">
        <v>146</v>
      </c>
      <c r="I21" s="1" t="s">
        <v>286</v>
      </c>
      <c r="J21" s="1" t="s">
        <v>29</v>
      </c>
      <c r="K21" s="1" t="s">
        <v>287</v>
      </c>
      <c r="L21" s="1" t="s">
        <v>287</v>
      </c>
      <c r="M21" s="1" t="s">
        <v>149</v>
      </c>
      <c r="N21" s="1" t="s">
        <v>149</v>
      </c>
      <c r="O21" s="1" t="s">
        <v>150</v>
      </c>
      <c r="P21" s="1" t="s">
        <v>151</v>
      </c>
      <c r="Q21" s="1" t="s">
        <v>288</v>
      </c>
      <c r="R21" s="1" t="s">
        <v>153</v>
      </c>
      <c r="S21" s="1" t="s">
        <v>154</v>
      </c>
      <c r="T21" s="1" t="s">
        <v>155</v>
      </c>
    </row>
    <row r="22" s="1" customFormat="1" spans="1:20">
      <c r="A22" s="3">
        <v>16784744168</v>
      </c>
      <c r="B22" s="1" t="s">
        <v>289</v>
      </c>
      <c r="C22" s="1" t="s">
        <v>290</v>
      </c>
      <c r="D22" s="1" t="s">
        <v>291</v>
      </c>
      <c r="E22" s="1" t="s">
        <v>292</v>
      </c>
      <c r="F22" s="1" t="s">
        <v>289</v>
      </c>
      <c r="G22" s="1" t="s">
        <v>145</v>
      </c>
      <c r="H22" s="1" t="s">
        <v>146</v>
      </c>
      <c r="I22" s="1" t="s">
        <v>293</v>
      </c>
      <c r="J22" s="1" t="s">
        <v>29</v>
      </c>
      <c r="K22" s="1" t="s">
        <v>294</v>
      </c>
      <c r="L22" s="1" t="s">
        <v>294</v>
      </c>
      <c r="M22" s="1" t="s">
        <v>149</v>
      </c>
      <c r="N22" s="1" t="s">
        <v>149</v>
      </c>
      <c r="O22" s="1" t="s">
        <v>150</v>
      </c>
      <c r="P22" s="1" t="s">
        <v>151</v>
      </c>
      <c r="Q22" s="1" t="s">
        <v>295</v>
      </c>
      <c r="R22" s="1" t="s">
        <v>153</v>
      </c>
      <c r="S22" s="1" t="s">
        <v>154</v>
      </c>
      <c r="T22" s="1" t="s">
        <v>155</v>
      </c>
    </row>
    <row r="23" s="1" customFormat="1" spans="1:20">
      <c r="A23" s="3">
        <v>16784796764</v>
      </c>
      <c r="B23" s="1" t="s">
        <v>289</v>
      </c>
      <c r="C23" s="1" t="s">
        <v>296</v>
      </c>
      <c r="D23" s="1" t="s">
        <v>297</v>
      </c>
      <c r="E23" s="1" t="s">
        <v>298</v>
      </c>
      <c r="F23" s="1" t="s">
        <v>289</v>
      </c>
      <c r="G23" s="1" t="s">
        <v>145</v>
      </c>
      <c r="H23" s="1" t="s">
        <v>146</v>
      </c>
      <c r="I23" s="1" t="s">
        <v>299</v>
      </c>
      <c r="J23" s="1" t="s">
        <v>29</v>
      </c>
      <c r="K23" s="1" t="s">
        <v>300</v>
      </c>
      <c r="L23" s="1" t="s">
        <v>300</v>
      </c>
      <c r="M23" s="1" t="s">
        <v>149</v>
      </c>
      <c r="N23" s="1" t="s">
        <v>149</v>
      </c>
      <c r="O23" s="1" t="s">
        <v>150</v>
      </c>
      <c r="P23" s="1" t="s">
        <v>151</v>
      </c>
      <c r="Q23" s="1" t="s">
        <v>301</v>
      </c>
      <c r="R23" s="1" t="s">
        <v>153</v>
      </c>
      <c r="S23" s="1" t="s">
        <v>154</v>
      </c>
      <c r="T23" s="1" t="s">
        <v>155</v>
      </c>
    </row>
    <row r="24" s="1" customFormat="1" spans="1:20">
      <c r="A24" s="3">
        <v>16792092940</v>
      </c>
      <c r="B24" s="1" t="s">
        <v>289</v>
      </c>
      <c r="C24" s="1" t="s">
        <v>302</v>
      </c>
      <c r="D24" s="1" t="s">
        <v>303</v>
      </c>
      <c r="E24" s="1" t="s">
        <v>304</v>
      </c>
      <c r="F24" s="1" t="s">
        <v>209</v>
      </c>
      <c r="G24" s="1" t="s">
        <v>145</v>
      </c>
      <c r="H24" s="1" t="s">
        <v>146</v>
      </c>
      <c r="I24" s="1" t="s">
        <v>305</v>
      </c>
      <c r="J24" s="1" t="s">
        <v>29</v>
      </c>
      <c r="K24" s="1" t="s">
        <v>306</v>
      </c>
      <c r="L24" s="1" t="s">
        <v>306</v>
      </c>
      <c r="M24" s="1" t="s">
        <v>149</v>
      </c>
      <c r="N24" s="1" t="s">
        <v>149</v>
      </c>
      <c r="O24" s="1" t="s">
        <v>150</v>
      </c>
      <c r="P24" s="1" t="s">
        <v>151</v>
      </c>
      <c r="Q24" s="1" t="s">
        <v>307</v>
      </c>
      <c r="R24" s="1" t="s">
        <v>153</v>
      </c>
      <c r="S24" s="1" t="s">
        <v>154</v>
      </c>
      <c r="T24" s="1" t="s">
        <v>155</v>
      </c>
    </row>
    <row r="25" s="1" customFormat="1" spans="1:20">
      <c r="A25" s="3">
        <v>16792645162</v>
      </c>
      <c r="B25" s="1" t="s">
        <v>209</v>
      </c>
      <c r="C25" s="1" t="s">
        <v>308</v>
      </c>
      <c r="D25" s="1" t="s">
        <v>309</v>
      </c>
      <c r="E25" s="1" t="s">
        <v>310</v>
      </c>
      <c r="F25" s="1" t="s">
        <v>209</v>
      </c>
      <c r="G25" s="1" t="s">
        <v>145</v>
      </c>
      <c r="H25" s="1" t="s">
        <v>146</v>
      </c>
      <c r="I25" s="1" t="s">
        <v>311</v>
      </c>
      <c r="J25" s="1" t="s">
        <v>29</v>
      </c>
      <c r="K25" s="1" t="s">
        <v>312</v>
      </c>
      <c r="L25" s="1" t="s">
        <v>312</v>
      </c>
      <c r="M25" s="1" t="s">
        <v>149</v>
      </c>
      <c r="N25" s="1" t="s">
        <v>149</v>
      </c>
      <c r="O25" s="1" t="s">
        <v>150</v>
      </c>
      <c r="P25" s="1" t="s">
        <v>151</v>
      </c>
      <c r="Q25" s="1" t="s">
        <v>313</v>
      </c>
      <c r="R25" s="1" t="s">
        <v>153</v>
      </c>
      <c r="S25" s="1" t="s">
        <v>154</v>
      </c>
      <c r="T25" s="1" t="s">
        <v>155</v>
      </c>
    </row>
    <row r="26" s="1" customFormat="1" spans="1:20">
      <c r="A26" s="3">
        <v>16793280515</v>
      </c>
      <c r="B26" s="1" t="s">
        <v>209</v>
      </c>
      <c r="C26" s="1" t="s">
        <v>314</v>
      </c>
      <c r="D26" s="1" t="s">
        <v>315</v>
      </c>
      <c r="E26" s="1" t="s">
        <v>316</v>
      </c>
      <c r="F26" s="1" t="s">
        <v>209</v>
      </c>
      <c r="G26" s="1" t="s">
        <v>145</v>
      </c>
      <c r="H26" s="1" t="s">
        <v>146</v>
      </c>
      <c r="I26" s="1" t="s">
        <v>317</v>
      </c>
      <c r="J26" s="1" t="s">
        <v>29</v>
      </c>
      <c r="K26" s="1" t="s">
        <v>318</v>
      </c>
      <c r="L26" s="1" t="s">
        <v>318</v>
      </c>
      <c r="M26" s="1" t="s">
        <v>149</v>
      </c>
      <c r="N26" s="1" t="s">
        <v>149</v>
      </c>
      <c r="O26" s="1" t="s">
        <v>150</v>
      </c>
      <c r="P26" s="1" t="s">
        <v>151</v>
      </c>
      <c r="Q26" s="1" t="s">
        <v>319</v>
      </c>
      <c r="R26" s="1" t="s">
        <v>153</v>
      </c>
      <c r="S26" s="1" t="s">
        <v>154</v>
      </c>
      <c r="T26" s="1" t="s">
        <v>155</v>
      </c>
    </row>
    <row r="27" s="1" customFormat="1" spans="1:20">
      <c r="A27" s="3">
        <v>16793314076</v>
      </c>
      <c r="B27" s="1" t="s">
        <v>209</v>
      </c>
      <c r="C27" s="1" t="s">
        <v>320</v>
      </c>
      <c r="D27" s="1" t="s">
        <v>321</v>
      </c>
      <c r="E27" s="1" t="s">
        <v>322</v>
      </c>
      <c r="F27" s="1" t="s">
        <v>209</v>
      </c>
      <c r="G27" s="1" t="s">
        <v>145</v>
      </c>
      <c r="H27" s="1" t="s">
        <v>146</v>
      </c>
      <c r="I27" s="1" t="s">
        <v>323</v>
      </c>
      <c r="J27" s="1" t="s">
        <v>29</v>
      </c>
      <c r="K27" s="1" t="s">
        <v>324</v>
      </c>
      <c r="L27" s="1" t="s">
        <v>324</v>
      </c>
      <c r="M27" s="1" t="s">
        <v>149</v>
      </c>
      <c r="N27" s="1" t="s">
        <v>149</v>
      </c>
      <c r="O27" s="1" t="s">
        <v>150</v>
      </c>
      <c r="P27" s="1" t="s">
        <v>151</v>
      </c>
      <c r="Q27" s="1" t="s">
        <v>325</v>
      </c>
      <c r="R27" s="1" t="s">
        <v>153</v>
      </c>
      <c r="S27" s="1" t="s">
        <v>154</v>
      </c>
      <c r="T27" s="1" t="s">
        <v>155</v>
      </c>
    </row>
    <row r="28" s="1" customFormat="1" spans="1:20">
      <c r="A28" s="3">
        <v>16793430212</v>
      </c>
      <c r="B28" s="1" t="s">
        <v>209</v>
      </c>
      <c r="C28" s="1" t="s">
        <v>326</v>
      </c>
      <c r="D28" s="1" t="s">
        <v>327</v>
      </c>
      <c r="E28" s="1" t="s">
        <v>328</v>
      </c>
      <c r="F28" s="1" t="s">
        <v>209</v>
      </c>
      <c r="G28" s="1" t="s">
        <v>145</v>
      </c>
      <c r="H28" s="1" t="s">
        <v>146</v>
      </c>
      <c r="I28" s="1" t="s">
        <v>329</v>
      </c>
      <c r="J28" s="1" t="s">
        <v>29</v>
      </c>
      <c r="K28" s="1" t="s">
        <v>330</v>
      </c>
      <c r="L28" s="1" t="s">
        <v>330</v>
      </c>
      <c r="M28" s="1" t="s">
        <v>149</v>
      </c>
      <c r="N28" s="1" t="s">
        <v>149</v>
      </c>
      <c r="O28" s="1" t="s">
        <v>150</v>
      </c>
      <c r="P28" s="1" t="s">
        <v>151</v>
      </c>
      <c r="Q28" s="1" t="s">
        <v>331</v>
      </c>
      <c r="R28" s="1" t="s">
        <v>153</v>
      </c>
      <c r="S28" s="1" t="s">
        <v>154</v>
      </c>
      <c r="T28" s="1" t="s">
        <v>155</v>
      </c>
    </row>
    <row r="29" s="1" customFormat="1" spans="1:20">
      <c r="A29" s="3">
        <v>16793678838</v>
      </c>
      <c r="B29" s="1" t="s">
        <v>209</v>
      </c>
      <c r="C29" s="1" t="s">
        <v>332</v>
      </c>
      <c r="D29" s="1" t="s">
        <v>333</v>
      </c>
      <c r="E29" s="1" t="s">
        <v>334</v>
      </c>
      <c r="F29" s="1" t="s">
        <v>209</v>
      </c>
      <c r="G29" s="1" t="s">
        <v>145</v>
      </c>
      <c r="H29" s="1" t="s">
        <v>146</v>
      </c>
      <c r="I29" s="1" t="s">
        <v>335</v>
      </c>
      <c r="J29" s="1" t="s">
        <v>29</v>
      </c>
      <c r="K29" s="1" t="s">
        <v>336</v>
      </c>
      <c r="L29" s="1" t="s">
        <v>336</v>
      </c>
      <c r="M29" s="1" t="s">
        <v>149</v>
      </c>
      <c r="N29" s="1" t="s">
        <v>149</v>
      </c>
      <c r="O29" s="1" t="s">
        <v>150</v>
      </c>
      <c r="P29" s="1" t="s">
        <v>151</v>
      </c>
      <c r="Q29" s="1" t="s">
        <v>337</v>
      </c>
      <c r="R29" s="1" t="s">
        <v>153</v>
      </c>
      <c r="S29" s="1" t="s">
        <v>154</v>
      </c>
      <c r="T29" s="1" t="s">
        <v>155</v>
      </c>
    </row>
    <row r="30" s="1" customFormat="1" spans="1:20">
      <c r="A30" s="3">
        <v>16794508652</v>
      </c>
      <c r="B30" s="1" t="s">
        <v>209</v>
      </c>
      <c r="C30" s="1" t="s">
        <v>338</v>
      </c>
      <c r="D30" s="1" t="s">
        <v>339</v>
      </c>
      <c r="E30" s="1" t="s">
        <v>340</v>
      </c>
      <c r="F30" s="1" t="s">
        <v>209</v>
      </c>
      <c r="G30" s="1" t="s">
        <v>145</v>
      </c>
      <c r="H30" s="1" t="s">
        <v>146</v>
      </c>
      <c r="I30" s="1" t="s">
        <v>341</v>
      </c>
      <c r="J30" s="1" t="s">
        <v>29</v>
      </c>
      <c r="K30" s="1" t="s">
        <v>342</v>
      </c>
      <c r="L30" s="1" t="s">
        <v>150</v>
      </c>
      <c r="M30" s="1" t="s">
        <v>343</v>
      </c>
      <c r="N30" s="1" t="s">
        <v>344</v>
      </c>
      <c r="O30" s="1" t="s">
        <v>150</v>
      </c>
      <c r="P30" s="1" t="s">
        <v>151</v>
      </c>
      <c r="Q30" s="1" t="s">
        <v>345</v>
      </c>
      <c r="R30" s="1" t="s">
        <v>153</v>
      </c>
      <c r="S30" s="1" t="s">
        <v>154</v>
      </c>
      <c r="T30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2021-11-18T02:57:49Z</dcterms:created>
  <dcterms:modified xsi:type="dcterms:W3CDTF">2021-11-18T03:06:33Z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F5791F4D9FDD436AB6762379333ADBA6</vt:lpwstr>
  </property>
  <property fmtid="{D5CDD505-2E9C-101B-9397-08002B2CF9AE}" pid="3" name="KSOProductBuildVer">
    <vt:lpwstr>2052-11.1.0.11045</vt:lpwstr>
  </property>
</Properties>
</file>