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<sst xmlns="http://schemas.openxmlformats.org/spreadsheetml/2006/main" count="1209" uniqueCount="454">
  <si>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</si>
  <si>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</si>
  <si>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</si>
  <si>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</si>
  <si>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</si>
  <si>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</si>
  <si>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</si>
  <si>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</si>
  <si>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</si>
  <si>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</si>
  <si>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</si>
  <si>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</si>
  <si>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</si>
  <si>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</si>
  <si>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</si>
  <si>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</si>
  <si>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</si>
  <si>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</si>
  <si>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</si>
  <si>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</si>
  <si>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</si>
  <si>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</si>
  <si>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</si>
  <si>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</si>
  <si>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</si>
  <si>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</si>
  <si>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</si>
  <si>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[拉斯维加斯]云霄塔赌场度假酒店,贝斯特韦斯特至尊精选(The STRAT Hotel, Casino &amp; Skypod, BW Premier Collection)(37208395)</t>
  </si>
  <si>
    <t>升级特大床房&lt;不退款&gt;&lt;2人入住&gt;</t>
  </si>
  <si>
    <t>USD</t>
  </si>
  <si>
    <t>Ruiz/Alexis Natalie</t>
  </si>
  <si>
    <t>CA5326211118USD</t>
  </si>
  <si>
    <t>未提现</t>
  </si>
  <si>
    <t>携程开票</t>
  </si>
  <si>
    <t>[纳什维尔]纳什维尔市中心 - 体育场克拉丽奥酒店(Clarion Hotel Downtown Nashville - Stadium)(37225023)</t>
  </si>
  <si>
    <t>标准房&lt;不退款&gt;&lt;2人入住&gt;</t>
  </si>
  <si>
    <t>Ritter/Donny Lee</t>
  </si>
  <si>
    <t>[福斯－杜伊瓜苏]卡塔拉塔斯公园酒店(Cataratas Park Hotel)(39674581)</t>
  </si>
  <si>
    <t>Duplo双人床豪华客房&lt;不退款&gt;&lt;2人入住&gt;</t>
  </si>
  <si>
    <t>Batista/Evelyn maiara</t>
  </si>
  <si>
    <t>Kennedy/Cherish Nichole</t>
  </si>
  <si>
    <t>[基韦斯特]基韦斯特24北部酒店(24 North Hotel Key West)(37244051)</t>
  </si>
  <si>
    <t>标准两张大床房&lt;不退款&gt;&lt;2人入住&gt;</t>
  </si>
  <si>
    <t>SARVIS/LUTHER,ALLISON/COURTNEY</t>
  </si>
  <si>
    <t>[基韦斯特]基韦斯特万豪费尔菲尔德度假酒店(Fairfield Inn &amp; Suites by Marriott Key West)(45826279)</t>
  </si>
  <si>
    <t>特大床房&lt;不退款&gt;&lt;2人入住&gt;</t>
  </si>
  <si>
    <t>Gruver/Leona Jeanne,Wolfe/Heather Marie</t>
  </si>
  <si>
    <t>[斯图加特]阿克泰尔卡米诺酒店(Arcotel Camino)(37209593)</t>
  </si>
  <si>
    <t>舒适房&lt;不退款&gt;&lt;2人入住&gt;</t>
  </si>
  <si>
    <t>Klein/Alexander,Klein/Edeltraud</t>
  </si>
  <si>
    <t>EXPEDIA_1842738897</t>
  </si>
  <si>
    <t>[纽约]罗顿公园大道酒店(Royalton Park Avenue)(48318327)</t>
  </si>
  <si>
    <t>高级大号床房&lt;不退款&gt;&lt;2人入住&gt;</t>
  </si>
  <si>
    <t>Simpson/David,Stillman/Kimberly</t>
  </si>
  <si>
    <t>[维多利亚]维多利亚港金色郁金香酒店(Golden Tulip Porto Vitória)(37206879)</t>
  </si>
  <si>
    <t>标准双床房&lt;不退款&gt;&lt;2人入住&gt;</t>
  </si>
  <si>
    <t>Santos /Jiasmin Dalmann,Pinto /Vanessa de Freitas</t>
  </si>
  <si>
    <t>[博伟湖]奥兰多希尔顿博伟湖酒店 - 迪斯尼泉™区(Hilton Orlando Lake Buena Vista - Disney Springs™ Area)(37235269)</t>
  </si>
  <si>
    <t>ORear/Jane Elise</t>
  </si>
  <si>
    <t>[加特林堡]小木屋旅馆(Chalet Inn)(40029145)</t>
  </si>
  <si>
    <t>标准间1特大床&lt;不退款&gt;&lt;2人入住&gt;</t>
  </si>
  <si>
    <t>RojasMatiz/Veronika,G/Randy</t>
  </si>
  <si>
    <t>EXP-1847739003</t>
  </si>
  <si>
    <t>[丹佛]柯蒂斯- 希尔顿逸林酒店(The Curtis- A DoubleTree by Hilton Hotel)(37206118)</t>
  </si>
  <si>
    <t>天然水景观&lt;不退款&gt;&lt;2人入住&gt;</t>
  </si>
  <si>
    <t>Carranza/Kelly</t>
  </si>
  <si>
    <t>[爱极乐]玛扎弗酒店(Mudzaffar Hotel)(39650996)</t>
  </si>
  <si>
    <t>豪华特大床房&lt;不退款&gt;&lt;2人入住&gt;</t>
  </si>
  <si>
    <t>Khusairy Bin Abdul Kader Zailani/Muhammad,Khusairy Bin Abdul Kader Zailani/Muhammad</t>
  </si>
  <si>
    <t>[奥克兰]水滨酒店 - 凯悦 Joie de Vivre 酒店(Waterfront Hotel, part of JdV by Hyatt)(37214925)</t>
  </si>
  <si>
    <t>大床房&lt;不退款&gt;&lt;2人入住&gt;</t>
  </si>
  <si>
    <t>Carrithers/Kincaid</t>
  </si>
  <si>
    <t>[柏林]柏林施柏阁酒店(Steigenberger Hotel am Kanzleramt)(37197921)</t>
  </si>
  <si>
    <t>高级客房 (Zimmer)&lt;不退款&gt;&lt;2人入住&gt;</t>
  </si>
  <si>
    <t>Kooijman/Stef</t>
  </si>
  <si>
    <t>[全州市]全州华美达酒店(Ramada by Wyndham Jeonju)(37245050)</t>
  </si>
  <si>
    <t>高级双人房&lt;不退款&gt;&lt;2人入住&gt;</t>
  </si>
  <si>
    <t>LEE/SEULA,SEO/MINSEOK</t>
  </si>
  <si>
    <t>[贾姆穆]查漠丽笙酒店(Radisson Blu Jammu)(39668477)</t>
  </si>
  <si>
    <t>高级房间&lt;不退款&gt;&lt;2人入住&gt;</t>
  </si>
  <si>
    <t>Singh/Harsimran</t>
  </si>
  <si>
    <t>[帕乔]日落农场酒店(Hotel Sunset Farm)(46059762)</t>
  </si>
  <si>
    <t>Morbee/Jordaen J</t>
  </si>
  <si>
    <t>Buskirk/Richard Darold,Buskirk/Karrie Dawn</t>
  </si>
  <si>
    <t>[马德里]马德里曼萨纳雷斯里贝拉NH酒店(NH Ribera del Manzanares Madrid)(37199261)</t>
  </si>
  <si>
    <t>Pallamari/Alessandro</t>
  </si>
  <si>
    <t>[卡尔加里]卡尔加里机场欢悦酒店(Acclaim Hotel Calgary Airport)(39034203)</t>
  </si>
  <si>
    <t>白金高级房（2张大床）&lt;不退款&gt;&lt;2人入住&gt;</t>
  </si>
  <si>
    <t>Kube/Philip Herbert</t>
  </si>
  <si>
    <t>[纳什维尔]舒适酒店(Comfort Inn &amp; Suites)(39037435)</t>
  </si>
  <si>
    <t>标准客房, 1 张特大床&lt;早餐&gt;&lt;不退款&gt;&lt;2人入住&gt;</t>
  </si>
  <si>
    <t>Silver/Li L</t>
  </si>
  <si>
    <t>[锡布灵]锡布灵智选假日酒店(Holiday Inn Express Sebring, an Ihg Hotel)(40105547)</t>
  </si>
  <si>
    <t>标准间&lt;不退款&gt;&lt;2人入住&gt;</t>
  </si>
  <si>
    <t>Coburn/Read J</t>
  </si>
  <si>
    <t>[巴黎]Hôtel Montmartre(39623717)</t>
  </si>
  <si>
    <t>双人间&lt;不退款&gt;&lt;2人入住&gt;</t>
  </si>
  <si>
    <t>Ziccardi/Antonio</t>
  </si>
  <si>
    <t>[埃奇韦尔]伦敦北华美达酒店(Ramada London North)(39034382)</t>
  </si>
  <si>
    <t>标准双人房&lt;不退款&gt;&lt;2人入住&gt;</t>
  </si>
  <si>
    <t>Eshghi/Dara</t>
  </si>
  <si>
    <t>[贝赫－达尔]霍特尔施霍夫汉普郡酒店(Fletcher Landgoed Hotel Holthurnsche Hof)(40069526)</t>
  </si>
  <si>
    <t>豪华客房&lt;不退款&gt;&lt;2人入住&gt;</t>
  </si>
  <si>
    <t>Hermsen/Mario,Hermsen/Jeannette,Hermsen/Bob</t>
  </si>
  <si>
    <t>102-FX28428</t>
  </si>
  <si>
    <t>102-FX28429</t>
  </si>
  <si>
    <t>[赫斯特尔]阿克森特萨尔顿霍夫酒店(Akzent Hotel Saltenhof)(39663003)</t>
  </si>
  <si>
    <t>经典双人间&lt;不退款&gt;&lt;2人入住&gt;</t>
  </si>
  <si>
    <t>Glahn/Wolfgang</t>
  </si>
  <si>
    <t>[罗马]克里斯托弗·哥伦布酒店(Hotel Cristoforo Colombo)(39038456)</t>
  </si>
  <si>
    <t>标准双人床房&lt;不退款&gt;&lt;2人入住&gt;</t>
  </si>
  <si>
    <t>Trotta/Anna,Trotta/Anna</t>
  </si>
  <si>
    <t>[纽约]涅盘酒店(Hotel Nirvana)(46918882)</t>
  </si>
  <si>
    <t>标准客房1张大床&lt;不退款&gt;&lt;2人入住&gt;</t>
  </si>
  <si>
    <t>Green/William Brandon</t>
  </si>
  <si>
    <t>[仁川]金色郁金香仁川机场酒店&amp;套房(GOLDEN TULIP Incheon Airport Hotel &amp; Suites)(37205813)</t>
  </si>
  <si>
    <t>标准大床房&lt;不退款&gt;&lt;2人入住&gt;</t>
  </si>
  <si>
    <t>kwak/jaehee</t>
  </si>
  <si>
    <t>[马德里]埃克广场酒店(Exe Plaza Madrid)(37225103)</t>
  </si>
  <si>
    <t>双人床房&lt;不退款&gt;&lt;2人入住&gt;</t>
  </si>
  <si>
    <t>PRETO ESPADA/RAFAEL JAVIER</t>
  </si>
  <si>
    <t>[吉隆坡]吉隆坡四季酒店(Four Seasons Hotel Kuala Lumpur)(40721593)</t>
  </si>
  <si>
    <t>城景特大床房&lt;不退款&gt;&lt;2人入住&gt;</t>
  </si>
  <si>
    <t>Na/Liling</t>
  </si>
  <si>
    <t>[弗吉尼亚海滩]海洋2700酒店(Oceans 2700)(40034541)</t>
  </si>
  <si>
    <t>豪华工作室1张特大床&lt;不退款&gt;&lt;2人入住&gt;</t>
  </si>
  <si>
    <t>Palmgren/Lindsay</t>
  </si>
  <si>
    <t>[柏林]柏林大酒店(Berlin Grande Hotel)(39610255)</t>
  </si>
  <si>
    <t>标准客房2张大床&lt;不退款&gt;&lt;2人入住&gt;</t>
  </si>
  <si>
    <t>Garber/Heather</t>
  </si>
  <si>
    <t>[万隆市]万隆达戈万怡酒店(Courtyard by Marriott Bandung Dago)(37221279)</t>
  </si>
  <si>
    <t>北翼豪华双床客房&lt;2人入住&gt;&lt;IBU黄金会员专享&gt;&lt;不退款&gt;</t>
  </si>
  <si>
    <t>Andayani/Tuti</t>
  </si>
  <si>
    <t>[博亚勒克]伊斯坦布尔机场杜鲁苏俱乐部酒店(Istanbul Airport Durusu Club Hotel)(39589013)</t>
  </si>
  <si>
    <t>标准间（花园景观）&lt;不退款&gt;&lt;2人入住&gt;</t>
  </si>
  <si>
    <t>Olisauskaite/Zivile,Olisauskaite/Zivile</t>
  </si>
  <si>
    <t>[大山脚]槟城阿尔马科斯莫伊莱德酒店(E-Red Hotel Alma Cosmo Penang)(48367391)</t>
  </si>
  <si>
    <t>豪华房(特大床)&lt;不退款&gt;&lt;2人入住&gt;</t>
  </si>
  <si>
    <t>Chang/Ching Shiow,Chang/Ching Shiow</t>
  </si>
  <si>
    <t>[法兰克福]希尔顿花园法兰克福空港酒店(Hilton Garden Inn Frankfurt Airport)(37203887)</t>
  </si>
  <si>
    <t>客房, 1 张特大床&lt;2人入住&gt;&lt;不退款&gt;&lt;早餐&gt;</t>
  </si>
  <si>
    <t>ZENG/HONGBIN</t>
  </si>
  <si>
    <t>[艾迪生]达拉斯6号汽车旅馆 - 艾迪生(Motel 6-Addison, TX - Dallas)(39614173)</t>
  </si>
  <si>
    <t>标准间1特大床（吸烟）&lt;不退款&gt;&lt;2人入住&gt;</t>
  </si>
  <si>
    <t>McClurg/Terrice</t>
  </si>
  <si>
    <t>33TQCVR793</t>
  </si>
  <si>
    <t>[查塔努加]查塔努加 W I24 凯隆酒店(Clarion Inn Near Lookout Mountain)(48411168)</t>
  </si>
  <si>
    <t>标准房, 1 张特大床房&lt;早餐&gt;&lt;不退款&gt;&lt;2人入住&gt;</t>
  </si>
  <si>
    <t>Caballero/Francisco</t>
  </si>
  <si>
    <t>退单</t>
  </si>
  <si>
    <t>[南特伊·莱斯莫]莫城南特伊莱斯莫城普瑞米尔经典酒店(Premiere Classe Meaux Nanteuil Les Meaux)(45977520)</t>
  </si>
  <si>
    <t>标准三人房&lt;不退款&gt;&lt;2人入住&gt;</t>
  </si>
  <si>
    <t>Bettenfeld/Guillaume</t>
  </si>
  <si>
    <t>，</t>
  </si>
  <si>
    <t>16521866902此单多收995元待退回</t>
  </si>
  <si>
    <t>11.18 可退60元</t>
  </si>
  <si>
    <t>A211118105239481</t>
  </si>
  <si>
    <t>A2111181053422566</t>
  </si>
  <si>
    <t>USD / HKD 当前参考汇率: 7.78936</t>
  </si>
  <si>
    <t>总计： 11289 USD/
87934.09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</si>
  <si>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</si>
  <si>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</si>
  <si>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</si>
  <si>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</si>
  <si>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</si>
  <si>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</si>
  <si>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</si>
  <si>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</si>
  <si>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</si>
  <si>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</si>
  <si>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</si>
  <si>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</si>
  <si>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</si>
  <si>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</si>
  <si>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</si>
  <si>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</si>
  <si>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</si>
  <si>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</si>
  <si>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2195681</t>
  </si>
  <si>
    <t>嗨西归浦酒店</t>
  </si>
  <si>
    <t>KIM SOO NAM</t>
  </si>
  <si>
    <t>2021-11-08</t>
  </si>
  <si>
    <t>2021-11-15</t>
  </si>
  <si>
    <t>退房日周结</t>
  </si>
  <si>
    <t>1726.53</t>
  </si>
  <si>
    <t>266.00</t>
  </si>
  <si>
    <t>0</t>
  </si>
  <si>
    <t>0.00</t>
  </si>
  <si>
    <t>携程盛景国际直连</t>
  </si>
  <si>
    <t>2021-07-13 22:40:48</t>
  </si>
  <si>
    <t>否</t>
  </si>
  <si>
    <t>汇智国际旅游发展有限公司</t>
  </si>
  <si>
    <t>直连</t>
  </si>
  <si>
    <t>2021-07-29</t>
  </si>
  <si>
    <t>2212673</t>
  </si>
  <si>
    <t>云霄塔赌场度假酒店</t>
  </si>
  <si>
    <t>Ruiz Alexis Natalie</t>
  </si>
  <si>
    <t>2021-11-11</t>
  </si>
  <si>
    <t>4345.54</t>
  </si>
  <si>
    <t>668.00</t>
  </si>
  <si>
    <t>2021-07-29 13:42:45</t>
  </si>
  <si>
    <t>2021-09-06</t>
  </si>
  <si>
    <t>2244633</t>
  </si>
  <si>
    <t>纳什维尔市中心 - 体育场克拉丽奥酒店</t>
  </si>
  <si>
    <t>Ritter Donny Lee</t>
  </si>
  <si>
    <t>2021-11-13</t>
  </si>
  <si>
    <t>2400.44</t>
  </si>
  <si>
    <t>371.00</t>
  </si>
  <si>
    <t>2021-09-06 04:00:27</t>
  </si>
  <si>
    <t>2021-09-17</t>
  </si>
  <si>
    <t>2257312</t>
  </si>
  <si>
    <t>瀑布公园酒店</t>
  </si>
  <si>
    <t>Batista Evelyn maiara</t>
  </si>
  <si>
    <t>737.49</t>
  </si>
  <si>
    <t>114.00</t>
  </si>
  <si>
    <t>2021-09-17 22:51:02</t>
  </si>
  <si>
    <t>2021-09-22</t>
  </si>
  <si>
    <t>2261035</t>
  </si>
  <si>
    <t>Kennedy Cherish Nichole</t>
  </si>
  <si>
    <t>2405.45</t>
  </si>
  <si>
    <t>2021-09-22 12:01:39</t>
  </si>
  <si>
    <t>2021-10-04</t>
  </si>
  <si>
    <t>2272369</t>
  </si>
  <si>
    <t>基韦斯特24北部酒店</t>
  </si>
  <si>
    <t>SARVIS LUTHER,ALLISON COURTNEY</t>
  </si>
  <si>
    <t>15020.48</t>
  </si>
  <si>
    <t>2324.00</t>
  </si>
  <si>
    <t>2021-10-04 01:07:03</t>
  </si>
  <si>
    <t>2021-10-12</t>
  </si>
  <si>
    <t>2276001</t>
  </si>
  <si>
    <t>Fairfield Inn &amp; Suites Key Wes</t>
  </si>
  <si>
    <t>Gruver Leona Jeanne,Wolfe Heather Marie</t>
  </si>
  <si>
    <t>6432.38</t>
  </si>
  <si>
    <t>995.00</t>
  </si>
  <si>
    <t>-995</t>
  </si>
  <si>
    <t>-6432</t>
  </si>
  <si>
    <t>2021-10-12 06:56:30</t>
  </si>
  <si>
    <t>2021-10-13</t>
  </si>
  <si>
    <t>2276516</t>
  </si>
  <si>
    <t>阿克泰尔卡米诺酒店</t>
  </si>
  <si>
    <t>Klein Alexander,Klein Edeltraud</t>
  </si>
  <si>
    <t>2021-11-14</t>
  </si>
  <si>
    <t>730.34</t>
  </si>
  <si>
    <t>113.00</t>
  </si>
  <si>
    <t>2021-10-13 03:46:16</t>
  </si>
  <si>
    <t>2021-10-21</t>
  </si>
  <si>
    <t>2280983</t>
  </si>
  <si>
    <t>罗顿公园大道酒店</t>
  </si>
  <si>
    <t>Simpson David,Stillman Kimberly</t>
  </si>
  <si>
    <t>3011.29</t>
  </si>
  <si>
    <t>470.00</t>
  </si>
  <si>
    <t>2021-10-21 03:09:22</t>
  </si>
  <si>
    <t>2021-10-22</t>
  </si>
  <si>
    <t>2281507</t>
  </si>
  <si>
    <t>维多利亚港金色郁金香酒店</t>
  </si>
  <si>
    <t>Santos  Jiasmin Dalmann,Pinto  Vanessa de Freitas</t>
  </si>
  <si>
    <t>550.92</t>
  </si>
  <si>
    <t>86.00</t>
  </si>
  <si>
    <t>2021-10-22 04:43:49</t>
  </si>
  <si>
    <t>2021-10-23</t>
  </si>
  <si>
    <t>2281992</t>
  </si>
  <si>
    <t>奥兰多希尔顿博伟湖酒店 - 迪斯尼泉?区</t>
  </si>
  <si>
    <t>ORear Jane Elise</t>
  </si>
  <si>
    <t>4018.57</t>
  </si>
  <si>
    <t>628.00</t>
  </si>
  <si>
    <t>2021-10-23 02:33:32</t>
  </si>
  <si>
    <t>2282401</t>
  </si>
  <si>
    <t>小木屋旅馆</t>
  </si>
  <si>
    <t>RojasMatiz Veronika,G Randy</t>
  </si>
  <si>
    <t>1926.10</t>
  </si>
  <si>
    <t>301.00</t>
  </si>
  <si>
    <t>2021-10-23 22:58:31</t>
  </si>
  <si>
    <t>2021-10-25</t>
  </si>
  <si>
    <t>2282892</t>
  </si>
  <si>
    <t>柯蒂斯- 希尔顿逸林酒店</t>
  </si>
  <si>
    <t>Carranza Kelly</t>
  </si>
  <si>
    <t>1778.92</t>
  </si>
  <si>
    <t>278.00</t>
  </si>
  <si>
    <t>2021-10-25 04:35:21</t>
  </si>
  <si>
    <t>2021-10-28</t>
  </si>
  <si>
    <t>2284372</t>
  </si>
  <si>
    <t>马六甲穆德扎法酒店</t>
  </si>
  <si>
    <t>Khusairy Bin Abdul Kader Zailani Muhammad,Khusairy Bin Abdul Kader Zailani Muhammad</t>
  </si>
  <si>
    <t>499.67</t>
  </si>
  <si>
    <t>78.00</t>
  </si>
  <si>
    <t>2021-10-28 10:24:12</t>
  </si>
  <si>
    <t>2021-10-30</t>
  </si>
  <si>
    <t>2285704</t>
  </si>
  <si>
    <t>奥克兰周伊德维乌尔海滨酒店</t>
  </si>
  <si>
    <t>Carrithers Kincaid</t>
  </si>
  <si>
    <t>1116.73</t>
  </si>
  <si>
    <t>174.00</t>
  </si>
  <si>
    <t>2021-10-30 08:27:37</t>
  </si>
  <si>
    <t>2286252</t>
  </si>
  <si>
    <t>施泰根贝格尔酒店</t>
  </si>
  <si>
    <t>Kooijman Stef</t>
  </si>
  <si>
    <t>2021-11-12</t>
  </si>
  <si>
    <t>2445.26</t>
  </si>
  <si>
    <t>381.00</t>
  </si>
  <si>
    <t>2021-10-30 21:48:47</t>
  </si>
  <si>
    <t>2021-11-01</t>
  </si>
  <si>
    <t>2287115</t>
  </si>
  <si>
    <t>全州华美达酒店</t>
  </si>
  <si>
    <t>LEE SEULA,SEO MINSEOK</t>
  </si>
  <si>
    <t>462.10</t>
  </si>
  <si>
    <t>72.00</t>
  </si>
  <si>
    <t>2021-11-01 13:31:20</t>
  </si>
  <si>
    <t>2021-11-03</t>
  </si>
  <si>
    <t>2288780</t>
  </si>
  <si>
    <t>查谟丽笙酒店</t>
  </si>
  <si>
    <t>Singh Harsimran</t>
  </si>
  <si>
    <t>307.90</t>
  </si>
  <si>
    <t>48.00</t>
  </si>
  <si>
    <t>2021-11-03 22:35:36</t>
  </si>
  <si>
    <t>2021-11-05</t>
  </si>
  <si>
    <t>2290874</t>
  </si>
  <si>
    <t>加州酒店</t>
  </si>
  <si>
    <t>Morbee Jordaen J</t>
  </si>
  <si>
    <t>410.24</t>
  </si>
  <si>
    <t>64.00</t>
  </si>
  <si>
    <t>2021-11-05 23:42:05</t>
  </si>
  <si>
    <t>2021-11-06</t>
  </si>
  <si>
    <t>2290930</t>
  </si>
  <si>
    <t>Buskirk Richard Darold,Buskirk Karrie Dawn</t>
  </si>
  <si>
    <t>4258.90</t>
  </si>
  <si>
    <t>664.00</t>
  </si>
  <si>
    <t>2021-11-06 02:56:28</t>
  </si>
  <si>
    <t>2293172</t>
  </si>
  <si>
    <t>马德里曼萨纳雷斯里贝拉NH酒店</t>
  </si>
  <si>
    <t>Pallamari Alessandro</t>
  </si>
  <si>
    <t>2001.17</t>
  </si>
  <si>
    <t>312.00</t>
  </si>
  <si>
    <t>2021-11-08 17:03:50</t>
  </si>
  <si>
    <t>2021-11-09</t>
  </si>
  <si>
    <t>2293759</t>
  </si>
  <si>
    <t>卡尔加里机场欢悦酒店</t>
  </si>
  <si>
    <t>Kube Philip Herbert</t>
  </si>
  <si>
    <t>525.33</t>
  </si>
  <si>
    <t>82.00</t>
  </si>
  <si>
    <t>2021-11-09 02:34:03</t>
  </si>
  <si>
    <t>2021-11-10</t>
  </si>
  <si>
    <t>2295000</t>
  </si>
  <si>
    <t>舒适酒店</t>
  </si>
  <si>
    <t>Silver Li L</t>
  </si>
  <si>
    <t>640.65</t>
  </si>
  <si>
    <t>100.00</t>
  </si>
  <si>
    <t>2021-11-10 02:11:13</t>
  </si>
  <si>
    <t>2295016</t>
  </si>
  <si>
    <t>锡布灵智选假日套房酒店</t>
  </si>
  <si>
    <t>Coburn Read J</t>
  </si>
  <si>
    <t>1089.11</t>
  </si>
  <si>
    <t>170.00</t>
  </si>
  <si>
    <t>2021-11-10 03:27:13</t>
  </si>
  <si>
    <t>2295061</t>
  </si>
  <si>
    <t>H?tel Montmartre</t>
  </si>
  <si>
    <t>Ziccardi Antonio</t>
  </si>
  <si>
    <t>1332.55</t>
  </si>
  <si>
    <t>208.00</t>
  </si>
  <si>
    <t>2021-11-10 07:48:27</t>
  </si>
  <si>
    <t>2295926</t>
  </si>
  <si>
    <t>伦敦北华美达酒店</t>
  </si>
  <si>
    <t>Eshghi Dara</t>
  </si>
  <si>
    <t>326.73</t>
  </si>
  <si>
    <t>51.00</t>
  </si>
  <si>
    <t>2021-11-10 20:36:13</t>
  </si>
  <si>
    <t>2296127</t>
  </si>
  <si>
    <t>霍特尔施霍夫汉普郡酒店</t>
  </si>
  <si>
    <t>Hermsen Mario,Hermsen Jeannette,Hermsen Bob</t>
  </si>
  <si>
    <t>3805.46</t>
  </si>
  <si>
    <t>594.00</t>
  </si>
  <si>
    <t>2021-11-11 00:35:28</t>
  </si>
  <si>
    <t>2296198</t>
  </si>
  <si>
    <t>萨登霍夫阿肯森特酒店</t>
  </si>
  <si>
    <t>Glahn Wolfgang</t>
  </si>
  <si>
    <t>653.31</t>
  </si>
  <si>
    <t>102.00</t>
  </si>
  <si>
    <t>2021-11-11 06:51:37</t>
  </si>
  <si>
    <t>2296754</t>
  </si>
  <si>
    <t>克里斯托弗·哥伦布酒店</t>
  </si>
  <si>
    <t>Trotta Anna,Trotta Anna</t>
  </si>
  <si>
    <t>506.00</t>
  </si>
  <si>
    <t>79.00</t>
  </si>
  <si>
    <t>2021-11-11 16:36:46</t>
  </si>
  <si>
    <t>2297499</t>
  </si>
  <si>
    <t>涅盘酒店</t>
  </si>
  <si>
    <t>Green William Brandon</t>
  </si>
  <si>
    <t>2497.56</t>
  </si>
  <si>
    <t>390.00</t>
  </si>
  <si>
    <t>2021-11-12 09:28:31</t>
  </si>
  <si>
    <t>2297709</t>
  </si>
  <si>
    <t>金色郁金香仁川机场酒店</t>
  </si>
  <si>
    <t>kwak jaehee</t>
  </si>
  <si>
    <t>358.62</t>
  </si>
  <si>
    <t>56.00</t>
  </si>
  <si>
    <t>2021-11-12 13:21:29</t>
  </si>
  <si>
    <t>2298079</t>
  </si>
  <si>
    <t>埃克广场酒店</t>
  </si>
  <si>
    <t>PRETO ESPADA RAFAEL JAVIER</t>
  </si>
  <si>
    <t>1921.20</t>
  </si>
  <si>
    <t>300.00</t>
  </si>
  <si>
    <t>2021-11-12 18:20:56</t>
  </si>
  <si>
    <t>2298386</t>
  </si>
  <si>
    <t>吉隆坡四季酒店</t>
  </si>
  <si>
    <t>Na Liling</t>
  </si>
  <si>
    <t>997.46</t>
  </si>
  <si>
    <t>156.00</t>
  </si>
  <si>
    <t>2021-11-13 02:04:34</t>
  </si>
  <si>
    <t>2298520</t>
  </si>
  <si>
    <t>海洋 2700 酒店</t>
  </si>
  <si>
    <t>Palmgren Lindsay</t>
  </si>
  <si>
    <t>370.85</t>
  </si>
  <si>
    <t>58.00</t>
  </si>
  <si>
    <t>2021-11-13 10:40:25</t>
  </si>
  <si>
    <t>2299058</t>
  </si>
  <si>
    <t>柏林大酒店</t>
  </si>
  <si>
    <t>Garber Heather</t>
  </si>
  <si>
    <t>607.43</t>
  </si>
  <si>
    <t>95.00</t>
  </si>
  <si>
    <t>2021-11-14 01:21:19</t>
  </si>
  <si>
    <t>2299301</t>
  </si>
  <si>
    <t>万隆达戈万怡酒店</t>
  </si>
  <si>
    <t>Andayani Tuti</t>
  </si>
  <si>
    <t>326.09</t>
  </si>
  <si>
    <t>2021-11-14 14:35:19</t>
  </si>
  <si>
    <t>2299351</t>
  </si>
  <si>
    <t>伊斯坦布尔机场杜鲁苏俱乐部酒店</t>
  </si>
  <si>
    <t>Olisauskaite Zivile,Olisauskaite Zivile</t>
  </si>
  <si>
    <t>140.67</t>
  </si>
  <si>
    <t>22.00</t>
  </si>
  <si>
    <t>2021-11-14 16:53:31</t>
  </si>
  <si>
    <t>2299358</t>
  </si>
  <si>
    <t>槟城阿尔马科斯莫伊莱德酒店</t>
  </si>
  <si>
    <t>Chang Ching Shiow,Chang Ching Shiow</t>
  </si>
  <si>
    <t>134.27</t>
  </si>
  <si>
    <t>21.00</t>
  </si>
  <si>
    <t>2021-11-14 17:10:55</t>
  </si>
  <si>
    <t>2299373</t>
  </si>
  <si>
    <t>希尔顿花园法兰克福空港酒店</t>
  </si>
  <si>
    <t>ZENG HONGBIN</t>
  </si>
  <si>
    <t>1023.04</t>
  </si>
  <si>
    <t>160.00</t>
  </si>
  <si>
    <t>2021-11-14 17:52:54</t>
  </si>
  <si>
    <t>2299472</t>
  </si>
  <si>
    <t>达拉斯艾迪生 6 号汽车旅馆</t>
  </si>
  <si>
    <t>McClurg Terrice</t>
  </si>
  <si>
    <t>428.40</t>
  </si>
  <si>
    <t>67.00</t>
  </si>
  <si>
    <t>2021-11-14 21:59:25</t>
  </si>
  <si>
    <t>2299484</t>
  </si>
  <si>
    <t>CLARION INN CHATTANOOGA</t>
  </si>
  <si>
    <t>Caballero Francisco</t>
  </si>
  <si>
    <t>479.55</t>
  </si>
  <si>
    <t>75.00</t>
  </si>
  <si>
    <t>2021-11-14 22:04:44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</si>
</sst>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5" fillId="6" borderId="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15967707460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44511</v>
      </c>
      <c r="G2" s="5">
        <v>44515</v>
      </c>
      <c r="H2" s="4">
        <v>1</v>
      </c>
      <c r="I2" s="4">
        <v>4</v>
      </c>
      <c r="J2" s="4">
        <v>4</v>
      </c>
      <c r="K2" s="4" t="s">
        <v>29</v>
      </c>
      <c r="L2" s="4">
        <v>668</v>
      </c>
      <c r="M2" s="4">
        <v>668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44518</v>
      </c>
      <c r="T2" s="4" t="s">
        <v>33</v>
      </c>
      <c r="U2" s="4">
        <v>668</v>
      </c>
      <c r="V2" s="4">
        <v>0</v>
      </c>
      <c r="W2" s="4">
        <v>0</v>
      </c>
      <c r="X2" s="4">
        <v>2212673</v>
      </c>
    </row>
    <row r="3" s="4" customFormat="1" spans="1:24">
      <c r="A3" s="4">
        <v>16215109041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44513</v>
      </c>
      <c r="G3" s="5">
        <v>44515</v>
      </c>
      <c r="H3" s="4">
        <v>1</v>
      </c>
      <c r="I3" s="4">
        <v>2</v>
      </c>
      <c r="J3" s="4">
        <v>2</v>
      </c>
      <c r="K3" s="4" t="s">
        <v>29</v>
      </c>
      <c r="L3" s="4">
        <v>371</v>
      </c>
      <c r="M3" s="4">
        <v>371</v>
      </c>
      <c r="N3" s="4" t="s">
        <v>36</v>
      </c>
      <c r="O3" s="4" t="s">
        <v>31</v>
      </c>
      <c r="P3" s="4" t="s">
        <v>32</v>
      </c>
      <c r="Q3" s="4">
        <v>0</v>
      </c>
      <c r="R3" s="6">
        <v>44445</v>
      </c>
      <c r="S3" s="5">
        <v>44518</v>
      </c>
      <c r="T3" s="4" t="s">
        <v>33</v>
      </c>
      <c r="U3" s="4">
        <v>371</v>
      </c>
      <c r="V3" s="4">
        <v>0</v>
      </c>
      <c r="W3" s="4">
        <v>0</v>
      </c>
      <c r="X3" s="4">
        <v>2244633</v>
      </c>
    </row>
    <row r="4" s="4" customFormat="1" spans="1:25">
      <c r="A4" s="4">
        <v>16308966517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44513</v>
      </c>
      <c r="G4" s="5">
        <v>44515</v>
      </c>
      <c r="H4" s="4">
        <v>1</v>
      </c>
      <c r="I4" s="4">
        <v>2</v>
      </c>
      <c r="J4" s="4">
        <v>2</v>
      </c>
      <c r="K4" s="4" t="s">
        <v>29</v>
      </c>
      <c r="L4" s="4">
        <v>114</v>
      </c>
      <c r="M4" s="4">
        <v>114</v>
      </c>
      <c r="N4" s="4" t="s">
        <v>39</v>
      </c>
      <c r="O4" s="4" t="s">
        <v>31</v>
      </c>
      <c r="P4" s="4" t="s">
        <v>32</v>
      </c>
      <c r="Q4" s="4">
        <v>0</v>
      </c>
      <c r="R4" s="6">
        <v>44456</v>
      </c>
      <c r="S4" s="5">
        <v>44518</v>
      </c>
      <c r="T4" s="4" t="s">
        <v>33</v>
      </c>
      <c r="U4" s="4">
        <v>114</v>
      </c>
      <c r="V4" s="4">
        <v>0</v>
      </c>
      <c r="W4" s="4">
        <v>0</v>
      </c>
      <c r="X4" s="4">
        <v>2257312</v>
      </c>
      <c r="Y4" s="4">
        <v>45116176</v>
      </c>
    </row>
    <row r="5" s="4" customFormat="1" spans="1:24">
      <c r="A5" s="4">
        <v>16337288445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44513</v>
      </c>
      <c r="G5" s="5">
        <v>44515</v>
      </c>
      <c r="H5" s="4">
        <v>1</v>
      </c>
      <c r="I5" s="4">
        <v>2</v>
      </c>
      <c r="J5" s="4">
        <v>2</v>
      </c>
      <c r="K5" s="4" t="s">
        <v>29</v>
      </c>
      <c r="L5" s="4">
        <v>371</v>
      </c>
      <c r="M5" s="4">
        <v>371</v>
      </c>
      <c r="N5" s="4" t="s">
        <v>40</v>
      </c>
      <c r="O5" s="4" t="s">
        <v>31</v>
      </c>
      <c r="P5" s="4" t="s">
        <v>32</v>
      </c>
      <c r="Q5" s="4">
        <v>0</v>
      </c>
      <c r="R5" s="6">
        <v>44461</v>
      </c>
      <c r="S5" s="5">
        <v>44518</v>
      </c>
      <c r="T5" s="4" t="s">
        <v>33</v>
      </c>
      <c r="U5" s="4">
        <v>371</v>
      </c>
      <c r="V5" s="4">
        <v>0</v>
      </c>
      <c r="W5" s="4">
        <v>0</v>
      </c>
      <c r="X5" s="4">
        <v>2261035</v>
      </c>
    </row>
    <row r="6" s="4" customFormat="1" spans="1:24">
      <c r="A6" s="4">
        <v>16457588270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44508</v>
      </c>
      <c r="G6" s="5">
        <v>44515</v>
      </c>
      <c r="H6" s="4">
        <v>1</v>
      </c>
      <c r="I6" s="4">
        <v>7</v>
      </c>
      <c r="J6" s="4">
        <v>7</v>
      </c>
      <c r="K6" s="4" t="s">
        <v>29</v>
      </c>
      <c r="L6" s="4">
        <v>2324</v>
      </c>
      <c r="M6" s="4">
        <v>2324</v>
      </c>
      <c r="N6" s="4" t="s">
        <v>43</v>
      </c>
      <c r="O6" s="4" t="s">
        <v>31</v>
      </c>
      <c r="P6" s="4" t="s">
        <v>32</v>
      </c>
      <c r="Q6" s="4">
        <v>0</v>
      </c>
      <c r="R6" s="6">
        <v>44473</v>
      </c>
      <c r="S6" s="5">
        <v>44518</v>
      </c>
      <c r="T6" s="4" t="s">
        <v>33</v>
      </c>
      <c r="U6" s="4">
        <v>2324</v>
      </c>
      <c r="V6" s="4">
        <v>0</v>
      </c>
      <c r="W6" s="4">
        <v>0</v>
      </c>
      <c r="X6" s="4">
        <v>2272369</v>
      </c>
    </row>
    <row r="7" s="4" customFormat="1" spans="1:25">
      <c r="A7" s="4">
        <v>16521866902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44513</v>
      </c>
      <c r="G7" s="5">
        <v>44515</v>
      </c>
      <c r="H7" s="4">
        <v>1</v>
      </c>
      <c r="I7" s="4">
        <v>2</v>
      </c>
      <c r="J7" s="4">
        <v>2</v>
      </c>
      <c r="K7" s="4" t="s">
        <v>29</v>
      </c>
      <c r="L7" s="4">
        <v>995</v>
      </c>
      <c r="M7" s="4">
        <v>995</v>
      </c>
      <c r="N7" s="4" t="s">
        <v>46</v>
      </c>
      <c r="O7" s="4" t="s">
        <v>31</v>
      </c>
      <c r="P7" s="4" t="s">
        <v>32</v>
      </c>
      <c r="Q7" s="4">
        <v>0</v>
      </c>
      <c r="R7" s="6">
        <v>44481</v>
      </c>
      <c r="S7" s="5">
        <v>44518</v>
      </c>
      <c r="T7" s="4" t="s">
        <v>33</v>
      </c>
      <c r="U7" s="4">
        <v>995</v>
      </c>
      <c r="V7" s="4">
        <v>0</v>
      </c>
      <c r="W7" s="4">
        <v>0</v>
      </c>
      <c r="X7" s="4"/>
      <c r="Y7" s="4">
        <v>80251788</v>
      </c>
    </row>
    <row r="8" s="4" customFormat="1" spans="1:25">
      <c r="A8" s="4">
        <v>16531416851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44514</v>
      </c>
      <c r="G8" s="5">
        <v>44515</v>
      </c>
      <c r="H8" s="4">
        <v>1</v>
      </c>
      <c r="I8" s="4">
        <v>1</v>
      </c>
      <c r="J8" s="4">
        <v>1</v>
      </c>
      <c r="K8" s="4" t="s">
        <v>29</v>
      </c>
      <c r="L8" s="4">
        <v>113</v>
      </c>
      <c r="M8" s="4">
        <v>113</v>
      </c>
      <c r="N8" s="4" t="s">
        <v>49</v>
      </c>
      <c r="O8" s="4" t="s">
        <v>31</v>
      </c>
      <c r="P8" s="4" t="s">
        <v>32</v>
      </c>
      <c r="Q8" s="4">
        <v>0</v>
      </c>
      <c r="R8" s="6">
        <v>44482</v>
      </c>
      <c r="S8" s="5">
        <v>44518</v>
      </c>
      <c r="T8" s="4" t="s">
        <v>33</v>
      </c>
      <c r="U8" s="4">
        <v>113</v>
      </c>
      <c r="V8" s="4">
        <v>0</v>
      </c>
      <c r="W8" s="4">
        <v>0</v>
      </c>
      <c r="X8" s="4">
        <v>2276516</v>
      </c>
      <c r="Y8" s="4" t="s">
        <v>50</v>
      </c>
    </row>
    <row r="9" s="4" customFormat="1" spans="1:24">
      <c r="A9" s="4">
        <v>16612716119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44513</v>
      </c>
      <c r="G9" s="5">
        <v>44515</v>
      </c>
      <c r="H9" s="4">
        <v>1</v>
      </c>
      <c r="I9" s="4">
        <v>2</v>
      </c>
      <c r="J9" s="4">
        <v>2</v>
      </c>
      <c r="K9" s="4" t="s">
        <v>29</v>
      </c>
      <c r="L9" s="4">
        <v>470</v>
      </c>
      <c r="M9" s="4">
        <v>470</v>
      </c>
      <c r="N9" s="4" t="s">
        <v>53</v>
      </c>
      <c r="O9" s="4" t="s">
        <v>31</v>
      </c>
      <c r="P9" s="4" t="s">
        <v>32</v>
      </c>
      <c r="Q9" s="4">
        <v>0</v>
      </c>
      <c r="R9" s="6">
        <v>44490</v>
      </c>
      <c r="S9" s="5">
        <v>44518</v>
      </c>
      <c r="T9" s="4" t="s">
        <v>33</v>
      </c>
      <c r="U9" s="4">
        <v>470</v>
      </c>
      <c r="V9" s="4">
        <v>0</v>
      </c>
      <c r="W9" s="4">
        <v>0</v>
      </c>
      <c r="X9" s="4">
        <v>2280983</v>
      </c>
    </row>
    <row r="10" s="4" customFormat="1" spans="1:24">
      <c r="A10" s="4">
        <v>16624693013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44513</v>
      </c>
      <c r="G10" s="5">
        <v>44515</v>
      </c>
      <c r="H10" s="4">
        <v>1</v>
      </c>
      <c r="I10" s="4">
        <v>2</v>
      </c>
      <c r="J10" s="4">
        <v>2</v>
      </c>
      <c r="K10" s="4" t="s">
        <v>29</v>
      </c>
      <c r="L10" s="4">
        <v>86</v>
      </c>
      <c r="M10" s="4">
        <v>86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44491</v>
      </c>
      <c r="S10" s="5">
        <v>44518</v>
      </c>
      <c r="T10" s="4" t="s">
        <v>33</v>
      </c>
      <c r="U10" s="4">
        <v>86</v>
      </c>
      <c r="V10" s="4">
        <v>0</v>
      </c>
      <c r="W10" s="4">
        <v>0</v>
      </c>
      <c r="X10" s="4">
        <v>2281507</v>
      </c>
    </row>
    <row r="11" s="4" customFormat="1" spans="1:24">
      <c r="A11" s="4">
        <v>16637344694</v>
      </c>
      <c r="B11" s="4" t="s">
        <v>25</v>
      </c>
      <c r="C11" s="4" t="s">
        <v>26</v>
      </c>
      <c r="D11" s="4" t="s">
        <v>57</v>
      </c>
      <c r="E11" s="4" t="s">
        <v>45</v>
      </c>
      <c r="F11" s="5">
        <v>44513</v>
      </c>
      <c r="G11" s="5">
        <v>44515</v>
      </c>
      <c r="H11" s="4">
        <v>2</v>
      </c>
      <c r="I11" s="4">
        <v>2</v>
      </c>
      <c r="J11" s="4">
        <v>4</v>
      </c>
      <c r="K11" s="4" t="s">
        <v>29</v>
      </c>
      <c r="L11" s="4">
        <v>628</v>
      </c>
      <c r="M11" s="4">
        <v>628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44492</v>
      </c>
      <c r="S11" s="5">
        <v>44518</v>
      </c>
      <c r="T11" s="4" t="s">
        <v>33</v>
      </c>
      <c r="U11" s="4">
        <v>628</v>
      </c>
      <c r="V11" s="4">
        <v>0</v>
      </c>
      <c r="W11" s="4">
        <v>0</v>
      </c>
      <c r="X11" s="4">
        <v>2281992</v>
      </c>
    </row>
    <row r="12" s="4" customFormat="1" spans="1:25">
      <c r="A12" s="4">
        <v>16646916212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44513</v>
      </c>
      <c r="G12" s="5">
        <v>44515</v>
      </c>
      <c r="H12" s="4">
        <v>1</v>
      </c>
      <c r="I12" s="4">
        <v>2</v>
      </c>
      <c r="J12" s="4">
        <v>2</v>
      </c>
      <c r="K12" s="4" t="s">
        <v>29</v>
      </c>
      <c r="L12" s="4">
        <v>301</v>
      </c>
      <c r="M12" s="4">
        <v>301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44492</v>
      </c>
      <c r="S12" s="5">
        <v>44518</v>
      </c>
      <c r="T12" s="4" t="s">
        <v>33</v>
      </c>
      <c r="U12" s="4">
        <v>301</v>
      </c>
      <c r="V12" s="4">
        <v>0</v>
      </c>
      <c r="W12" s="4">
        <v>0</v>
      </c>
      <c r="X12" s="4">
        <v>2282401</v>
      </c>
      <c r="Y12" s="4" t="s">
        <v>62</v>
      </c>
    </row>
    <row r="13" s="4" customFormat="1" spans="1:25">
      <c r="A13" s="4">
        <v>16655749055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44513</v>
      </c>
      <c r="G13" s="5">
        <v>44515</v>
      </c>
      <c r="H13" s="4">
        <v>1</v>
      </c>
      <c r="I13" s="4">
        <v>2</v>
      </c>
      <c r="J13" s="4">
        <v>2</v>
      </c>
      <c r="K13" s="4" t="s">
        <v>29</v>
      </c>
      <c r="L13" s="4">
        <v>278</v>
      </c>
      <c r="M13" s="4">
        <v>278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44494</v>
      </c>
      <c r="S13" s="5">
        <v>44518</v>
      </c>
      <c r="T13" s="4" t="s">
        <v>33</v>
      </c>
      <c r="U13" s="4">
        <v>278</v>
      </c>
      <c r="V13" s="4">
        <v>0</v>
      </c>
      <c r="W13" s="4">
        <v>0</v>
      </c>
      <c r="X13" s="4">
        <v>2282892</v>
      </c>
      <c r="Y13" s="4">
        <v>52740341</v>
      </c>
    </row>
    <row r="14" s="4" customFormat="1" spans="1:24">
      <c r="A14" s="4">
        <v>16680556467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44513</v>
      </c>
      <c r="G14" s="5">
        <v>44515</v>
      </c>
      <c r="H14" s="4">
        <v>1</v>
      </c>
      <c r="I14" s="4">
        <v>2</v>
      </c>
      <c r="J14" s="4">
        <v>2</v>
      </c>
      <c r="K14" s="4" t="s">
        <v>29</v>
      </c>
      <c r="L14" s="4">
        <v>78</v>
      </c>
      <c r="M14" s="4">
        <v>78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44497</v>
      </c>
      <c r="S14" s="5">
        <v>44518</v>
      </c>
      <c r="T14" s="4" t="s">
        <v>33</v>
      </c>
      <c r="U14" s="4">
        <v>78</v>
      </c>
      <c r="V14" s="4">
        <v>0</v>
      </c>
      <c r="W14" s="4">
        <v>0</v>
      </c>
      <c r="X14" s="4">
        <v>2284372</v>
      </c>
    </row>
    <row r="15" s="4" customFormat="1" spans="1:25">
      <c r="A15" s="4">
        <v>16695664517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44514</v>
      </c>
      <c r="G15" s="5">
        <v>44515</v>
      </c>
      <c r="H15" s="4">
        <v>1</v>
      </c>
      <c r="I15" s="4">
        <v>1</v>
      </c>
      <c r="J15" s="4">
        <v>1</v>
      </c>
      <c r="K15" s="4" t="s">
        <v>29</v>
      </c>
      <c r="L15" s="4">
        <v>174</v>
      </c>
      <c r="M15" s="4">
        <v>174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44499</v>
      </c>
      <c r="S15" s="5">
        <v>44518</v>
      </c>
      <c r="T15" s="4" t="s">
        <v>33</v>
      </c>
      <c r="U15" s="4">
        <v>174</v>
      </c>
      <c r="V15" s="4">
        <v>0</v>
      </c>
      <c r="W15" s="4">
        <v>0</v>
      </c>
      <c r="X15" s="4">
        <v>2285704</v>
      </c>
      <c r="Y15" s="4">
        <v>65859375</v>
      </c>
    </row>
    <row r="16" s="4" customFormat="1" spans="1:25">
      <c r="A16" s="4">
        <v>16707038408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44512</v>
      </c>
      <c r="G16" s="5">
        <v>44515</v>
      </c>
      <c r="H16" s="4">
        <v>1</v>
      </c>
      <c r="I16" s="4">
        <v>3</v>
      </c>
      <c r="J16" s="4">
        <v>3</v>
      </c>
      <c r="K16" s="4" t="s">
        <v>29</v>
      </c>
      <c r="L16" s="4">
        <v>381</v>
      </c>
      <c r="M16" s="4">
        <v>381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44499</v>
      </c>
      <c r="S16" s="5">
        <v>44518</v>
      </c>
      <c r="T16" s="4" t="s">
        <v>33</v>
      </c>
      <c r="U16" s="4">
        <v>381</v>
      </c>
      <c r="V16" s="4">
        <v>0</v>
      </c>
      <c r="W16" s="4">
        <v>0</v>
      </c>
      <c r="X16" s="4">
        <v>2286252</v>
      </c>
      <c r="Y16" s="4">
        <v>89893188</v>
      </c>
    </row>
    <row r="17" s="4" customFormat="1" spans="1:25">
      <c r="A17" s="4">
        <v>16721553645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44514</v>
      </c>
      <c r="G17" s="5">
        <v>44515</v>
      </c>
      <c r="H17" s="4">
        <v>1</v>
      </c>
      <c r="I17" s="4">
        <v>1</v>
      </c>
      <c r="J17" s="4">
        <v>1</v>
      </c>
      <c r="K17" s="4" t="s">
        <v>29</v>
      </c>
      <c r="L17" s="4">
        <v>72</v>
      </c>
      <c r="M17" s="4">
        <v>72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44501</v>
      </c>
      <c r="S17" s="5">
        <v>44518</v>
      </c>
      <c r="T17" s="4" t="s">
        <v>33</v>
      </c>
      <c r="U17" s="4">
        <v>72</v>
      </c>
      <c r="V17" s="4">
        <v>0</v>
      </c>
      <c r="W17" s="4">
        <v>0</v>
      </c>
      <c r="X17" s="4">
        <v>2287115</v>
      </c>
      <c r="Y17" s="4">
        <v>21252413</v>
      </c>
    </row>
    <row r="18" s="4" customFormat="1" spans="1:25">
      <c r="A18" s="4">
        <v>16736713959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44514</v>
      </c>
      <c r="G18" s="5">
        <v>44515</v>
      </c>
      <c r="H18" s="4">
        <v>1</v>
      </c>
      <c r="I18" s="4">
        <v>1</v>
      </c>
      <c r="J18" s="4">
        <v>1</v>
      </c>
      <c r="K18" s="4" t="s">
        <v>29</v>
      </c>
      <c r="L18" s="4">
        <v>48</v>
      </c>
      <c r="M18" s="4">
        <v>48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44503</v>
      </c>
      <c r="S18" s="5">
        <v>44518</v>
      </c>
      <c r="T18" s="4" t="s">
        <v>33</v>
      </c>
      <c r="U18" s="4">
        <v>48</v>
      </c>
      <c r="V18" s="4">
        <v>0</v>
      </c>
      <c r="W18" s="4">
        <v>0</v>
      </c>
      <c r="X18" s="4"/>
      <c r="Y18" s="4">
        <v>12904089</v>
      </c>
    </row>
    <row r="19" s="4" customFormat="1" spans="1:24">
      <c r="A19" s="4">
        <v>16746553497</v>
      </c>
      <c r="B19" s="4" t="s">
        <v>25</v>
      </c>
      <c r="C19" s="4" t="s">
        <v>26</v>
      </c>
      <c r="D19" s="4" t="s">
        <v>81</v>
      </c>
      <c r="E19" s="4" t="s">
        <v>55</v>
      </c>
      <c r="F19" s="5">
        <v>44513</v>
      </c>
      <c r="G19" s="5">
        <v>44515</v>
      </c>
      <c r="H19" s="4">
        <v>1</v>
      </c>
      <c r="I19" s="4">
        <v>2</v>
      </c>
      <c r="J19" s="4">
        <v>2</v>
      </c>
      <c r="K19" s="4" t="s">
        <v>29</v>
      </c>
      <c r="L19" s="4">
        <v>64</v>
      </c>
      <c r="M19" s="4">
        <v>64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44505</v>
      </c>
      <c r="S19" s="5">
        <v>44518</v>
      </c>
      <c r="T19" s="4" t="s">
        <v>33</v>
      </c>
      <c r="U19" s="4">
        <v>64</v>
      </c>
      <c r="V19" s="4">
        <v>0</v>
      </c>
      <c r="W19" s="4">
        <v>0</v>
      </c>
      <c r="X19" s="4">
        <v>2290874</v>
      </c>
    </row>
    <row r="20" s="4" customFormat="1" spans="1:26">
      <c r="A20" s="4">
        <v>16746939210</v>
      </c>
      <c r="B20" s="4" t="s">
        <v>25</v>
      </c>
      <c r="C20" s="4" t="s">
        <v>26</v>
      </c>
      <c r="D20" s="4" t="s">
        <v>63</v>
      </c>
      <c r="E20" s="4" t="s">
        <v>64</v>
      </c>
      <c r="F20" s="5">
        <v>44513</v>
      </c>
      <c r="G20" s="5">
        <v>44515</v>
      </c>
      <c r="H20" s="4">
        <v>2</v>
      </c>
      <c r="I20" s="4">
        <v>2</v>
      </c>
      <c r="J20" s="4">
        <v>4</v>
      </c>
      <c r="K20" s="4" t="s">
        <v>29</v>
      </c>
      <c r="L20" s="4">
        <v>664</v>
      </c>
      <c r="M20" s="4">
        <v>664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44506</v>
      </c>
      <c r="S20" s="5">
        <v>44518</v>
      </c>
      <c r="T20" s="4" t="s">
        <v>33</v>
      </c>
      <c r="U20" s="4">
        <v>664</v>
      </c>
      <c r="V20" s="4">
        <v>0</v>
      </c>
      <c r="W20" s="4">
        <v>0</v>
      </c>
      <c r="X20" s="4">
        <v>2290930</v>
      </c>
      <c r="Y20" s="4">
        <v>87611694</v>
      </c>
      <c r="Z20" s="4">
        <v>87873838</v>
      </c>
    </row>
    <row r="21" s="4" customFormat="1" spans="1:24">
      <c r="A21" s="4">
        <v>16757614420</v>
      </c>
      <c r="B21" s="4" t="s">
        <v>25</v>
      </c>
      <c r="C21" s="4" t="s">
        <v>26</v>
      </c>
      <c r="D21" s="4" t="s">
        <v>84</v>
      </c>
      <c r="E21" s="4" t="s">
        <v>35</v>
      </c>
      <c r="F21" s="5">
        <v>44512</v>
      </c>
      <c r="G21" s="5">
        <v>44515</v>
      </c>
      <c r="H21" s="4">
        <v>1</v>
      </c>
      <c r="I21" s="4">
        <v>3</v>
      </c>
      <c r="J21" s="4">
        <v>3</v>
      </c>
      <c r="K21" s="4" t="s">
        <v>29</v>
      </c>
      <c r="L21" s="4">
        <v>312</v>
      </c>
      <c r="M21" s="4">
        <v>312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44508</v>
      </c>
      <c r="S21" s="5">
        <v>44518</v>
      </c>
      <c r="T21" s="4" t="s">
        <v>33</v>
      </c>
      <c r="U21" s="4">
        <v>312</v>
      </c>
      <c r="V21" s="4">
        <v>0</v>
      </c>
      <c r="W21" s="4">
        <v>0</v>
      </c>
      <c r="X21" s="4">
        <v>2293172</v>
      </c>
    </row>
    <row r="22" s="4" customFormat="1" spans="1:24">
      <c r="A22" s="4">
        <v>16759269425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44514</v>
      </c>
      <c r="G22" s="5">
        <v>44515</v>
      </c>
      <c r="H22" s="4">
        <v>1</v>
      </c>
      <c r="I22" s="4">
        <v>1</v>
      </c>
      <c r="J22" s="4">
        <v>1</v>
      </c>
      <c r="K22" s="4" t="s">
        <v>29</v>
      </c>
      <c r="L22" s="4">
        <v>82</v>
      </c>
      <c r="M22" s="4">
        <v>82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44509</v>
      </c>
      <c r="S22" s="5">
        <v>44518</v>
      </c>
      <c r="T22" s="4" t="s">
        <v>33</v>
      </c>
      <c r="U22" s="4">
        <v>82</v>
      </c>
      <c r="V22" s="4">
        <v>0</v>
      </c>
      <c r="W22" s="4">
        <v>0</v>
      </c>
      <c r="X22" s="4">
        <v>2293759</v>
      </c>
    </row>
    <row r="23" s="4" customFormat="1" spans="1:25">
      <c r="A23" s="4">
        <v>16764990992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44514</v>
      </c>
      <c r="G23" s="5">
        <v>44515</v>
      </c>
      <c r="H23" s="4">
        <v>1</v>
      </c>
      <c r="I23" s="4">
        <v>1</v>
      </c>
      <c r="J23" s="4">
        <v>1</v>
      </c>
      <c r="K23" s="4" t="s">
        <v>29</v>
      </c>
      <c r="L23" s="4">
        <v>100</v>
      </c>
      <c r="M23" s="4">
        <v>100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44510</v>
      </c>
      <c r="S23" s="5">
        <v>44518</v>
      </c>
      <c r="T23" s="4" t="s">
        <v>33</v>
      </c>
      <c r="U23" s="4">
        <v>100</v>
      </c>
      <c r="V23" s="4">
        <v>0</v>
      </c>
      <c r="W23" s="4">
        <v>0</v>
      </c>
      <c r="X23" s="4">
        <v>2295000</v>
      </c>
      <c r="Y23" s="4">
        <v>54169707</v>
      </c>
    </row>
    <row r="24" s="4" customFormat="1" spans="1:25">
      <c r="A24" s="4">
        <v>16765094866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44514</v>
      </c>
      <c r="G24" s="5">
        <v>44515</v>
      </c>
      <c r="H24" s="4">
        <v>1</v>
      </c>
      <c r="I24" s="4">
        <v>1</v>
      </c>
      <c r="J24" s="4">
        <v>1</v>
      </c>
      <c r="K24" s="4" t="s">
        <v>29</v>
      </c>
      <c r="L24" s="4">
        <v>170</v>
      </c>
      <c r="M24" s="4">
        <v>170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44510</v>
      </c>
      <c r="S24" s="5">
        <v>44518</v>
      </c>
      <c r="T24" s="4" t="s">
        <v>33</v>
      </c>
      <c r="U24" s="4">
        <v>170</v>
      </c>
      <c r="V24" s="4">
        <v>0</v>
      </c>
      <c r="W24" s="4">
        <v>0</v>
      </c>
      <c r="X24" s="4">
        <v>2295016</v>
      </c>
      <c r="Y24" s="4">
        <v>46288778</v>
      </c>
    </row>
    <row r="25" s="4" customFormat="1" spans="1:24">
      <c r="A25" s="4">
        <v>16765211437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44513</v>
      </c>
      <c r="G25" s="5">
        <v>44515</v>
      </c>
      <c r="H25" s="4">
        <v>1</v>
      </c>
      <c r="I25" s="4">
        <v>2</v>
      </c>
      <c r="J25" s="4">
        <v>2</v>
      </c>
      <c r="K25" s="4" t="s">
        <v>29</v>
      </c>
      <c r="L25" s="4">
        <v>208</v>
      </c>
      <c r="M25" s="4">
        <v>208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44510</v>
      </c>
      <c r="S25" s="5">
        <v>44518</v>
      </c>
      <c r="T25" s="4" t="s">
        <v>33</v>
      </c>
      <c r="U25" s="4">
        <v>208</v>
      </c>
      <c r="V25" s="4">
        <v>0</v>
      </c>
      <c r="W25" s="4">
        <v>0</v>
      </c>
      <c r="X25" s="4">
        <v>2295061</v>
      </c>
    </row>
    <row r="26" s="4" customFormat="1" spans="1:24">
      <c r="A26" s="4">
        <v>16768202786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44514</v>
      </c>
      <c r="G26" s="5">
        <v>44515</v>
      </c>
      <c r="H26" s="4">
        <v>1</v>
      </c>
      <c r="I26" s="4">
        <v>1</v>
      </c>
      <c r="J26" s="4">
        <v>1</v>
      </c>
      <c r="K26" s="4" t="s">
        <v>29</v>
      </c>
      <c r="L26" s="4">
        <v>51</v>
      </c>
      <c r="M26" s="4">
        <v>51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44510</v>
      </c>
      <c r="S26" s="5">
        <v>44518</v>
      </c>
      <c r="T26" s="4" t="s">
        <v>33</v>
      </c>
      <c r="U26" s="4">
        <v>51</v>
      </c>
      <c r="V26" s="4">
        <v>0</v>
      </c>
      <c r="W26" s="4">
        <v>0</v>
      </c>
      <c r="X26" s="4">
        <v>2295926</v>
      </c>
    </row>
    <row r="27" s="4" customFormat="1" spans="1:26">
      <c r="A27" s="4">
        <v>16768875206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44512</v>
      </c>
      <c r="G27" s="5">
        <v>44515</v>
      </c>
      <c r="H27" s="4">
        <v>2</v>
      </c>
      <c r="I27" s="4">
        <v>3</v>
      </c>
      <c r="J27" s="4">
        <v>6</v>
      </c>
      <c r="K27" s="4" t="s">
        <v>29</v>
      </c>
      <c r="L27" s="4">
        <v>594</v>
      </c>
      <c r="M27" s="4">
        <v>594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44511</v>
      </c>
      <c r="S27" s="5">
        <v>44518</v>
      </c>
      <c r="T27" s="4" t="s">
        <v>33</v>
      </c>
      <c r="U27" s="4">
        <v>594</v>
      </c>
      <c r="V27" s="4">
        <v>0</v>
      </c>
      <c r="W27" s="4">
        <v>0</v>
      </c>
      <c r="X27" s="4"/>
      <c r="Y27" s="4" t="s">
        <v>104</v>
      </c>
      <c r="Z27" s="4" t="s">
        <v>105</v>
      </c>
    </row>
    <row r="28" s="4" customFormat="1" spans="1:25">
      <c r="A28" s="4">
        <v>16769133088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44514</v>
      </c>
      <c r="G28" s="5">
        <v>44515</v>
      </c>
      <c r="H28" s="4">
        <v>1</v>
      </c>
      <c r="I28" s="4">
        <v>1</v>
      </c>
      <c r="J28" s="4">
        <v>1</v>
      </c>
      <c r="K28" s="4" t="s">
        <v>29</v>
      </c>
      <c r="L28" s="4">
        <v>102</v>
      </c>
      <c r="M28" s="4">
        <v>102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44511</v>
      </c>
      <c r="S28" s="5">
        <v>44518</v>
      </c>
      <c r="T28" s="4" t="s">
        <v>33</v>
      </c>
      <c r="U28" s="4">
        <v>102</v>
      </c>
      <c r="V28" s="4">
        <v>0</v>
      </c>
      <c r="W28" s="4">
        <v>0</v>
      </c>
      <c r="X28" s="4"/>
      <c r="Y28" s="4">
        <v>41887326</v>
      </c>
    </row>
    <row r="29" s="4" customFormat="1" spans="1:25">
      <c r="A29" s="4">
        <v>16774039633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44514</v>
      </c>
      <c r="G29" s="5">
        <v>44515</v>
      </c>
      <c r="H29" s="4">
        <v>1</v>
      </c>
      <c r="I29" s="4">
        <v>1</v>
      </c>
      <c r="J29" s="4">
        <v>1</v>
      </c>
      <c r="K29" s="4" t="s">
        <v>29</v>
      </c>
      <c r="L29" s="4">
        <v>79</v>
      </c>
      <c r="M29" s="4">
        <v>79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44511</v>
      </c>
      <c r="S29" s="5">
        <v>44518</v>
      </c>
      <c r="T29" s="4" t="s">
        <v>33</v>
      </c>
      <c r="U29" s="4">
        <v>79</v>
      </c>
      <c r="V29" s="4">
        <v>0</v>
      </c>
      <c r="W29" s="4">
        <v>0</v>
      </c>
      <c r="X29" s="4">
        <v>2296754</v>
      </c>
      <c r="Y29" s="4">
        <v>6008456</v>
      </c>
    </row>
    <row r="30" s="4" customFormat="1" spans="1:25">
      <c r="A30" s="4">
        <v>16776875223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44512</v>
      </c>
      <c r="G30" s="5">
        <v>44515</v>
      </c>
      <c r="H30" s="4">
        <v>1</v>
      </c>
      <c r="I30" s="4">
        <v>3</v>
      </c>
      <c r="J30" s="4">
        <v>3</v>
      </c>
      <c r="K30" s="4" t="s">
        <v>29</v>
      </c>
      <c r="L30" s="4">
        <v>390</v>
      </c>
      <c r="M30" s="4">
        <v>390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44512</v>
      </c>
      <c r="S30" s="5">
        <v>44518</v>
      </c>
      <c r="T30" s="4" t="s">
        <v>33</v>
      </c>
      <c r="U30" s="4">
        <v>390</v>
      </c>
      <c r="V30" s="4">
        <v>0</v>
      </c>
      <c r="W30" s="4">
        <v>0</v>
      </c>
      <c r="X30" s="4"/>
      <c r="Y30" s="4">
        <v>20809191</v>
      </c>
    </row>
    <row r="31" s="4" customFormat="1" spans="1:25">
      <c r="A31" s="4">
        <v>16777571430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44514</v>
      </c>
      <c r="G31" s="5">
        <v>44515</v>
      </c>
      <c r="H31" s="4">
        <v>1</v>
      </c>
      <c r="I31" s="4">
        <v>1</v>
      </c>
      <c r="J31" s="4">
        <v>1</v>
      </c>
      <c r="K31" s="4" t="s">
        <v>29</v>
      </c>
      <c r="L31" s="4">
        <v>56</v>
      </c>
      <c r="M31" s="4">
        <v>56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44512</v>
      </c>
      <c r="S31" s="5">
        <v>44518</v>
      </c>
      <c r="T31" s="4" t="s">
        <v>33</v>
      </c>
      <c r="U31" s="4">
        <v>56</v>
      </c>
      <c r="V31" s="4">
        <v>0</v>
      </c>
      <c r="W31" s="4">
        <v>0</v>
      </c>
      <c r="X31" s="4"/>
      <c r="Y31" s="4">
        <v>21149056</v>
      </c>
    </row>
    <row r="32" s="4" customFormat="1" spans="1:23">
      <c r="A32" s="4">
        <v>16778792157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44512</v>
      </c>
      <c r="G32" s="5">
        <v>44515</v>
      </c>
      <c r="H32" s="4">
        <v>1</v>
      </c>
      <c r="I32" s="4">
        <v>3</v>
      </c>
      <c r="J32" s="4">
        <v>3</v>
      </c>
      <c r="K32" s="4" t="s">
        <v>29</v>
      </c>
      <c r="L32" s="4">
        <v>300</v>
      </c>
      <c r="M32" s="4">
        <v>300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44512</v>
      </c>
      <c r="S32" s="5">
        <v>44518</v>
      </c>
      <c r="T32" s="4" t="s">
        <v>33</v>
      </c>
      <c r="U32" s="4">
        <v>300</v>
      </c>
      <c r="V32" s="4">
        <v>0</v>
      </c>
      <c r="W32" s="4">
        <v>0</v>
      </c>
    </row>
    <row r="33" s="4" customFormat="1" spans="1:24">
      <c r="A33" s="4">
        <v>16784996739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44514</v>
      </c>
      <c r="G33" s="5">
        <v>44515</v>
      </c>
      <c r="H33" s="4">
        <v>1</v>
      </c>
      <c r="I33" s="4">
        <v>1</v>
      </c>
      <c r="J33" s="4">
        <v>1</v>
      </c>
      <c r="K33" s="4" t="s">
        <v>29</v>
      </c>
      <c r="L33" s="4">
        <v>156</v>
      </c>
      <c r="M33" s="4">
        <v>156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44513</v>
      </c>
      <c r="S33" s="5">
        <v>44518</v>
      </c>
      <c r="T33" s="4" t="s">
        <v>33</v>
      </c>
      <c r="U33" s="4">
        <v>156</v>
      </c>
      <c r="V33" s="4">
        <v>0</v>
      </c>
      <c r="W33" s="4">
        <v>0</v>
      </c>
      <c r="X33" s="4">
        <v>2298386</v>
      </c>
    </row>
    <row r="34" s="4" customFormat="1" spans="1:25">
      <c r="A34" s="4">
        <v>16785606312</v>
      </c>
      <c r="B34" s="4" t="s">
        <v>25</v>
      </c>
      <c r="C34" s="4" t="s">
        <v>26</v>
      </c>
      <c r="D34" s="4" t="s">
        <v>124</v>
      </c>
      <c r="E34" s="4" t="s">
        <v>125</v>
      </c>
      <c r="F34" s="5">
        <v>44514</v>
      </c>
      <c r="G34" s="5">
        <v>44515</v>
      </c>
      <c r="H34" s="4">
        <v>1</v>
      </c>
      <c r="I34" s="4">
        <v>1</v>
      </c>
      <c r="J34" s="4">
        <v>1</v>
      </c>
      <c r="K34" s="4" t="s">
        <v>29</v>
      </c>
      <c r="L34" s="4">
        <v>58</v>
      </c>
      <c r="M34" s="4">
        <v>58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44513</v>
      </c>
      <c r="S34" s="5">
        <v>44518</v>
      </c>
      <c r="T34" s="4" t="s">
        <v>33</v>
      </c>
      <c r="U34" s="4">
        <v>58</v>
      </c>
      <c r="V34" s="4">
        <v>0</v>
      </c>
      <c r="W34" s="4">
        <v>0</v>
      </c>
      <c r="X34" s="4">
        <v>2298520</v>
      </c>
      <c r="Y34" s="4">
        <v>15206829</v>
      </c>
    </row>
    <row r="35" s="4" customFormat="1" spans="1:25">
      <c r="A35" s="4">
        <v>16792411920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44514</v>
      </c>
      <c r="G35" s="5">
        <v>44515</v>
      </c>
      <c r="H35" s="4">
        <v>1</v>
      </c>
      <c r="I35" s="4">
        <v>1</v>
      </c>
      <c r="J35" s="4">
        <v>1</v>
      </c>
      <c r="K35" s="4" t="s">
        <v>29</v>
      </c>
      <c r="L35" s="4">
        <v>95</v>
      </c>
      <c r="M35" s="4">
        <v>95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44514</v>
      </c>
      <c r="S35" s="5">
        <v>44518</v>
      </c>
      <c r="T35" s="4" t="s">
        <v>33</v>
      </c>
      <c r="U35" s="4">
        <v>95</v>
      </c>
      <c r="V35" s="4">
        <v>0</v>
      </c>
      <c r="W35" s="4">
        <v>0</v>
      </c>
      <c r="X35" s="4">
        <v>2299058</v>
      </c>
      <c r="Y35" s="4">
        <v>5765775</v>
      </c>
    </row>
    <row r="36" s="4" customFormat="1" spans="1:25">
      <c r="A36" s="4">
        <v>16793837114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44514</v>
      </c>
      <c r="G36" s="5">
        <v>44515</v>
      </c>
      <c r="H36" s="4">
        <v>1</v>
      </c>
      <c r="I36" s="4">
        <v>1</v>
      </c>
      <c r="J36" s="4">
        <v>1</v>
      </c>
      <c r="K36" s="4" t="s">
        <v>29</v>
      </c>
      <c r="L36" s="4">
        <v>51</v>
      </c>
      <c r="M36" s="4">
        <v>51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44514</v>
      </c>
      <c r="S36" s="5">
        <v>44518</v>
      </c>
      <c r="T36" s="4" t="s">
        <v>33</v>
      </c>
      <c r="U36" s="4">
        <v>51</v>
      </c>
      <c r="V36" s="4">
        <v>0</v>
      </c>
      <c r="W36" s="4">
        <v>0</v>
      </c>
      <c r="X36" s="4"/>
      <c r="Y36" s="4">
        <v>81153873</v>
      </c>
    </row>
    <row r="37" s="4" customFormat="1" spans="1:25">
      <c r="A37" s="4">
        <v>16794230423</v>
      </c>
      <c r="B37" s="4" t="s">
        <v>25</v>
      </c>
      <c r="C37" s="4" t="s">
        <v>26</v>
      </c>
      <c r="D37" s="4" t="s">
        <v>133</v>
      </c>
      <c r="E37" s="4" t="s">
        <v>134</v>
      </c>
      <c r="F37" s="5">
        <v>44514</v>
      </c>
      <c r="G37" s="5">
        <v>44515</v>
      </c>
      <c r="H37" s="4">
        <v>1</v>
      </c>
      <c r="I37" s="4">
        <v>1</v>
      </c>
      <c r="J37" s="4">
        <v>1</v>
      </c>
      <c r="K37" s="4" t="s">
        <v>29</v>
      </c>
      <c r="L37" s="4">
        <v>22</v>
      </c>
      <c r="M37" s="4">
        <v>22</v>
      </c>
      <c r="N37" s="4" t="s">
        <v>135</v>
      </c>
      <c r="O37" s="4" t="s">
        <v>31</v>
      </c>
      <c r="P37" s="4" t="s">
        <v>32</v>
      </c>
      <c r="Q37" s="4">
        <v>0</v>
      </c>
      <c r="R37" s="6">
        <v>44514</v>
      </c>
      <c r="S37" s="5">
        <v>44518</v>
      </c>
      <c r="T37" s="4" t="s">
        <v>33</v>
      </c>
      <c r="U37" s="4">
        <v>22</v>
      </c>
      <c r="V37" s="4">
        <v>0</v>
      </c>
      <c r="W37" s="4">
        <v>0</v>
      </c>
      <c r="X37" s="4">
        <v>2299351</v>
      </c>
      <c r="Y37" s="4">
        <v>44965</v>
      </c>
    </row>
    <row r="38" s="4" customFormat="1" spans="1:24">
      <c r="A38" s="4">
        <v>16794298493</v>
      </c>
      <c r="B38" s="4" t="s">
        <v>25</v>
      </c>
      <c r="C38" s="4" t="s">
        <v>26</v>
      </c>
      <c r="D38" s="4" t="s">
        <v>136</v>
      </c>
      <c r="E38" s="4" t="s">
        <v>137</v>
      </c>
      <c r="F38" s="5">
        <v>44514</v>
      </c>
      <c r="G38" s="5">
        <v>44515</v>
      </c>
      <c r="H38" s="4">
        <v>1</v>
      </c>
      <c r="I38" s="4">
        <v>1</v>
      </c>
      <c r="J38" s="4">
        <v>1</v>
      </c>
      <c r="K38" s="4" t="s">
        <v>29</v>
      </c>
      <c r="L38" s="4">
        <v>21</v>
      </c>
      <c r="M38" s="4">
        <v>21</v>
      </c>
      <c r="N38" s="4" t="s">
        <v>138</v>
      </c>
      <c r="O38" s="4" t="s">
        <v>31</v>
      </c>
      <c r="P38" s="4" t="s">
        <v>32</v>
      </c>
      <c r="Q38" s="4">
        <v>0</v>
      </c>
      <c r="R38" s="6">
        <v>44514</v>
      </c>
      <c r="S38" s="5">
        <v>44518</v>
      </c>
      <c r="T38" s="4" t="s">
        <v>33</v>
      </c>
      <c r="U38" s="4">
        <v>21</v>
      </c>
      <c r="V38" s="4">
        <v>0</v>
      </c>
      <c r="W38" s="4">
        <v>0</v>
      </c>
      <c r="X38" s="4">
        <v>2299358</v>
      </c>
    </row>
    <row r="39" s="4" customFormat="1" spans="1:23">
      <c r="A39" s="4">
        <v>16794438430</v>
      </c>
      <c r="B39" s="4" t="s">
        <v>25</v>
      </c>
      <c r="C39" s="4" t="s">
        <v>26</v>
      </c>
      <c r="D39" s="4" t="s">
        <v>139</v>
      </c>
      <c r="E39" s="4" t="s">
        <v>140</v>
      </c>
      <c r="F39" s="5">
        <v>44514</v>
      </c>
      <c r="G39" s="5">
        <v>44515</v>
      </c>
      <c r="H39" s="4">
        <v>1</v>
      </c>
      <c r="I39" s="4">
        <v>1</v>
      </c>
      <c r="J39" s="4">
        <v>1</v>
      </c>
      <c r="K39" s="4" t="s">
        <v>29</v>
      </c>
      <c r="L39" s="4">
        <v>160</v>
      </c>
      <c r="M39" s="4">
        <v>160</v>
      </c>
      <c r="N39" s="4" t="s">
        <v>141</v>
      </c>
      <c r="O39" s="4" t="s">
        <v>31</v>
      </c>
      <c r="P39" s="4" t="s">
        <v>32</v>
      </c>
      <c r="Q39" s="4">
        <v>0</v>
      </c>
      <c r="R39" s="6">
        <v>44514</v>
      </c>
      <c r="S39" s="5">
        <v>44518</v>
      </c>
      <c r="T39" s="4" t="s">
        <v>33</v>
      </c>
      <c r="U39" s="4">
        <v>160</v>
      </c>
      <c r="V39" s="4">
        <v>0</v>
      </c>
      <c r="W39" s="4">
        <v>0</v>
      </c>
    </row>
    <row r="40" s="4" customFormat="1" spans="1:25">
      <c r="A40" s="4">
        <v>16795174816</v>
      </c>
      <c r="B40" s="4" t="s">
        <v>25</v>
      </c>
      <c r="C40" s="4" t="s">
        <v>26</v>
      </c>
      <c r="D40" s="4" t="s">
        <v>142</v>
      </c>
      <c r="E40" s="4" t="s">
        <v>143</v>
      </c>
      <c r="F40" s="5">
        <v>44514</v>
      </c>
      <c r="G40" s="5">
        <v>44515</v>
      </c>
      <c r="H40" s="4">
        <v>1</v>
      </c>
      <c r="I40" s="4">
        <v>1</v>
      </c>
      <c r="J40" s="4">
        <v>1</v>
      </c>
      <c r="K40" s="4" t="s">
        <v>29</v>
      </c>
      <c r="L40" s="4">
        <v>67</v>
      </c>
      <c r="M40" s="4">
        <v>67</v>
      </c>
      <c r="N40" s="4" t="s">
        <v>144</v>
      </c>
      <c r="O40" s="4" t="s">
        <v>31</v>
      </c>
      <c r="P40" s="4" t="s">
        <v>32</v>
      </c>
      <c r="Q40" s="4">
        <v>0</v>
      </c>
      <c r="R40" s="6">
        <v>44514</v>
      </c>
      <c r="S40" s="5">
        <v>44518</v>
      </c>
      <c r="T40" s="4" t="s">
        <v>33</v>
      </c>
      <c r="U40" s="4">
        <v>67</v>
      </c>
      <c r="V40" s="4">
        <v>0</v>
      </c>
      <c r="W40" s="4">
        <v>0</v>
      </c>
      <c r="X40" s="4">
        <v>2299472</v>
      </c>
      <c r="Y40" s="4" t="s">
        <v>145</v>
      </c>
    </row>
    <row r="41" s="4" customFormat="1" spans="1:25">
      <c r="A41" s="4">
        <v>16795254782</v>
      </c>
      <c r="B41" s="4" t="s">
        <v>25</v>
      </c>
      <c r="C41" s="4" t="s">
        <v>26</v>
      </c>
      <c r="D41" s="4" t="s">
        <v>146</v>
      </c>
      <c r="E41" s="4" t="s">
        <v>147</v>
      </c>
      <c r="F41" s="5">
        <v>44514</v>
      </c>
      <c r="G41" s="5">
        <v>44515</v>
      </c>
      <c r="H41" s="4">
        <v>1</v>
      </c>
      <c r="I41" s="4">
        <v>1</v>
      </c>
      <c r="J41" s="4">
        <v>1</v>
      </c>
      <c r="K41" s="4" t="s">
        <v>29</v>
      </c>
      <c r="L41" s="4">
        <v>75</v>
      </c>
      <c r="M41" s="4">
        <v>75</v>
      </c>
      <c r="N41" s="4" t="s">
        <v>148</v>
      </c>
      <c r="O41" s="4" t="s">
        <v>31</v>
      </c>
      <c r="P41" s="4" t="s">
        <v>32</v>
      </c>
      <c r="Q41" s="4">
        <v>0</v>
      </c>
      <c r="R41" s="6">
        <v>44514</v>
      </c>
      <c r="S41" s="5">
        <v>44518</v>
      </c>
      <c r="T41" s="4" t="s">
        <v>33</v>
      </c>
      <c r="U41" s="4">
        <v>75</v>
      </c>
      <c r="V41" s="4">
        <v>0</v>
      </c>
      <c r="W41" s="4">
        <v>0</v>
      </c>
      <c r="X41" s="4">
        <v>2299484</v>
      </c>
      <c r="Y41" s="4">
        <v>54908611</v>
      </c>
    </row>
    <row r="42" s="4" customFormat="1" spans="1:24">
      <c r="A42" s="4">
        <v>16707894957</v>
      </c>
      <c r="B42" s="4" t="s">
        <v>25</v>
      </c>
      <c r="C42" s="4" t="s">
        <v>149</v>
      </c>
      <c r="D42" s="4" t="s">
        <v>150</v>
      </c>
      <c r="E42" s="4" t="s">
        <v>151</v>
      </c>
      <c r="F42" s="5">
        <v>44500</v>
      </c>
      <c r="G42" s="5">
        <v>44501</v>
      </c>
      <c r="H42" s="4">
        <v>1</v>
      </c>
      <c r="I42" s="4">
        <v>1</v>
      </c>
      <c r="J42" s="4">
        <v>1</v>
      </c>
      <c r="K42" s="4" t="s">
        <v>29</v>
      </c>
      <c r="L42" s="4">
        <v>-60</v>
      </c>
      <c r="M42" s="4">
        <v>-60</v>
      </c>
      <c r="N42" s="4" t="s">
        <v>152</v>
      </c>
      <c r="O42" s="4" t="s">
        <v>31</v>
      </c>
      <c r="P42" s="4" t="s">
        <v>32</v>
      </c>
      <c r="Q42" s="4">
        <v>0</v>
      </c>
      <c r="R42" s="6">
        <v>44500</v>
      </c>
      <c r="S42" s="5">
        <v>44518</v>
      </c>
      <c r="T42" s="4" t="s">
        <v>33</v>
      </c>
      <c r="U42" s="4">
        <v>-60</v>
      </c>
      <c r="V42" s="4">
        <v>0</v>
      </c>
      <c r="W42" s="4">
        <v>0</v>
      </c>
      <c r="X42" s="4">
        <v>2286391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workbookViewId="0">
      <selection activeCell="H70" sqref="H70"/>
    </sheetView>
  </sheetViews>
  <sheetFormatPr defaultColWidth="9" defaultRowHeight="13.5"/>
  <cols>
    <col min="1" max="1" width="12" style="4" customWidth="1"/>
    <col min="2" max="3" width="11.5" style="4"/>
    <col min="4" max="4" width="9" style="4"/>
    <col min="5" max="5" width="9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hidden="1" spans="1:9">
      <c r="A2" s="4">
        <v>15967707460</v>
      </c>
      <c r="B2" s="5">
        <v>44511</v>
      </c>
      <c r="C2" s="5">
        <v>44515</v>
      </c>
      <c r="D2" s="4">
        <v>668</v>
      </c>
      <c r="E2" s="4" t="str">
        <f>VLOOKUP(A2,HOP!A:L,12,0)</f>
        <v>668.00</v>
      </c>
      <c r="F2" s="4" t="str">
        <f>VLOOKUP(A2,HOP!A:C,3,0)</f>
        <v>2212673</v>
      </c>
      <c r="G2" s="4">
        <f>D2-E2</f>
        <v>0</v>
      </c>
      <c r="H2" s="4" t="str">
        <f>$H$1&amp;F2</f>
        <v>，2212673</v>
      </c>
      <c r="I2" s="4" t="str">
        <f>VLOOKUP(A2,HOP!A:T,20,0)</f>
        <v>直连</v>
      </c>
    </row>
    <row r="3" s="4" customFormat="1" hidden="1" spans="1:9">
      <c r="A3" s="4">
        <v>16215109041</v>
      </c>
      <c r="B3" s="5">
        <v>44513</v>
      </c>
      <c r="C3" s="5">
        <v>44515</v>
      </c>
      <c r="D3" s="4">
        <v>371</v>
      </c>
      <c r="E3" s="4" t="str">
        <f>VLOOKUP(A3,HOP!A:L,12,0)</f>
        <v>371.00</v>
      </c>
      <c r="F3" s="4" t="str">
        <f>VLOOKUP(A3,HOP!A:C,3,0)</f>
        <v>2244633</v>
      </c>
      <c r="G3" s="4">
        <f t="shared" ref="G3:G42" si="0">D3-E3</f>
        <v>0</v>
      </c>
      <c r="H3" s="4" t="str">
        <f t="shared" ref="H3:H42" si="1">$H$1&amp;F3</f>
        <v>，2244633</v>
      </c>
      <c r="I3" s="4" t="str">
        <f>VLOOKUP(A3,HOP!A:T,20,0)</f>
        <v>直连</v>
      </c>
    </row>
    <row r="4" s="4" customFormat="1" hidden="1" spans="1:9">
      <c r="A4" s="4">
        <v>16308966517</v>
      </c>
      <c r="B4" s="5">
        <v>44513</v>
      </c>
      <c r="C4" s="5">
        <v>44515</v>
      </c>
      <c r="D4" s="4">
        <v>114</v>
      </c>
      <c r="E4" s="4" t="str">
        <f>VLOOKUP(A4,HOP!A:L,12,0)</f>
        <v>114.00</v>
      </c>
      <c r="F4" s="4" t="str">
        <f>VLOOKUP(A4,HOP!A:C,3,0)</f>
        <v>2257312</v>
      </c>
      <c r="G4" s="4">
        <f t="shared" si="0"/>
        <v>0</v>
      </c>
      <c r="H4" s="4" t="str">
        <f t="shared" si="1"/>
        <v>，2257312</v>
      </c>
      <c r="I4" s="4" t="str">
        <f>VLOOKUP(A4,HOP!A:T,20,0)</f>
        <v>直连</v>
      </c>
    </row>
    <row r="5" s="4" customFormat="1" hidden="1" spans="1:9">
      <c r="A5" s="4">
        <v>16337288445</v>
      </c>
      <c r="B5" s="5">
        <v>44513</v>
      </c>
      <c r="C5" s="5">
        <v>44515</v>
      </c>
      <c r="D5" s="4">
        <v>371</v>
      </c>
      <c r="E5" s="4" t="str">
        <f>VLOOKUP(A5,HOP!A:L,12,0)</f>
        <v>371.00</v>
      </c>
      <c r="F5" s="4" t="str">
        <f>VLOOKUP(A5,HOP!A:C,3,0)</f>
        <v>2261035</v>
      </c>
      <c r="G5" s="4">
        <f t="shared" si="0"/>
        <v>0</v>
      </c>
      <c r="H5" s="4" t="str">
        <f t="shared" si="1"/>
        <v>，2261035</v>
      </c>
      <c r="I5" s="4" t="str">
        <f>VLOOKUP(A5,HOP!A:T,20,0)</f>
        <v>直连</v>
      </c>
    </row>
    <row r="6" s="4" customFormat="1" hidden="1" spans="1:9">
      <c r="A6" s="4">
        <v>16457588270</v>
      </c>
      <c r="B6" s="5">
        <v>44508</v>
      </c>
      <c r="C6" s="5">
        <v>44515</v>
      </c>
      <c r="D6" s="4">
        <v>2324</v>
      </c>
      <c r="E6" s="4" t="str">
        <f>VLOOKUP(A6,HOP!A:L,12,0)</f>
        <v>2324.00</v>
      </c>
      <c r="F6" s="4" t="str">
        <f>VLOOKUP(A6,HOP!A:C,3,0)</f>
        <v>2272369</v>
      </c>
      <c r="G6" s="4">
        <f t="shared" si="0"/>
        <v>0</v>
      </c>
      <c r="H6" s="4" t="str">
        <f t="shared" si="1"/>
        <v>，2272369</v>
      </c>
      <c r="I6" s="4" t="str">
        <f>VLOOKUP(A6,HOP!A:T,20,0)</f>
        <v>直连</v>
      </c>
    </row>
    <row r="7" s="4" customFormat="1" spans="1:10">
      <c r="A7" s="4">
        <v>16521866902</v>
      </c>
      <c r="B7" s="5">
        <v>44513</v>
      </c>
      <c r="C7" s="5">
        <v>44515</v>
      </c>
      <c r="D7" s="4">
        <v>995</v>
      </c>
      <c r="E7" s="4" t="str">
        <f>VLOOKUP(A7,HOP!A:L,12,0)</f>
        <v>0.00</v>
      </c>
      <c r="F7" s="4" t="str">
        <f>VLOOKUP(A7,HOP!A:C,3,0)</f>
        <v>2276001</v>
      </c>
      <c r="G7" s="4">
        <f t="shared" si="0"/>
        <v>995</v>
      </c>
      <c r="H7" s="4" t="str">
        <f t="shared" si="1"/>
        <v>，2276001</v>
      </c>
      <c r="I7" s="4" t="str">
        <f>VLOOKUP(A7,HOP!A:T,20,0)</f>
        <v>直连</v>
      </c>
      <c r="J7" s="4" t="s">
        <v>154</v>
      </c>
    </row>
    <row r="8" s="4" customFormat="1" hidden="1" spans="1:9">
      <c r="A8" s="4">
        <v>16531416851</v>
      </c>
      <c r="B8" s="5">
        <v>44514</v>
      </c>
      <c r="C8" s="5">
        <v>44515</v>
      </c>
      <c r="D8" s="4">
        <v>113</v>
      </c>
      <c r="E8" s="4" t="str">
        <f>VLOOKUP(A8,HOP!A:L,12,0)</f>
        <v>113.00</v>
      </c>
      <c r="F8" s="4" t="str">
        <f>VLOOKUP(A8,HOP!A:C,3,0)</f>
        <v>2276516</v>
      </c>
      <c r="G8" s="4">
        <f t="shared" si="0"/>
        <v>0</v>
      </c>
      <c r="H8" s="4" t="str">
        <f t="shared" si="1"/>
        <v>，2276516</v>
      </c>
      <c r="I8" s="4" t="str">
        <f>VLOOKUP(A8,HOP!A:T,20,0)</f>
        <v>直连</v>
      </c>
    </row>
    <row r="9" s="4" customFormat="1" hidden="1" spans="1:9">
      <c r="A9" s="4">
        <v>16612716119</v>
      </c>
      <c r="B9" s="5">
        <v>44513</v>
      </c>
      <c r="C9" s="5">
        <v>44515</v>
      </c>
      <c r="D9" s="4">
        <v>470</v>
      </c>
      <c r="E9" s="4" t="str">
        <f>VLOOKUP(A9,HOP!A:L,12,0)</f>
        <v>470.00</v>
      </c>
      <c r="F9" s="4" t="str">
        <f>VLOOKUP(A9,HOP!A:C,3,0)</f>
        <v>2280983</v>
      </c>
      <c r="G9" s="4">
        <f t="shared" si="0"/>
        <v>0</v>
      </c>
      <c r="H9" s="4" t="str">
        <f t="shared" si="1"/>
        <v>，2280983</v>
      </c>
      <c r="I9" s="4" t="str">
        <f>VLOOKUP(A9,HOP!A:T,20,0)</f>
        <v>直连</v>
      </c>
    </row>
    <row r="10" s="4" customFormat="1" hidden="1" spans="1:9">
      <c r="A10" s="4">
        <v>16624693013</v>
      </c>
      <c r="B10" s="5">
        <v>44513</v>
      </c>
      <c r="C10" s="5">
        <v>44515</v>
      </c>
      <c r="D10" s="4">
        <v>86</v>
      </c>
      <c r="E10" s="4" t="str">
        <f>VLOOKUP(A10,HOP!A:L,12,0)</f>
        <v>86.00</v>
      </c>
      <c r="F10" s="4" t="str">
        <f>VLOOKUP(A10,HOP!A:C,3,0)</f>
        <v>2281507</v>
      </c>
      <c r="G10" s="4">
        <f t="shared" si="0"/>
        <v>0</v>
      </c>
      <c r="H10" s="4" t="str">
        <f t="shared" si="1"/>
        <v>，2281507</v>
      </c>
      <c r="I10" s="4" t="str">
        <f>VLOOKUP(A10,HOP!A:T,20,0)</f>
        <v>直连</v>
      </c>
    </row>
    <row r="11" s="4" customFormat="1" hidden="1" spans="1:9">
      <c r="A11" s="4">
        <v>16637344694</v>
      </c>
      <c r="B11" s="5">
        <v>44513</v>
      </c>
      <c r="C11" s="5">
        <v>44515</v>
      </c>
      <c r="D11" s="4">
        <v>628</v>
      </c>
      <c r="E11" s="4" t="str">
        <f>VLOOKUP(A11,HOP!A:L,12,0)</f>
        <v>628.00</v>
      </c>
      <c r="F11" s="4" t="str">
        <f>VLOOKUP(A11,HOP!A:C,3,0)</f>
        <v>2281992</v>
      </c>
      <c r="G11" s="4">
        <f t="shared" si="0"/>
        <v>0</v>
      </c>
      <c r="H11" s="4" t="str">
        <f t="shared" si="1"/>
        <v>，2281992</v>
      </c>
      <c r="I11" s="4" t="str">
        <f>VLOOKUP(A11,HOP!A:T,20,0)</f>
        <v>直连</v>
      </c>
    </row>
    <row r="12" s="4" customFormat="1" hidden="1" spans="1:9">
      <c r="A12" s="4">
        <v>16646916212</v>
      </c>
      <c r="B12" s="5">
        <v>44513</v>
      </c>
      <c r="C12" s="5">
        <v>44515</v>
      </c>
      <c r="D12" s="4">
        <v>301</v>
      </c>
      <c r="E12" s="4" t="str">
        <f>VLOOKUP(A12,HOP!A:L,12,0)</f>
        <v>301.00</v>
      </c>
      <c r="F12" s="4" t="str">
        <f>VLOOKUP(A12,HOP!A:C,3,0)</f>
        <v>2282401</v>
      </c>
      <c r="G12" s="4">
        <f t="shared" si="0"/>
        <v>0</v>
      </c>
      <c r="H12" s="4" t="str">
        <f t="shared" si="1"/>
        <v>，2282401</v>
      </c>
      <c r="I12" s="4" t="str">
        <f>VLOOKUP(A12,HOP!A:T,20,0)</f>
        <v>直连</v>
      </c>
    </row>
    <row r="13" s="4" customFormat="1" hidden="1" spans="1:9">
      <c r="A13" s="4">
        <v>16655749055</v>
      </c>
      <c r="B13" s="5">
        <v>44513</v>
      </c>
      <c r="C13" s="5">
        <v>44515</v>
      </c>
      <c r="D13" s="4">
        <v>278</v>
      </c>
      <c r="E13" s="4" t="str">
        <f>VLOOKUP(A13,HOP!A:L,12,0)</f>
        <v>278.00</v>
      </c>
      <c r="F13" s="4" t="str">
        <f>VLOOKUP(A13,HOP!A:C,3,0)</f>
        <v>2282892</v>
      </c>
      <c r="G13" s="4">
        <f t="shared" si="0"/>
        <v>0</v>
      </c>
      <c r="H13" s="4" t="str">
        <f t="shared" si="1"/>
        <v>，2282892</v>
      </c>
      <c r="I13" s="4" t="str">
        <f>VLOOKUP(A13,HOP!A:T,20,0)</f>
        <v>直连</v>
      </c>
    </row>
    <row r="14" s="4" customFormat="1" hidden="1" spans="1:9">
      <c r="A14" s="4">
        <v>16680556467</v>
      </c>
      <c r="B14" s="5">
        <v>44513</v>
      </c>
      <c r="C14" s="5">
        <v>44515</v>
      </c>
      <c r="D14" s="4">
        <v>78</v>
      </c>
      <c r="E14" s="4" t="str">
        <f>VLOOKUP(A14,HOP!A:L,12,0)</f>
        <v>78.00</v>
      </c>
      <c r="F14" s="4" t="str">
        <f>VLOOKUP(A14,HOP!A:C,3,0)</f>
        <v>2284372</v>
      </c>
      <c r="G14" s="4">
        <f t="shared" si="0"/>
        <v>0</v>
      </c>
      <c r="H14" s="4" t="str">
        <f t="shared" si="1"/>
        <v>，2284372</v>
      </c>
      <c r="I14" s="4" t="str">
        <f>VLOOKUP(A14,HOP!A:T,20,0)</f>
        <v>直连</v>
      </c>
    </row>
    <row r="15" s="4" customFormat="1" hidden="1" spans="1:9">
      <c r="A15" s="4">
        <v>16695664517</v>
      </c>
      <c r="B15" s="5">
        <v>44514</v>
      </c>
      <c r="C15" s="5">
        <v>44515</v>
      </c>
      <c r="D15" s="4">
        <v>174</v>
      </c>
      <c r="E15" s="4" t="str">
        <f>VLOOKUP(A15,HOP!A:L,12,0)</f>
        <v>174.00</v>
      </c>
      <c r="F15" s="4" t="str">
        <f>VLOOKUP(A15,HOP!A:C,3,0)</f>
        <v>2285704</v>
      </c>
      <c r="G15" s="4">
        <f t="shared" si="0"/>
        <v>0</v>
      </c>
      <c r="H15" s="4" t="str">
        <f t="shared" si="1"/>
        <v>，2285704</v>
      </c>
      <c r="I15" s="4" t="str">
        <f>VLOOKUP(A15,HOP!A:T,20,0)</f>
        <v>直连</v>
      </c>
    </row>
    <row r="16" s="4" customFormat="1" hidden="1" spans="1:9">
      <c r="A16" s="4">
        <v>16707038408</v>
      </c>
      <c r="B16" s="5">
        <v>44512</v>
      </c>
      <c r="C16" s="5">
        <v>44515</v>
      </c>
      <c r="D16" s="4">
        <v>381</v>
      </c>
      <c r="E16" s="4" t="str">
        <f>VLOOKUP(A16,HOP!A:L,12,0)</f>
        <v>381.00</v>
      </c>
      <c r="F16" s="4" t="str">
        <f>VLOOKUP(A16,HOP!A:C,3,0)</f>
        <v>2286252</v>
      </c>
      <c r="G16" s="4">
        <f t="shared" si="0"/>
        <v>0</v>
      </c>
      <c r="H16" s="4" t="str">
        <f t="shared" si="1"/>
        <v>，2286252</v>
      </c>
      <c r="I16" s="4" t="str">
        <f>VLOOKUP(A16,HOP!A:T,20,0)</f>
        <v>直连</v>
      </c>
    </row>
    <row r="17" s="4" customFormat="1" hidden="1" spans="1:9">
      <c r="A17" s="4">
        <v>16721553645</v>
      </c>
      <c r="B17" s="5">
        <v>44514</v>
      </c>
      <c r="C17" s="5">
        <v>44515</v>
      </c>
      <c r="D17" s="4">
        <v>72</v>
      </c>
      <c r="E17" s="4" t="str">
        <f>VLOOKUP(A17,HOP!A:L,12,0)</f>
        <v>72.00</v>
      </c>
      <c r="F17" s="4" t="str">
        <f>VLOOKUP(A17,HOP!A:C,3,0)</f>
        <v>2287115</v>
      </c>
      <c r="G17" s="4">
        <f t="shared" si="0"/>
        <v>0</v>
      </c>
      <c r="H17" s="4" t="str">
        <f t="shared" si="1"/>
        <v>，2287115</v>
      </c>
      <c r="I17" s="4" t="str">
        <f>VLOOKUP(A17,HOP!A:T,20,0)</f>
        <v>直连</v>
      </c>
    </row>
    <row r="18" s="4" customFormat="1" hidden="1" spans="1:9">
      <c r="A18" s="4">
        <v>16736713959</v>
      </c>
      <c r="B18" s="5">
        <v>44514</v>
      </c>
      <c r="C18" s="5">
        <v>44515</v>
      </c>
      <c r="D18" s="4">
        <v>48</v>
      </c>
      <c r="E18" s="4" t="str">
        <f>VLOOKUP(A18,HOP!A:L,12,0)</f>
        <v>48.00</v>
      </c>
      <c r="F18" s="4" t="str">
        <f>VLOOKUP(A18,HOP!A:C,3,0)</f>
        <v>2288780</v>
      </c>
      <c r="G18" s="4">
        <f t="shared" si="0"/>
        <v>0</v>
      </c>
      <c r="H18" s="4" t="str">
        <f t="shared" si="1"/>
        <v>，2288780</v>
      </c>
      <c r="I18" s="4" t="str">
        <f>VLOOKUP(A18,HOP!A:T,20,0)</f>
        <v>直连</v>
      </c>
    </row>
    <row r="19" s="4" customFormat="1" hidden="1" spans="1:9">
      <c r="A19" s="4">
        <v>16746553497</v>
      </c>
      <c r="B19" s="5">
        <v>44513</v>
      </c>
      <c r="C19" s="5">
        <v>44515</v>
      </c>
      <c r="D19" s="4">
        <v>64</v>
      </c>
      <c r="E19" s="4" t="str">
        <f>VLOOKUP(A19,HOP!A:L,12,0)</f>
        <v>64.00</v>
      </c>
      <c r="F19" s="4" t="str">
        <f>VLOOKUP(A19,HOP!A:C,3,0)</f>
        <v>2290874</v>
      </c>
      <c r="G19" s="4">
        <f t="shared" si="0"/>
        <v>0</v>
      </c>
      <c r="H19" s="4" t="str">
        <f t="shared" si="1"/>
        <v>，2290874</v>
      </c>
      <c r="I19" s="4" t="str">
        <f>VLOOKUP(A19,HOP!A:T,20,0)</f>
        <v>直连</v>
      </c>
    </row>
    <row r="20" s="4" customFormat="1" hidden="1" spans="1:9">
      <c r="A20" s="4">
        <v>16746939210</v>
      </c>
      <c r="B20" s="5">
        <v>44513</v>
      </c>
      <c r="C20" s="5">
        <v>44515</v>
      </c>
      <c r="D20" s="4">
        <v>664</v>
      </c>
      <c r="E20" s="4" t="str">
        <f>VLOOKUP(A20,HOP!A:L,12,0)</f>
        <v>664.00</v>
      </c>
      <c r="F20" s="4" t="str">
        <f>VLOOKUP(A20,HOP!A:C,3,0)</f>
        <v>2290930</v>
      </c>
      <c r="G20" s="4">
        <f t="shared" si="0"/>
        <v>0</v>
      </c>
      <c r="H20" s="4" t="str">
        <f t="shared" si="1"/>
        <v>，2290930</v>
      </c>
      <c r="I20" s="4" t="str">
        <f>VLOOKUP(A20,HOP!A:T,20,0)</f>
        <v>直连</v>
      </c>
    </row>
    <row r="21" s="4" customFormat="1" hidden="1" spans="1:9">
      <c r="A21" s="4">
        <v>16757614420</v>
      </c>
      <c r="B21" s="5">
        <v>44512</v>
      </c>
      <c r="C21" s="5">
        <v>44515</v>
      </c>
      <c r="D21" s="4">
        <v>312</v>
      </c>
      <c r="E21" s="4" t="str">
        <f>VLOOKUP(A21,HOP!A:L,12,0)</f>
        <v>312.00</v>
      </c>
      <c r="F21" s="4" t="str">
        <f>VLOOKUP(A21,HOP!A:C,3,0)</f>
        <v>2293172</v>
      </c>
      <c r="G21" s="4">
        <f t="shared" si="0"/>
        <v>0</v>
      </c>
      <c r="H21" s="4" t="str">
        <f t="shared" si="1"/>
        <v>，2293172</v>
      </c>
      <c r="I21" s="4" t="str">
        <f>VLOOKUP(A21,HOP!A:T,20,0)</f>
        <v>直连</v>
      </c>
    </row>
    <row r="22" s="4" customFormat="1" hidden="1" spans="1:9">
      <c r="A22" s="4">
        <v>16759269425</v>
      </c>
      <c r="B22" s="5">
        <v>44514</v>
      </c>
      <c r="C22" s="5">
        <v>44515</v>
      </c>
      <c r="D22" s="4">
        <v>82</v>
      </c>
      <c r="E22" s="4" t="str">
        <f>VLOOKUP(A22,HOP!A:L,12,0)</f>
        <v>82.00</v>
      </c>
      <c r="F22" s="4" t="str">
        <f>VLOOKUP(A22,HOP!A:C,3,0)</f>
        <v>2293759</v>
      </c>
      <c r="G22" s="4">
        <f t="shared" si="0"/>
        <v>0</v>
      </c>
      <c r="H22" s="4" t="str">
        <f t="shared" si="1"/>
        <v>，2293759</v>
      </c>
      <c r="I22" s="4" t="str">
        <f>VLOOKUP(A22,HOP!A:T,20,0)</f>
        <v>直连</v>
      </c>
    </row>
    <row r="23" s="4" customFormat="1" hidden="1" spans="1:9">
      <c r="A23" s="4">
        <v>16764990992</v>
      </c>
      <c r="B23" s="5">
        <v>44514</v>
      </c>
      <c r="C23" s="5">
        <v>44515</v>
      </c>
      <c r="D23" s="4">
        <v>100</v>
      </c>
      <c r="E23" s="4" t="str">
        <f>VLOOKUP(A23,HOP!A:L,12,0)</f>
        <v>100.00</v>
      </c>
      <c r="F23" s="4" t="str">
        <f>VLOOKUP(A23,HOP!A:C,3,0)</f>
        <v>2295000</v>
      </c>
      <c r="G23" s="4">
        <f t="shared" si="0"/>
        <v>0</v>
      </c>
      <c r="H23" s="4" t="str">
        <f t="shared" si="1"/>
        <v>，2295000</v>
      </c>
      <c r="I23" s="4" t="str">
        <f>VLOOKUP(A23,HOP!A:T,20,0)</f>
        <v>直连</v>
      </c>
    </row>
    <row r="24" s="4" customFormat="1" hidden="1" spans="1:9">
      <c r="A24" s="4">
        <v>16765094866</v>
      </c>
      <c r="B24" s="5">
        <v>44514</v>
      </c>
      <c r="C24" s="5">
        <v>44515</v>
      </c>
      <c r="D24" s="4">
        <v>170</v>
      </c>
      <c r="E24" s="4" t="str">
        <f>VLOOKUP(A24,HOP!A:L,12,0)</f>
        <v>170.00</v>
      </c>
      <c r="F24" s="4" t="str">
        <f>VLOOKUP(A24,HOP!A:C,3,0)</f>
        <v>2295016</v>
      </c>
      <c r="G24" s="4">
        <f t="shared" si="0"/>
        <v>0</v>
      </c>
      <c r="H24" s="4" t="str">
        <f t="shared" si="1"/>
        <v>，2295016</v>
      </c>
      <c r="I24" s="4" t="str">
        <f>VLOOKUP(A24,HOP!A:T,20,0)</f>
        <v>直连</v>
      </c>
    </row>
    <row r="25" s="4" customFormat="1" hidden="1" spans="1:9">
      <c r="A25" s="4">
        <v>16765211437</v>
      </c>
      <c r="B25" s="5">
        <v>44513</v>
      </c>
      <c r="C25" s="5">
        <v>44515</v>
      </c>
      <c r="D25" s="4">
        <v>208</v>
      </c>
      <c r="E25" s="4" t="str">
        <f>VLOOKUP(A25,HOP!A:L,12,0)</f>
        <v>208.00</v>
      </c>
      <c r="F25" s="4" t="str">
        <f>VLOOKUP(A25,HOP!A:C,3,0)</f>
        <v>2295061</v>
      </c>
      <c r="G25" s="4">
        <f t="shared" si="0"/>
        <v>0</v>
      </c>
      <c r="H25" s="4" t="str">
        <f t="shared" si="1"/>
        <v>，2295061</v>
      </c>
      <c r="I25" s="4" t="str">
        <f>VLOOKUP(A25,HOP!A:T,20,0)</f>
        <v>直连</v>
      </c>
    </row>
    <row r="26" s="4" customFormat="1" hidden="1" spans="1:9">
      <c r="A26" s="4">
        <v>16768202786</v>
      </c>
      <c r="B26" s="5">
        <v>44514</v>
      </c>
      <c r="C26" s="5">
        <v>44515</v>
      </c>
      <c r="D26" s="4">
        <v>51</v>
      </c>
      <c r="E26" s="4" t="str">
        <f>VLOOKUP(A26,HOP!A:L,12,0)</f>
        <v>51.00</v>
      </c>
      <c r="F26" s="4" t="str">
        <f>VLOOKUP(A26,HOP!A:C,3,0)</f>
        <v>2295926</v>
      </c>
      <c r="G26" s="4">
        <f t="shared" si="0"/>
        <v>0</v>
      </c>
      <c r="H26" s="4" t="str">
        <f t="shared" si="1"/>
        <v>，2295926</v>
      </c>
      <c r="I26" s="4" t="str">
        <f>VLOOKUP(A26,HOP!A:T,20,0)</f>
        <v>直连</v>
      </c>
    </row>
    <row r="27" s="4" customFormat="1" hidden="1" spans="1:9">
      <c r="A27" s="4">
        <v>16768875206</v>
      </c>
      <c r="B27" s="5">
        <v>44512</v>
      </c>
      <c r="C27" s="5">
        <v>44515</v>
      </c>
      <c r="D27" s="4">
        <v>594</v>
      </c>
      <c r="E27" s="4" t="str">
        <f>VLOOKUP(A27,HOP!A:L,12,0)</f>
        <v>594.00</v>
      </c>
      <c r="F27" s="4" t="str">
        <f>VLOOKUP(A27,HOP!A:C,3,0)</f>
        <v>2296127</v>
      </c>
      <c r="G27" s="4">
        <f t="shared" si="0"/>
        <v>0</v>
      </c>
      <c r="H27" s="4" t="str">
        <f t="shared" si="1"/>
        <v>，2296127</v>
      </c>
      <c r="I27" s="4" t="str">
        <f>VLOOKUP(A27,HOP!A:T,20,0)</f>
        <v>直连</v>
      </c>
    </row>
    <row r="28" s="4" customFormat="1" hidden="1" spans="1:9">
      <c r="A28" s="4">
        <v>16769133088</v>
      </c>
      <c r="B28" s="5">
        <v>44514</v>
      </c>
      <c r="C28" s="5">
        <v>44515</v>
      </c>
      <c r="D28" s="4">
        <v>102</v>
      </c>
      <c r="E28" s="4" t="str">
        <f>VLOOKUP(A28,HOP!A:L,12,0)</f>
        <v>102.00</v>
      </c>
      <c r="F28" s="4" t="str">
        <f>VLOOKUP(A28,HOP!A:C,3,0)</f>
        <v>2296198</v>
      </c>
      <c r="G28" s="4">
        <f t="shared" si="0"/>
        <v>0</v>
      </c>
      <c r="H28" s="4" t="str">
        <f t="shared" si="1"/>
        <v>，2296198</v>
      </c>
      <c r="I28" s="4" t="str">
        <f>VLOOKUP(A28,HOP!A:T,20,0)</f>
        <v>直连</v>
      </c>
    </row>
    <row r="29" s="4" customFormat="1" hidden="1" spans="1:9">
      <c r="A29" s="4">
        <v>16774039633</v>
      </c>
      <c r="B29" s="5">
        <v>44514</v>
      </c>
      <c r="C29" s="5">
        <v>44515</v>
      </c>
      <c r="D29" s="4">
        <v>79</v>
      </c>
      <c r="E29" s="4" t="str">
        <f>VLOOKUP(A29,HOP!A:L,12,0)</f>
        <v>79.00</v>
      </c>
      <c r="F29" s="4" t="str">
        <f>VLOOKUP(A29,HOP!A:C,3,0)</f>
        <v>2296754</v>
      </c>
      <c r="G29" s="4">
        <f t="shared" si="0"/>
        <v>0</v>
      </c>
      <c r="H29" s="4" t="str">
        <f t="shared" si="1"/>
        <v>，2296754</v>
      </c>
      <c r="I29" s="4" t="str">
        <f>VLOOKUP(A29,HOP!A:T,20,0)</f>
        <v>直连</v>
      </c>
    </row>
    <row r="30" s="4" customFormat="1" hidden="1" spans="1:9">
      <c r="A30" s="4">
        <v>16776875223</v>
      </c>
      <c r="B30" s="5">
        <v>44512</v>
      </c>
      <c r="C30" s="5">
        <v>44515</v>
      </c>
      <c r="D30" s="4">
        <v>390</v>
      </c>
      <c r="E30" s="4" t="str">
        <f>VLOOKUP(A30,HOP!A:L,12,0)</f>
        <v>390.00</v>
      </c>
      <c r="F30" s="4" t="str">
        <f>VLOOKUP(A30,HOP!A:C,3,0)</f>
        <v>2297499</v>
      </c>
      <c r="G30" s="4">
        <f t="shared" si="0"/>
        <v>0</v>
      </c>
      <c r="H30" s="4" t="str">
        <f t="shared" si="1"/>
        <v>，2297499</v>
      </c>
      <c r="I30" s="4" t="str">
        <f>VLOOKUP(A30,HOP!A:T,20,0)</f>
        <v>直连</v>
      </c>
    </row>
    <row r="31" s="4" customFormat="1" hidden="1" spans="1:9">
      <c r="A31" s="4">
        <v>16777571430</v>
      </c>
      <c r="B31" s="5">
        <v>44514</v>
      </c>
      <c r="C31" s="5">
        <v>44515</v>
      </c>
      <c r="D31" s="4">
        <v>56</v>
      </c>
      <c r="E31" s="4" t="str">
        <f>VLOOKUP(A31,HOP!A:L,12,0)</f>
        <v>56.00</v>
      </c>
      <c r="F31" s="4" t="str">
        <f>VLOOKUP(A31,HOP!A:C,3,0)</f>
        <v>2297709</v>
      </c>
      <c r="G31" s="4">
        <f t="shared" si="0"/>
        <v>0</v>
      </c>
      <c r="H31" s="4" t="str">
        <f t="shared" si="1"/>
        <v>，2297709</v>
      </c>
      <c r="I31" s="4" t="str">
        <f>VLOOKUP(A31,HOP!A:T,20,0)</f>
        <v>直连</v>
      </c>
    </row>
    <row r="32" s="4" customFormat="1" hidden="1" spans="1:9">
      <c r="A32" s="4">
        <v>16778792157</v>
      </c>
      <c r="B32" s="5">
        <v>44512</v>
      </c>
      <c r="C32" s="5">
        <v>44515</v>
      </c>
      <c r="D32" s="4">
        <v>300</v>
      </c>
      <c r="E32" s="4" t="str">
        <f>VLOOKUP(A32,HOP!A:L,12,0)</f>
        <v>300.00</v>
      </c>
      <c r="F32" s="4" t="str">
        <f>VLOOKUP(A32,HOP!A:C,3,0)</f>
        <v>2298079</v>
      </c>
      <c r="G32" s="4">
        <f t="shared" si="0"/>
        <v>0</v>
      </c>
      <c r="H32" s="4" t="str">
        <f t="shared" si="1"/>
        <v>，2298079</v>
      </c>
      <c r="I32" s="4" t="str">
        <f>VLOOKUP(A32,HOP!A:T,20,0)</f>
        <v>直连</v>
      </c>
    </row>
    <row r="33" s="4" customFormat="1" hidden="1" spans="1:9">
      <c r="A33" s="4">
        <v>16784996739</v>
      </c>
      <c r="B33" s="5">
        <v>44514</v>
      </c>
      <c r="C33" s="5">
        <v>44515</v>
      </c>
      <c r="D33" s="4">
        <v>156</v>
      </c>
      <c r="E33" s="4" t="str">
        <f>VLOOKUP(A33,HOP!A:L,12,0)</f>
        <v>156.00</v>
      </c>
      <c r="F33" s="4" t="str">
        <f>VLOOKUP(A33,HOP!A:C,3,0)</f>
        <v>2298386</v>
      </c>
      <c r="G33" s="4">
        <f t="shared" si="0"/>
        <v>0</v>
      </c>
      <c r="H33" s="4" t="str">
        <f t="shared" si="1"/>
        <v>，2298386</v>
      </c>
      <c r="I33" s="4" t="str">
        <f>VLOOKUP(A33,HOP!A:T,20,0)</f>
        <v>直连</v>
      </c>
    </row>
    <row r="34" s="4" customFormat="1" hidden="1" spans="1:9">
      <c r="A34" s="4">
        <v>16785606312</v>
      </c>
      <c r="B34" s="5">
        <v>44514</v>
      </c>
      <c r="C34" s="5">
        <v>44515</v>
      </c>
      <c r="D34" s="4">
        <v>58</v>
      </c>
      <c r="E34" s="4" t="str">
        <f>VLOOKUP(A34,HOP!A:L,12,0)</f>
        <v>58.00</v>
      </c>
      <c r="F34" s="4" t="str">
        <f>VLOOKUP(A34,HOP!A:C,3,0)</f>
        <v>2298520</v>
      </c>
      <c r="G34" s="4">
        <f t="shared" si="0"/>
        <v>0</v>
      </c>
      <c r="H34" s="4" t="str">
        <f t="shared" si="1"/>
        <v>，2298520</v>
      </c>
      <c r="I34" s="4" t="str">
        <f>VLOOKUP(A34,HOP!A:T,20,0)</f>
        <v>直连</v>
      </c>
    </row>
    <row r="35" s="4" customFormat="1" hidden="1" spans="1:9">
      <c r="A35" s="4">
        <v>16792411920</v>
      </c>
      <c r="B35" s="5">
        <v>44514</v>
      </c>
      <c r="C35" s="5">
        <v>44515</v>
      </c>
      <c r="D35" s="4">
        <v>95</v>
      </c>
      <c r="E35" s="4" t="str">
        <f>VLOOKUP(A35,HOP!A:L,12,0)</f>
        <v>95.00</v>
      </c>
      <c r="F35" s="4" t="str">
        <f>VLOOKUP(A35,HOP!A:C,3,0)</f>
        <v>2299058</v>
      </c>
      <c r="G35" s="4">
        <f t="shared" si="0"/>
        <v>0</v>
      </c>
      <c r="H35" s="4" t="str">
        <f t="shared" si="1"/>
        <v>，2299058</v>
      </c>
      <c r="I35" s="4" t="str">
        <f>VLOOKUP(A35,HOP!A:T,20,0)</f>
        <v>直连</v>
      </c>
    </row>
    <row r="36" s="4" customFormat="1" hidden="1" spans="1:9">
      <c r="A36" s="4">
        <v>16793837114</v>
      </c>
      <c r="B36" s="5">
        <v>44514</v>
      </c>
      <c r="C36" s="5">
        <v>44515</v>
      </c>
      <c r="D36" s="4">
        <v>51</v>
      </c>
      <c r="E36" s="4" t="str">
        <f>VLOOKUP(A36,HOP!A:L,12,0)</f>
        <v>51.00</v>
      </c>
      <c r="F36" s="4" t="str">
        <f>VLOOKUP(A36,HOP!A:C,3,0)</f>
        <v>2299301</v>
      </c>
      <c r="G36" s="4">
        <f t="shared" si="0"/>
        <v>0</v>
      </c>
      <c r="H36" s="4" t="str">
        <f t="shared" si="1"/>
        <v>，2299301</v>
      </c>
      <c r="I36" s="4" t="str">
        <f>VLOOKUP(A36,HOP!A:T,20,0)</f>
        <v>直连</v>
      </c>
    </row>
    <row r="37" s="4" customFormat="1" hidden="1" spans="1:9">
      <c r="A37" s="4">
        <v>16794230423</v>
      </c>
      <c r="B37" s="5">
        <v>44514</v>
      </c>
      <c r="C37" s="5">
        <v>44515</v>
      </c>
      <c r="D37" s="4">
        <v>22</v>
      </c>
      <c r="E37" s="4" t="str">
        <f>VLOOKUP(A37,HOP!A:L,12,0)</f>
        <v>22.00</v>
      </c>
      <c r="F37" s="4" t="str">
        <f>VLOOKUP(A37,HOP!A:C,3,0)</f>
        <v>2299351</v>
      </c>
      <c r="G37" s="4">
        <f t="shared" si="0"/>
        <v>0</v>
      </c>
      <c r="H37" s="4" t="str">
        <f t="shared" si="1"/>
        <v>，2299351</v>
      </c>
      <c r="I37" s="4" t="str">
        <f>VLOOKUP(A37,HOP!A:T,20,0)</f>
        <v>直连</v>
      </c>
    </row>
    <row r="38" s="4" customFormat="1" hidden="1" spans="1:9">
      <c r="A38" s="4">
        <v>16794298493</v>
      </c>
      <c r="B38" s="5">
        <v>44514</v>
      </c>
      <c r="C38" s="5">
        <v>44515</v>
      </c>
      <c r="D38" s="4">
        <v>21</v>
      </c>
      <c r="E38" s="4" t="str">
        <f>VLOOKUP(A38,HOP!A:L,12,0)</f>
        <v>21.00</v>
      </c>
      <c r="F38" s="4" t="str">
        <f>VLOOKUP(A38,HOP!A:C,3,0)</f>
        <v>2299358</v>
      </c>
      <c r="G38" s="4">
        <f t="shared" si="0"/>
        <v>0</v>
      </c>
      <c r="H38" s="4" t="str">
        <f t="shared" si="1"/>
        <v>，2299358</v>
      </c>
      <c r="I38" s="4" t="str">
        <f>VLOOKUP(A38,HOP!A:T,20,0)</f>
        <v>直连</v>
      </c>
    </row>
    <row r="39" s="4" customFormat="1" hidden="1" spans="1:9">
      <c r="A39" s="4">
        <v>16794438430</v>
      </c>
      <c r="B39" s="5">
        <v>44514</v>
      </c>
      <c r="C39" s="5">
        <v>44515</v>
      </c>
      <c r="D39" s="4">
        <v>160</v>
      </c>
      <c r="E39" s="4" t="str">
        <f>VLOOKUP(A39,HOP!A:L,12,0)</f>
        <v>160.00</v>
      </c>
      <c r="F39" s="4" t="str">
        <f>VLOOKUP(A39,HOP!A:C,3,0)</f>
        <v>2299373</v>
      </c>
      <c r="G39" s="4">
        <f t="shared" si="0"/>
        <v>0</v>
      </c>
      <c r="H39" s="4" t="str">
        <f t="shared" si="1"/>
        <v>，2299373</v>
      </c>
      <c r="I39" s="4" t="str">
        <f>VLOOKUP(A39,HOP!A:T,20,0)</f>
        <v>直连</v>
      </c>
    </row>
    <row r="40" s="4" customFormat="1" hidden="1" spans="1:9">
      <c r="A40" s="4">
        <v>16795174816</v>
      </c>
      <c r="B40" s="5">
        <v>44514</v>
      </c>
      <c r="C40" s="5">
        <v>44515</v>
      </c>
      <c r="D40" s="4">
        <v>67</v>
      </c>
      <c r="E40" s="4" t="str">
        <f>VLOOKUP(A40,HOP!A:L,12,0)</f>
        <v>67.00</v>
      </c>
      <c r="F40" s="4" t="str">
        <f>VLOOKUP(A40,HOP!A:C,3,0)</f>
        <v>2299472</v>
      </c>
      <c r="G40" s="4">
        <f t="shared" si="0"/>
        <v>0</v>
      </c>
      <c r="H40" s="4" t="str">
        <f t="shared" si="1"/>
        <v>，2299472</v>
      </c>
      <c r="I40" s="4" t="str">
        <f>VLOOKUP(A40,HOP!A:T,20,0)</f>
        <v>直连</v>
      </c>
    </row>
    <row r="41" s="4" customFormat="1" hidden="1" spans="1:9">
      <c r="A41" s="4">
        <v>16795254782</v>
      </c>
      <c r="B41" s="5">
        <v>44514</v>
      </c>
      <c r="C41" s="5">
        <v>44515</v>
      </c>
      <c r="D41" s="4">
        <v>75</v>
      </c>
      <c r="E41" s="4" t="str">
        <f>VLOOKUP(A41,HOP!A:L,12,0)</f>
        <v>75.00</v>
      </c>
      <c r="F41" s="4" t="str">
        <f>VLOOKUP(A41,HOP!A:C,3,0)</f>
        <v>2299484</v>
      </c>
      <c r="G41" s="4">
        <f t="shared" si="0"/>
        <v>0</v>
      </c>
      <c r="H41" s="4" t="str">
        <f t="shared" si="1"/>
        <v>，2299484</v>
      </c>
      <c r="I41" s="4" t="str">
        <f>VLOOKUP(A41,HOP!A:T,20,0)</f>
        <v>直连</v>
      </c>
    </row>
    <row r="42" s="4" customFormat="1" spans="1:10">
      <c r="A42" s="4">
        <v>16707894957</v>
      </c>
      <c r="B42" s="5">
        <v>44500</v>
      </c>
      <c r="C42" s="5">
        <v>44501</v>
      </c>
      <c r="D42" s="4">
        <v>-60</v>
      </c>
      <c r="E42" s="4" t="e">
        <f>VLOOKUP(A42,HOP!A:L,12,0)</f>
        <v>#N/A</v>
      </c>
      <c r="F42" s="4">
        <v>2286391</v>
      </c>
      <c r="G42" s="4" t="e">
        <f t="shared" si="0"/>
        <v>#N/A</v>
      </c>
      <c r="H42" s="4" t="str">
        <f t="shared" si="1"/>
        <v>，2286391</v>
      </c>
      <c r="I42" s="4" t="e">
        <f>VLOOKUP(A42,HOP!A:T,20,0)</f>
        <v>#N/A</v>
      </c>
      <c r="J42" s="4" t="s">
        <v>155</v>
      </c>
    </row>
    <row r="44" spans="4:4">
      <c r="D44" s="4">
        <f>SUM(D2:D43)</f>
        <v>11289</v>
      </c>
    </row>
    <row r="48" spans="1:5">
      <c r="A48" s="4" t="s">
        <v>156</v>
      </c>
      <c r="D48" s="4">
        <v>10294</v>
      </c>
      <c r="E48" s="4">
        <v>80183.68</v>
      </c>
    </row>
    <row r="49" spans="1:5">
      <c r="A49" s="4" t="s">
        <v>157</v>
      </c>
      <c r="D49" s="4">
        <v>995</v>
      </c>
      <c r="E49" s="4">
        <v>7750.41</v>
      </c>
    </row>
    <row r="50" spans="1:5">
      <c r="A50" s="4" t="s">
        <v>158</v>
      </c>
      <c r="D50" s="4">
        <f>SUBTOTAL(9,D48:D49)</f>
        <v>11289</v>
      </c>
      <c r="E50" s="4">
        <f>SUBTOTAL(9,E48:E49)</f>
        <v>87934.09</v>
      </c>
    </row>
    <row r="51" spans="1:1">
      <c r="A51" s="4" t="s">
        <v>159</v>
      </c>
    </row>
  </sheetData>
  <autoFilter ref="A1:XFD44">
    <filterColumn colId="6">
      <filters blank="1">
        <filter val="#N/A"/>
        <filter val="9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3">
        <v>15793290549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181</v>
      </c>
      <c r="G2" s="1" t="s">
        <v>182</v>
      </c>
      <c r="H2" s="1" t="s">
        <v>183</v>
      </c>
      <c r="I2" s="1" t="s">
        <v>184</v>
      </c>
      <c r="J2" s="1" t="s">
        <v>29</v>
      </c>
      <c r="K2" s="1" t="s">
        <v>185</v>
      </c>
      <c r="L2" s="1" t="s">
        <v>185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</row>
    <row r="3" s="1" customFormat="1" spans="1:20">
      <c r="A3" s="3">
        <v>15967707460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  <c r="G3" s="1" t="s">
        <v>182</v>
      </c>
      <c r="H3" s="1" t="s">
        <v>183</v>
      </c>
      <c r="I3" s="1" t="s">
        <v>198</v>
      </c>
      <c r="J3" s="1" t="s">
        <v>29</v>
      </c>
      <c r="K3" s="1" t="s">
        <v>199</v>
      </c>
      <c r="L3" s="1" t="s">
        <v>199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200</v>
      </c>
      <c r="R3" s="1" t="s">
        <v>190</v>
      </c>
      <c r="S3" s="1" t="s">
        <v>191</v>
      </c>
      <c r="T3" s="1" t="s">
        <v>192</v>
      </c>
    </row>
    <row r="4" s="1" customFormat="1" spans="1:20">
      <c r="A4" s="3">
        <v>16215109041</v>
      </c>
      <c r="B4" s="1" t="s">
        <v>201</v>
      </c>
      <c r="C4" s="1" t="s">
        <v>202</v>
      </c>
      <c r="D4" s="1" t="s">
        <v>203</v>
      </c>
      <c r="E4" s="1" t="s">
        <v>204</v>
      </c>
      <c r="F4" s="1" t="s">
        <v>205</v>
      </c>
      <c r="G4" s="1" t="s">
        <v>182</v>
      </c>
      <c r="H4" s="1" t="s">
        <v>183</v>
      </c>
      <c r="I4" s="1" t="s">
        <v>206</v>
      </c>
      <c r="J4" s="1" t="s">
        <v>29</v>
      </c>
      <c r="K4" s="1" t="s">
        <v>207</v>
      </c>
      <c r="L4" s="1" t="s">
        <v>207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208</v>
      </c>
      <c r="R4" s="1" t="s">
        <v>190</v>
      </c>
      <c r="S4" s="1" t="s">
        <v>191</v>
      </c>
      <c r="T4" s="1" t="s">
        <v>192</v>
      </c>
    </row>
    <row r="5" s="1" customFormat="1" spans="1:20">
      <c r="A5" s="3">
        <v>16308966517</v>
      </c>
      <c r="B5" s="1" t="s">
        <v>209</v>
      </c>
      <c r="C5" s="1" t="s">
        <v>210</v>
      </c>
      <c r="D5" s="1" t="s">
        <v>211</v>
      </c>
      <c r="E5" s="1" t="s">
        <v>212</v>
      </c>
      <c r="F5" s="1" t="s">
        <v>205</v>
      </c>
      <c r="G5" s="1" t="s">
        <v>182</v>
      </c>
      <c r="H5" s="1" t="s">
        <v>183</v>
      </c>
      <c r="I5" s="1" t="s">
        <v>213</v>
      </c>
      <c r="J5" s="1" t="s">
        <v>29</v>
      </c>
      <c r="K5" s="1" t="s">
        <v>214</v>
      </c>
      <c r="L5" s="1" t="s">
        <v>214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215</v>
      </c>
      <c r="R5" s="1" t="s">
        <v>190</v>
      </c>
      <c r="S5" s="1" t="s">
        <v>191</v>
      </c>
      <c r="T5" s="1" t="s">
        <v>192</v>
      </c>
    </row>
    <row r="6" s="1" customFormat="1" spans="1:20">
      <c r="A6" s="3">
        <v>16337288445</v>
      </c>
      <c r="B6" s="1" t="s">
        <v>216</v>
      </c>
      <c r="C6" s="1" t="s">
        <v>217</v>
      </c>
      <c r="D6" s="1" t="s">
        <v>203</v>
      </c>
      <c r="E6" s="1" t="s">
        <v>218</v>
      </c>
      <c r="F6" s="1" t="s">
        <v>205</v>
      </c>
      <c r="G6" s="1" t="s">
        <v>182</v>
      </c>
      <c r="H6" s="1" t="s">
        <v>183</v>
      </c>
      <c r="I6" s="1" t="s">
        <v>219</v>
      </c>
      <c r="J6" s="1" t="s">
        <v>29</v>
      </c>
      <c r="K6" s="1" t="s">
        <v>207</v>
      </c>
      <c r="L6" s="1" t="s">
        <v>207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220</v>
      </c>
      <c r="R6" s="1" t="s">
        <v>190</v>
      </c>
      <c r="S6" s="1" t="s">
        <v>191</v>
      </c>
      <c r="T6" s="1" t="s">
        <v>192</v>
      </c>
    </row>
    <row r="7" s="1" customFormat="1" spans="1:20">
      <c r="A7" s="3">
        <v>16457588270</v>
      </c>
      <c r="B7" s="1" t="s">
        <v>221</v>
      </c>
      <c r="C7" s="1" t="s">
        <v>222</v>
      </c>
      <c r="D7" s="1" t="s">
        <v>223</v>
      </c>
      <c r="E7" s="1" t="s">
        <v>224</v>
      </c>
      <c r="F7" s="1" t="s">
        <v>181</v>
      </c>
      <c r="G7" s="1" t="s">
        <v>182</v>
      </c>
      <c r="H7" s="1" t="s">
        <v>183</v>
      </c>
      <c r="I7" s="1" t="s">
        <v>225</v>
      </c>
      <c r="J7" s="1" t="s">
        <v>29</v>
      </c>
      <c r="K7" s="1" t="s">
        <v>226</v>
      </c>
      <c r="L7" s="1" t="s">
        <v>226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227</v>
      </c>
      <c r="R7" s="1" t="s">
        <v>190</v>
      </c>
      <c r="S7" s="1" t="s">
        <v>191</v>
      </c>
      <c r="T7" s="1" t="s">
        <v>192</v>
      </c>
    </row>
    <row r="8" s="1" customFormat="1" spans="1:20">
      <c r="A8" s="3">
        <v>16521866902</v>
      </c>
      <c r="B8" s="1" t="s">
        <v>228</v>
      </c>
      <c r="C8" s="1" t="s">
        <v>229</v>
      </c>
      <c r="D8" s="1" t="s">
        <v>230</v>
      </c>
      <c r="E8" s="1" t="s">
        <v>231</v>
      </c>
      <c r="F8" s="1" t="s">
        <v>205</v>
      </c>
      <c r="G8" s="1" t="s">
        <v>182</v>
      </c>
      <c r="H8" s="1" t="s">
        <v>183</v>
      </c>
      <c r="I8" s="1" t="s">
        <v>232</v>
      </c>
      <c r="J8" s="1" t="s">
        <v>29</v>
      </c>
      <c r="K8" s="1" t="s">
        <v>233</v>
      </c>
      <c r="L8" s="1" t="s">
        <v>187</v>
      </c>
      <c r="M8" s="1" t="s">
        <v>234</v>
      </c>
      <c r="N8" s="1" t="s">
        <v>235</v>
      </c>
      <c r="O8" s="1" t="s">
        <v>187</v>
      </c>
      <c r="P8" s="1" t="s">
        <v>188</v>
      </c>
      <c r="Q8" s="1" t="s">
        <v>236</v>
      </c>
      <c r="R8" s="1" t="s">
        <v>190</v>
      </c>
      <c r="S8" s="1" t="s">
        <v>191</v>
      </c>
      <c r="T8" s="1" t="s">
        <v>192</v>
      </c>
    </row>
    <row r="9" s="1" customFormat="1" spans="1:20">
      <c r="A9" s="3">
        <v>16531416851</v>
      </c>
      <c r="B9" s="1" t="s">
        <v>237</v>
      </c>
      <c r="C9" s="1" t="s">
        <v>238</v>
      </c>
      <c r="D9" s="1" t="s">
        <v>239</v>
      </c>
      <c r="E9" s="1" t="s">
        <v>240</v>
      </c>
      <c r="F9" s="1" t="s">
        <v>241</v>
      </c>
      <c r="G9" s="1" t="s">
        <v>182</v>
      </c>
      <c r="H9" s="1" t="s">
        <v>183</v>
      </c>
      <c r="I9" s="1" t="s">
        <v>242</v>
      </c>
      <c r="J9" s="1" t="s">
        <v>29</v>
      </c>
      <c r="K9" s="1" t="s">
        <v>243</v>
      </c>
      <c r="L9" s="1" t="s">
        <v>243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244</v>
      </c>
      <c r="R9" s="1" t="s">
        <v>190</v>
      </c>
      <c r="S9" s="1" t="s">
        <v>191</v>
      </c>
      <c r="T9" s="1" t="s">
        <v>192</v>
      </c>
    </row>
    <row r="10" s="1" customFormat="1" spans="1:20">
      <c r="A10" s="3">
        <v>16612716119</v>
      </c>
      <c r="B10" s="1" t="s">
        <v>245</v>
      </c>
      <c r="C10" s="1" t="s">
        <v>246</v>
      </c>
      <c r="D10" s="1" t="s">
        <v>247</v>
      </c>
      <c r="E10" s="1" t="s">
        <v>248</v>
      </c>
      <c r="F10" s="1" t="s">
        <v>205</v>
      </c>
      <c r="G10" s="1" t="s">
        <v>182</v>
      </c>
      <c r="H10" s="1" t="s">
        <v>183</v>
      </c>
      <c r="I10" s="1" t="s">
        <v>249</v>
      </c>
      <c r="J10" s="1" t="s">
        <v>29</v>
      </c>
      <c r="K10" s="1" t="s">
        <v>250</v>
      </c>
      <c r="L10" s="1" t="s">
        <v>250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251</v>
      </c>
      <c r="R10" s="1" t="s">
        <v>190</v>
      </c>
      <c r="S10" s="1" t="s">
        <v>191</v>
      </c>
      <c r="T10" s="1" t="s">
        <v>192</v>
      </c>
    </row>
    <row r="11" s="1" customFormat="1" spans="1:20">
      <c r="A11" s="3">
        <v>16624693013</v>
      </c>
      <c r="B11" s="1" t="s">
        <v>252</v>
      </c>
      <c r="C11" s="1" t="s">
        <v>253</v>
      </c>
      <c r="D11" s="1" t="s">
        <v>254</v>
      </c>
      <c r="E11" s="1" t="s">
        <v>255</v>
      </c>
      <c r="F11" s="1" t="s">
        <v>205</v>
      </c>
      <c r="G11" s="1" t="s">
        <v>182</v>
      </c>
      <c r="H11" s="1" t="s">
        <v>183</v>
      </c>
      <c r="I11" s="1" t="s">
        <v>256</v>
      </c>
      <c r="J11" s="1" t="s">
        <v>29</v>
      </c>
      <c r="K11" s="1" t="s">
        <v>257</v>
      </c>
      <c r="L11" s="1" t="s">
        <v>257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258</v>
      </c>
      <c r="R11" s="1" t="s">
        <v>190</v>
      </c>
      <c r="S11" s="1" t="s">
        <v>191</v>
      </c>
      <c r="T11" s="1" t="s">
        <v>192</v>
      </c>
    </row>
    <row r="12" s="1" customFormat="1" spans="1:20">
      <c r="A12" s="3">
        <v>16637344694</v>
      </c>
      <c r="B12" s="1" t="s">
        <v>259</v>
      </c>
      <c r="C12" s="1" t="s">
        <v>260</v>
      </c>
      <c r="D12" s="1" t="s">
        <v>261</v>
      </c>
      <c r="E12" s="1" t="s">
        <v>262</v>
      </c>
      <c r="F12" s="1" t="s">
        <v>205</v>
      </c>
      <c r="G12" s="1" t="s">
        <v>182</v>
      </c>
      <c r="H12" s="1" t="s">
        <v>183</v>
      </c>
      <c r="I12" s="1" t="s">
        <v>263</v>
      </c>
      <c r="J12" s="1" t="s">
        <v>29</v>
      </c>
      <c r="K12" s="1" t="s">
        <v>264</v>
      </c>
      <c r="L12" s="1" t="s">
        <v>264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265</v>
      </c>
      <c r="R12" s="1" t="s">
        <v>190</v>
      </c>
      <c r="S12" s="1" t="s">
        <v>191</v>
      </c>
      <c r="T12" s="1" t="s">
        <v>192</v>
      </c>
    </row>
    <row r="13" s="1" customFormat="1" spans="1:20">
      <c r="A13" s="3">
        <v>16646916212</v>
      </c>
      <c r="B13" s="1" t="s">
        <v>259</v>
      </c>
      <c r="C13" s="1" t="s">
        <v>266</v>
      </c>
      <c r="D13" s="1" t="s">
        <v>267</v>
      </c>
      <c r="E13" s="1" t="s">
        <v>268</v>
      </c>
      <c r="F13" s="1" t="s">
        <v>205</v>
      </c>
      <c r="G13" s="1" t="s">
        <v>182</v>
      </c>
      <c r="H13" s="1" t="s">
        <v>183</v>
      </c>
      <c r="I13" s="1" t="s">
        <v>269</v>
      </c>
      <c r="J13" s="1" t="s">
        <v>29</v>
      </c>
      <c r="K13" s="1" t="s">
        <v>270</v>
      </c>
      <c r="L13" s="1" t="s">
        <v>270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271</v>
      </c>
      <c r="R13" s="1" t="s">
        <v>190</v>
      </c>
      <c r="S13" s="1" t="s">
        <v>191</v>
      </c>
      <c r="T13" s="1" t="s">
        <v>192</v>
      </c>
    </row>
    <row r="14" s="1" customFormat="1" spans="1:20">
      <c r="A14" s="3">
        <v>16655749055</v>
      </c>
      <c r="B14" s="1" t="s">
        <v>272</v>
      </c>
      <c r="C14" s="1" t="s">
        <v>273</v>
      </c>
      <c r="D14" s="1" t="s">
        <v>274</v>
      </c>
      <c r="E14" s="1" t="s">
        <v>275</v>
      </c>
      <c r="F14" s="1" t="s">
        <v>205</v>
      </c>
      <c r="G14" s="1" t="s">
        <v>182</v>
      </c>
      <c r="H14" s="1" t="s">
        <v>183</v>
      </c>
      <c r="I14" s="1" t="s">
        <v>276</v>
      </c>
      <c r="J14" s="1" t="s">
        <v>29</v>
      </c>
      <c r="K14" s="1" t="s">
        <v>277</v>
      </c>
      <c r="L14" s="1" t="s">
        <v>277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278</v>
      </c>
      <c r="R14" s="1" t="s">
        <v>190</v>
      </c>
      <c r="S14" s="1" t="s">
        <v>191</v>
      </c>
      <c r="T14" s="1" t="s">
        <v>192</v>
      </c>
    </row>
    <row r="15" s="1" customFormat="1" spans="1:20">
      <c r="A15" s="3">
        <v>16680556467</v>
      </c>
      <c r="B15" s="1" t="s">
        <v>279</v>
      </c>
      <c r="C15" s="1" t="s">
        <v>280</v>
      </c>
      <c r="D15" s="1" t="s">
        <v>281</v>
      </c>
      <c r="E15" s="1" t="s">
        <v>282</v>
      </c>
      <c r="F15" s="1" t="s">
        <v>205</v>
      </c>
      <c r="G15" s="1" t="s">
        <v>182</v>
      </c>
      <c r="H15" s="1" t="s">
        <v>183</v>
      </c>
      <c r="I15" s="1" t="s">
        <v>283</v>
      </c>
      <c r="J15" s="1" t="s">
        <v>29</v>
      </c>
      <c r="K15" s="1" t="s">
        <v>284</v>
      </c>
      <c r="L15" s="1" t="s">
        <v>284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285</v>
      </c>
      <c r="R15" s="1" t="s">
        <v>190</v>
      </c>
      <c r="S15" s="1" t="s">
        <v>191</v>
      </c>
      <c r="T15" s="1" t="s">
        <v>192</v>
      </c>
    </row>
    <row r="16" s="1" customFormat="1" spans="1:20">
      <c r="A16" s="3">
        <v>16695664517</v>
      </c>
      <c r="B16" s="1" t="s">
        <v>286</v>
      </c>
      <c r="C16" s="1" t="s">
        <v>287</v>
      </c>
      <c r="D16" s="1" t="s">
        <v>288</v>
      </c>
      <c r="E16" s="1" t="s">
        <v>289</v>
      </c>
      <c r="F16" s="1" t="s">
        <v>241</v>
      </c>
      <c r="G16" s="1" t="s">
        <v>182</v>
      </c>
      <c r="H16" s="1" t="s">
        <v>183</v>
      </c>
      <c r="I16" s="1" t="s">
        <v>290</v>
      </c>
      <c r="J16" s="1" t="s">
        <v>29</v>
      </c>
      <c r="K16" s="1" t="s">
        <v>291</v>
      </c>
      <c r="L16" s="1" t="s">
        <v>291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292</v>
      </c>
      <c r="R16" s="1" t="s">
        <v>190</v>
      </c>
      <c r="S16" s="1" t="s">
        <v>191</v>
      </c>
      <c r="T16" s="1" t="s">
        <v>192</v>
      </c>
    </row>
    <row r="17" s="1" customFormat="1" spans="1:20">
      <c r="A17" s="3">
        <v>16707038408</v>
      </c>
      <c r="B17" s="1" t="s">
        <v>286</v>
      </c>
      <c r="C17" s="1" t="s">
        <v>293</v>
      </c>
      <c r="D17" s="1" t="s">
        <v>294</v>
      </c>
      <c r="E17" s="1" t="s">
        <v>295</v>
      </c>
      <c r="F17" s="1" t="s">
        <v>296</v>
      </c>
      <c r="G17" s="1" t="s">
        <v>182</v>
      </c>
      <c r="H17" s="1" t="s">
        <v>183</v>
      </c>
      <c r="I17" s="1" t="s">
        <v>297</v>
      </c>
      <c r="J17" s="1" t="s">
        <v>29</v>
      </c>
      <c r="K17" s="1" t="s">
        <v>298</v>
      </c>
      <c r="L17" s="1" t="s">
        <v>298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299</v>
      </c>
      <c r="R17" s="1" t="s">
        <v>190</v>
      </c>
      <c r="S17" s="1" t="s">
        <v>191</v>
      </c>
      <c r="T17" s="1" t="s">
        <v>192</v>
      </c>
    </row>
    <row r="18" s="1" customFormat="1" spans="1:20">
      <c r="A18" s="3">
        <v>16721553645</v>
      </c>
      <c r="B18" s="1" t="s">
        <v>300</v>
      </c>
      <c r="C18" s="1" t="s">
        <v>301</v>
      </c>
      <c r="D18" s="1" t="s">
        <v>302</v>
      </c>
      <c r="E18" s="1" t="s">
        <v>303</v>
      </c>
      <c r="F18" s="1" t="s">
        <v>241</v>
      </c>
      <c r="G18" s="1" t="s">
        <v>182</v>
      </c>
      <c r="H18" s="1" t="s">
        <v>183</v>
      </c>
      <c r="I18" s="1" t="s">
        <v>304</v>
      </c>
      <c r="J18" s="1" t="s">
        <v>29</v>
      </c>
      <c r="K18" s="1" t="s">
        <v>305</v>
      </c>
      <c r="L18" s="1" t="s">
        <v>305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306</v>
      </c>
      <c r="R18" s="1" t="s">
        <v>190</v>
      </c>
      <c r="S18" s="1" t="s">
        <v>191</v>
      </c>
      <c r="T18" s="1" t="s">
        <v>192</v>
      </c>
    </row>
    <row r="19" s="1" customFormat="1" spans="1:20">
      <c r="A19" s="3">
        <v>16736713959</v>
      </c>
      <c r="B19" s="1" t="s">
        <v>307</v>
      </c>
      <c r="C19" s="1" t="s">
        <v>308</v>
      </c>
      <c r="D19" s="1" t="s">
        <v>309</v>
      </c>
      <c r="E19" s="1" t="s">
        <v>310</v>
      </c>
      <c r="F19" s="1" t="s">
        <v>241</v>
      </c>
      <c r="G19" s="1" t="s">
        <v>182</v>
      </c>
      <c r="H19" s="1" t="s">
        <v>183</v>
      </c>
      <c r="I19" s="1" t="s">
        <v>311</v>
      </c>
      <c r="J19" s="1" t="s">
        <v>29</v>
      </c>
      <c r="K19" s="1" t="s">
        <v>312</v>
      </c>
      <c r="L19" s="1" t="s">
        <v>312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313</v>
      </c>
      <c r="R19" s="1" t="s">
        <v>190</v>
      </c>
      <c r="S19" s="1" t="s">
        <v>191</v>
      </c>
      <c r="T19" s="1" t="s">
        <v>192</v>
      </c>
    </row>
    <row r="20" s="1" customFormat="1" spans="1:20">
      <c r="A20" s="3">
        <v>16746553497</v>
      </c>
      <c r="B20" s="1" t="s">
        <v>314</v>
      </c>
      <c r="C20" s="1" t="s">
        <v>315</v>
      </c>
      <c r="D20" s="1" t="s">
        <v>316</v>
      </c>
      <c r="E20" s="1" t="s">
        <v>317</v>
      </c>
      <c r="F20" s="1" t="s">
        <v>205</v>
      </c>
      <c r="G20" s="1" t="s">
        <v>182</v>
      </c>
      <c r="H20" s="1" t="s">
        <v>183</v>
      </c>
      <c r="I20" s="1" t="s">
        <v>318</v>
      </c>
      <c r="J20" s="1" t="s">
        <v>29</v>
      </c>
      <c r="K20" s="1" t="s">
        <v>319</v>
      </c>
      <c r="L20" s="1" t="s">
        <v>319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320</v>
      </c>
      <c r="R20" s="1" t="s">
        <v>190</v>
      </c>
      <c r="S20" s="1" t="s">
        <v>191</v>
      </c>
      <c r="T20" s="1" t="s">
        <v>192</v>
      </c>
    </row>
    <row r="21" s="1" customFormat="1" spans="1:20">
      <c r="A21" s="3">
        <v>16746939210</v>
      </c>
      <c r="B21" s="1" t="s">
        <v>321</v>
      </c>
      <c r="C21" s="1" t="s">
        <v>322</v>
      </c>
      <c r="D21" s="1" t="s">
        <v>274</v>
      </c>
      <c r="E21" s="1" t="s">
        <v>323</v>
      </c>
      <c r="F21" s="1" t="s">
        <v>205</v>
      </c>
      <c r="G21" s="1" t="s">
        <v>182</v>
      </c>
      <c r="H21" s="1" t="s">
        <v>183</v>
      </c>
      <c r="I21" s="1" t="s">
        <v>324</v>
      </c>
      <c r="J21" s="1" t="s">
        <v>29</v>
      </c>
      <c r="K21" s="1" t="s">
        <v>325</v>
      </c>
      <c r="L21" s="1" t="s">
        <v>325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326</v>
      </c>
      <c r="R21" s="1" t="s">
        <v>190</v>
      </c>
      <c r="S21" s="1" t="s">
        <v>191</v>
      </c>
      <c r="T21" s="1" t="s">
        <v>192</v>
      </c>
    </row>
    <row r="22" s="1" customFormat="1" spans="1:20">
      <c r="A22" s="3">
        <v>16757614420</v>
      </c>
      <c r="B22" s="1" t="s">
        <v>181</v>
      </c>
      <c r="C22" s="1" t="s">
        <v>327</v>
      </c>
      <c r="D22" s="1" t="s">
        <v>328</v>
      </c>
      <c r="E22" s="1" t="s">
        <v>329</v>
      </c>
      <c r="F22" s="1" t="s">
        <v>296</v>
      </c>
      <c r="G22" s="1" t="s">
        <v>182</v>
      </c>
      <c r="H22" s="1" t="s">
        <v>183</v>
      </c>
      <c r="I22" s="1" t="s">
        <v>330</v>
      </c>
      <c r="J22" s="1" t="s">
        <v>29</v>
      </c>
      <c r="K22" s="1" t="s">
        <v>331</v>
      </c>
      <c r="L22" s="1" t="s">
        <v>331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332</v>
      </c>
      <c r="R22" s="1" t="s">
        <v>190</v>
      </c>
      <c r="S22" s="1" t="s">
        <v>191</v>
      </c>
      <c r="T22" s="1" t="s">
        <v>192</v>
      </c>
    </row>
    <row r="23" s="1" customFormat="1" spans="1:20">
      <c r="A23" s="3">
        <v>16759269425</v>
      </c>
      <c r="B23" s="1" t="s">
        <v>333</v>
      </c>
      <c r="C23" s="1" t="s">
        <v>334</v>
      </c>
      <c r="D23" s="1" t="s">
        <v>335</v>
      </c>
      <c r="E23" s="1" t="s">
        <v>336</v>
      </c>
      <c r="F23" s="1" t="s">
        <v>241</v>
      </c>
      <c r="G23" s="1" t="s">
        <v>182</v>
      </c>
      <c r="H23" s="1" t="s">
        <v>183</v>
      </c>
      <c r="I23" s="1" t="s">
        <v>337</v>
      </c>
      <c r="J23" s="1" t="s">
        <v>29</v>
      </c>
      <c r="K23" s="1" t="s">
        <v>338</v>
      </c>
      <c r="L23" s="1" t="s">
        <v>338</v>
      </c>
      <c r="M23" s="1" t="s">
        <v>186</v>
      </c>
      <c r="N23" s="1" t="s">
        <v>186</v>
      </c>
      <c r="O23" s="1" t="s">
        <v>187</v>
      </c>
      <c r="P23" s="1" t="s">
        <v>188</v>
      </c>
      <c r="Q23" s="1" t="s">
        <v>339</v>
      </c>
      <c r="R23" s="1" t="s">
        <v>190</v>
      </c>
      <c r="S23" s="1" t="s">
        <v>191</v>
      </c>
      <c r="T23" s="1" t="s">
        <v>192</v>
      </c>
    </row>
    <row r="24" s="1" customFormat="1" spans="1:20">
      <c r="A24" s="3">
        <v>16764990992</v>
      </c>
      <c r="B24" s="1" t="s">
        <v>340</v>
      </c>
      <c r="C24" s="1" t="s">
        <v>341</v>
      </c>
      <c r="D24" s="1" t="s">
        <v>342</v>
      </c>
      <c r="E24" s="1" t="s">
        <v>343</v>
      </c>
      <c r="F24" s="1" t="s">
        <v>241</v>
      </c>
      <c r="G24" s="1" t="s">
        <v>182</v>
      </c>
      <c r="H24" s="1" t="s">
        <v>183</v>
      </c>
      <c r="I24" s="1" t="s">
        <v>344</v>
      </c>
      <c r="J24" s="1" t="s">
        <v>29</v>
      </c>
      <c r="K24" s="1" t="s">
        <v>345</v>
      </c>
      <c r="L24" s="1" t="s">
        <v>345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346</v>
      </c>
      <c r="R24" s="1" t="s">
        <v>190</v>
      </c>
      <c r="S24" s="1" t="s">
        <v>191</v>
      </c>
      <c r="T24" s="1" t="s">
        <v>192</v>
      </c>
    </row>
    <row r="25" s="1" customFormat="1" spans="1:20">
      <c r="A25" s="3">
        <v>16765094866</v>
      </c>
      <c r="B25" s="1" t="s">
        <v>340</v>
      </c>
      <c r="C25" s="1" t="s">
        <v>347</v>
      </c>
      <c r="D25" s="1" t="s">
        <v>348</v>
      </c>
      <c r="E25" s="1" t="s">
        <v>349</v>
      </c>
      <c r="F25" s="1" t="s">
        <v>241</v>
      </c>
      <c r="G25" s="1" t="s">
        <v>182</v>
      </c>
      <c r="H25" s="1" t="s">
        <v>183</v>
      </c>
      <c r="I25" s="1" t="s">
        <v>350</v>
      </c>
      <c r="J25" s="1" t="s">
        <v>29</v>
      </c>
      <c r="K25" s="1" t="s">
        <v>351</v>
      </c>
      <c r="L25" s="1" t="s">
        <v>351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352</v>
      </c>
      <c r="R25" s="1" t="s">
        <v>190</v>
      </c>
      <c r="S25" s="1" t="s">
        <v>191</v>
      </c>
      <c r="T25" s="1" t="s">
        <v>192</v>
      </c>
    </row>
    <row r="26" s="1" customFormat="1" spans="1:20">
      <c r="A26" s="3">
        <v>16765211437</v>
      </c>
      <c r="B26" s="1" t="s">
        <v>340</v>
      </c>
      <c r="C26" s="1" t="s">
        <v>353</v>
      </c>
      <c r="D26" s="1" t="s">
        <v>354</v>
      </c>
      <c r="E26" s="1" t="s">
        <v>355</v>
      </c>
      <c r="F26" s="1" t="s">
        <v>205</v>
      </c>
      <c r="G26" s="1" t="s">
        <v>182</v>
      </c>
      <c r="H26" s="1" t="s">
        <v>183</v>
      </c>
      <c r="I26" s="1" t="s">
        <v>356</v>
      </c>
      <c r="J26" s="1" t="s">
        <v>29</v>
      </c>
      <c r="K26" s="1" t="s">
        <v>357</v>
      </c>
      <c r="L26" s="1" t="s">
        <v>357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358</v>
      </c>
      <c r="R26" s="1" t="s">
        <v>190</v>
      </c>
      <c r="S26" s="1" t="s">
        <v>191</v>
      </c>
      <c r="T26" s="1" t="s">
        <v>192</v>
      </c>
    </row>
    <row r="27" s="1" customFormat="1" spans="1:20">
      <c r="A27" s="3">
        <v>16768202786</v>
      </c>
      <c r="B27" s="1" t="s">
        <v>340</v>
      </c>
      <c r="C27" s="1" t="s">
        <v>359</v>
      </c>
      <c r="D27" s="1" t="s">
        <v>360</v>
      </c>
      <c r="E27" s="1" t="s">
        <v>361</v>
      </c>
      <c r="F27" s="1" t="s">
        <v>241</v>
      </c>
      <c r="G27" s="1" t="s">
        <v>182</v>
      </c>
      <c r="H27" s="1" t="s">
        <v>183</v>
      </c>
      <c r="I27" s="1" t="s">
        <v>362</v>
      </c>
      <c r="J27" s="1" t="s">
        <v>29</v>
      </c>
      <c r="K27" s="1" t="s">
        <v>363</v>
      </c>
      <c r="L27" s="1" t="s">
        <v>363</v>
      </c>
      <c r="M27" s="1" t="s">
        <v>186</v>
      </c>
      <c r="N27" s="1" t="s">
        <v>186</v>
      </c>
      <c r="O27" s="1" t="s">
        <v>187</v>
      </c>
      <c r="P27" s="1" t="s">
        <v>188</v>
      </c>
      <c r="Q27" s="1" t="s">
        <v>364</v>
      </c>
      <c r="R27" s="1" t="s">
        <v>190</v>
      </c>
      <c r="S27" s="1" t="s">
        <v>191</v>
      </c>
      <c r="T27" s="1" t="s">
        <v>192</v>
      </c>
    </row>
    <row r="28" s="1" customFormat="1" spans="1:20">
      <c r="A28" s="3">
        <v>16768875206</v>
      </c>
      <c r="B28" s="1" t="s">
        <v>197</v>
      </c>
      <c r="C28" s="1" t="s">
        <v>365</v>
      </c>
      <c r="D28" s="1" t="s">
        <v>366</v>
      </c>
      <c r="E28" s="1" t="s">
        <v>367</v>
      </c>
      <c r="F28" s="1" t="s">
        <v>296</v>
      </c>
      <c r="G28" s="1" t="s">
        <v>182</v>
      </c>
      <c r="H28" s="1" t="s">
        <v>183</v>
      </c>
      <c r="I28" s="1" t="s">
        <v>368</v>
      </c>
      <c r="J28" s="1" t="s">
        <v>29</v>
      </c>
      <c r="K28" s="1" t="s">
        <v>369</v>
      </c>
      <c r="L28" s="1" t="s">
        <v>369</v>
      </c>
      <c r="M28" s="1" t="s">
        <v>186</v>
      </c>
      <c r="N28" s="1" t="s">
        <v>186</v>
      </c>
      <c r="O28" s="1" t="s">
        <v>187</v>
      </c>
      <c r="P28" s="1" t="s">
        <v>188</v>
      </c>
      <c r="Q28" s="1" t="s">
        <v>370</v>
      </c>
      <c r="R28" s="1" t="s">
        <v>190</v>
      </c>
      <c r="S28" s="1" t="s">
        <v>191</v>
      </c>
      <c r="T28" s="1" t="s">
        <v>192</v>
      </c>
    </row>
    <row r="29" s="1" customFormat="1" spans="1:20">
      <c r="A29" s="3">
        <v>16769133088</v>
      </c>
      <c r="B29" s="1" t="s">
        <v>197</v>
      </c>
      <c r="C29" s="1" t="s">
        <v>371</v>
      </c>
      <c r="D29" s="1" t="s">
        <v>372</v>
      </c>
      <c r="E29" s="1" t="s">
        <v>373</v>
      </c>
      <c r="F29" s="1" t="s">
        <v>241</v>
      </c>
      <c r="G29" s="1" t="s">
        <v>182</v>
      </c>
      <c r="H29" s="1" t="s">
        <v>183</v>
      </c>
      <c r="I29" s="1" t="s">
        <v>374</v>
      </c>
      <c r="J29" s="1" t="s">
        <v>29</v>
      </c>
      <c r="K29" s="1" t="s">
        <v>375</v>
      </c>
      <c r="L29" s="1" t="s">
        <v>375</v>
      </c>
      <c r="M29" s="1" t="s">
        <v>186</v>
      </c>
      <c r="N29" s="1" t="s">
        <v>186</v>
      </c>
      <c r="O29" s="1" t="s">
        <v>187</v>
      </c>
      <c r="P29" s="1" t="s">
        <v>188</v>
      </c>
      <c r="Q29" s="1" t="s">
        <v>376</v>
      </c>
      <c r="R29" s="1" t="s">
        <v>190</v>
      </c>
      <c r="S29" s="1" t="s">
        <v>191</v>
      </c>
      <c r="T29" s="1" t="s">
        <v>192</v>
      </c>
    </row>
    <row r="30" s="1" customFormat="1" spans="1:20">
      <c r="A30" s="3">
        <v>16774039633</v>
      </c>
      <c r="B30" s="1" t="s">
        <v>197</v>
      </c>
      <c r="C30" s="1" t="s">
        <v>377</v>
      </c>
      <c r="D30" s="1" t="s">
        <v>378</v>
      </c>
      <c r="E30" s="1" t="s">
        <v>379</v>
      </c>
      <c r="F30" s="1" t="s">
        <v>241</v>
      </c>
      <c r="G30" s="1" t="s">
        <v>182</v>
      </c>
      <c r="H30" s="1" t="s">
        <v>183</v>
      </c>
      <c r="I30" s="1" t="s">
        <v>380</v>
      </c>
      <c r="J30" s="1" t="s">
        <v>29</v>
      </c>
      <c r="K30" s="1" t="s">
        <v>381</v>
      </c>
      <c r="L30" s="1" t="s">
        <v>381</v>
      </c>
      <c r="M30" s="1" t="s">
        <v>186</v>
      </c>
      <c r="N30" s="1" t="s">
        <v>186</v>
      </c>
      <c r="O30" s="1" t="s">
        <v>187</v>
      </c>
      <c r="P30" s="1" t="s">
        <v>188</v>
      </c>
      <c r="Q30" s="1" t="s">
        <v>382</v>
      </c>
      <c r="R30" s="1" t="s">
        <v>190</v>
      </c>
      <c r="S30" s="1" t="s">
        <v>191</v>
      </c>
      <c r="T30" s="1" t="s">
        <v>192</v>
      </c>
    </row>
    <row r="31" s="1" customFormat="1" spans="1:20">
      <c r="A31" s="3">
        <v>16776875223</v>
      </c>
      <c r="B31" s="1" t="s">
        <v>296</v>
      </c>
      <c r="C31" s="1" t="s">
        <v>383</v>
      </c>
      <c r="D31" s="1" t="s">
        <v>384</v>
      </c>
      <c r="E31" s="1" t="s">
        <v>385</v>
      </c>
      <c r="F31" s="1" t="s">
        <v>296</v>
      </c>
      <c r="G31" s="1" t="s">
        <v>182</v>
      </c>
      <c r="H31" s="1" t="s">
        <v>183</v>
      </c>
      <c r="I31" s="1" t="s">
        <v>386</v>
      </c>
      <c r="J31" s="1" t="s">
        <v>29</v>
      </c>
      <c r="K31" s="1" t="s">
        <v>387</v>
      </c>
      <c r="L31" s="1" t="s">
        <v>387</v>
      </c>
      <c r="M31" s="1" t="s">
        <v>186</v>
      </c>
      <c r="N31" s="1" t="s">
        <v>186</v>
      </c>
      <c r="O31" s="1" t="s">
        <v>187</v>
      </c>
      <c r="P31" s="1" t="s">
        <v>188</v>
      </c>
      <c r="Q31" s="1" t="s">
        <v>388</v>
      </c>
      <c r="R31" s="1" t="s">
        <v>190</v>
      </c>
      <c r="S31" s="1" t="s">
        <v>191</v>
      </c>
      <c r="T31" s="1" t="s">
        <v>192</v>
      </c>
    </row>
    <row r="32" s="1" customFormat="1" spans="1:20">
      <c r="A32" s="3">
        <v>16777571430</v>
      </c>
      <c r="B32" s="1" t="s">
        <v>296</v>
      </c>
      <c r="C32" s="1" t="s">
        <v>389</v>
      </c>
      <c r="D32" s="1" t="s">
        <v>390</v>
      </c>
      <c r="E32" s="1" t="s">
        <v>391</v>
      </c>
      <c r="F32" s="1" t="s">
        <v>241</v>
      </c>
      <c r="G32" s="1" t="s">
        <v>182</v>
      </c>
      <c r="H32" s="1" t="s">
        <v>183</v>
      </c>
      <c r="I32" s="1" t="s">
        <v>392</v>
      </c>
      <c r="J32" s="1" t="s">
        <v>29</v>
      </c>
      <c r="K32" s="1" t="s">
        <v>393</v>
      </c>
      <c r="L32" s="1" t="s">
        <v>393</v>
      </c>
      <c r="M32" s="1" t="s">
        <v>186</v>
      </c>
      <c r="N32" s="1" t="s">
        <v>186</v>
      </c>
      <c r="O32" s="1" t="s">
        <v>187</v>
      </c>
      <c r="P32" s="1" t="s">
        <v>188</v>
      </c>
      <c r="Q32" s="1" t="s">
        <v>394</v>
      </c>
      <c r="R32" s="1" t="s">
        <v>190</v>
      </c>
      <c r="S32" s="1" t="s">
        <v>191</v>
      </c>
      <c r="T32" s="1" t="s">
        <v>192</v>
      </c>
    </row>
    <row r="33" s="1" customFormat="1" spans="1:20">
      <c r="A33" s="3">
        <v>16778792157</v>
      </c>
      <c r="B33" s="1" t="s">
        <v>296</v>
      </c>
      <c r="C33" s="1" t="s">
        <v>395</v>
      </c>
      <c r="D33" s="1" t="s">
        <v>396</v>
      </c>
      <c r="E33" s="1" t="s">
        <v>397</v>
      </c>
      <c r="F33" s="1" t="s">
        <v>296</v>
      </c>
      <c r="G33" s="1" t="s">
        <v>182</v>
      </c>
      <c r="H33" s="1" t="s">
        <v>183</v>
      </c>
      <c r="I33" s="1" t="s">
        <v>398</v>
      </c>
      <c r="J33" s="1" t="s">
        <v>29</v>
      </c>
      <c r="K33" s="1" t="s">
        <v>399</v>
      </c>
      <c r="L33" s="1" t="s">
        <v>399</v>
      </c>
      <c r="M33" s="1" t="s">
        <v>186</v>
      </c>
      <c r="N33" s="1" t="s">
        <v>186</v>
      </c>
      <c r="O33" s="1" t="s">
        <v>187</v>
      </c>
      <c r="P33" s="1" t="s">
        <v>188</v>
      </c>
      <c r="Q33" s="1" t="s">
        <v>400</v>
      </c>
      <c r="R33" s="1" t="s">
        <v>190</v>
      </c>
      <c r="S33" s="1" t="s">
        <v>191</v>
      </c>
      <c r="T33" s="1" t="s">
        <v>192</v>
      </c>
    </row>
    <row r="34" s="1" customFormat="1" spans="1:20">
      <c r="A34" s="3">
        <v>16784996739</v>
      </c>
      <c r="B34" s="1" t="s">
        <v>205</v>
      </c>
      <c r="C34" s="1" t="s">
        <v>401</v>
      </c>
      <c r="D34" s="1" t="s">
        <v>402</v>
      </c>
      <c r="E34" s="1" t="s">
        <v>403</v>
      </c>
      <c r="F34" s="1" t="s">
        <v>241</v>
      </c>
      <c r="G34" s="1" t="s">
        <v>182</v>
      </c>
      <c r="H34" s="1" t="s">
        <v>183</v>
      </c>
      <c r="I34" s="1" t="s">
        <v>404</v>
      </c>
      <c r="J34" s="1" t="s">
        <v>29</v>
      </c>
      <c r="K34" s="1" t="s">
        <v>405</v>
      </c>
      <c r="L34" s="1" t="s">
        <v>405</v>
      </c>
      <c r="M34" s="1" t="s">
        <v>186</v>
      </c>
      <c r="N34" s="1" t="s">
        <v>186</v>
      </c>
      <c r="O34" s="1" t="s">
        <v>187</v>
      </c>
      <c r="P34" s="1" t="s">
        <v>188</v>
      </c>
      <c r="Q34" s="1" t="s">
        <v>406</v>
      </c>
      <c r="R34" s="1" t="s">
        <v>190</v>
      </c>
      <c r="S34" s="1" t="s">
        <v>191</v>
      </c>
      <c r="T34" s="1" t="s">
        <v>192</v>
      </c>
    </row>
    <row r="35" s="1" customFormat="1" spans="1:20">
      <c r="A35" s="3">
        <v>16785606312</v>
      </c>
      <c r="B35" s="1" t="s">
        <v>205</v>
      </c>
      <c r="C35" s="1" t="s">
        <v>407</v>
      </c>
      <c r="D35" s="1" t="s">
        <v>408</v>
      </c>
      <c r="E35" s="1" t="s">
        <v>409</v>
      </c>
      <c r="F35" s="1" t="s">
        <v>241</v>
      </c>
      <c r="G35" s="1" t="s">
        <v>182</v>
      </c>
      <c r="H35" s="1" t="s">
        <v>183</v>
      </c>
      <c r="I35" s="1" t="s">
        <v>410</v>
      </c>
      <c r="J35" s="1" t="s">
        <v>29</v>
      </c>
      <c r="K35" s="1" t="s">
        <v>411</v>
      </c>
      <c r="L35" s="1" t="s">
        <v>411</v>
      </c>
      <c r="M35" s="1" t="s">
        <v>186</v>
      </c>
      <c r="N35" s="1" t="s">
        <v>186</v>
      </c>
      <c r="O35" s="1" t="s">
        <v>187</v>
      </c>
      <c r="P35" s="1" t="s">
        <v>188</v>
      </c>
      <c r="Q35" s="1" t="s">
        <v>412</v>
      </c>
      <c r="R35" s="1" t="s">
        <v>190</v>
      </c>
      <c r="S35" s="1" t="s">
        <v>191</v>
      </c>
      <c r="T35" s="1" t="s">
        <v>192</v>
      </c>
    </row>
    <row r="36" s="1" customFormat="1" spans="1:20">
      <c r="A36" s="3">
        <v>16792411920</v>
      </c>
      <c r="B36" s="1" t="s">
        <v>241</v>
      </c>
      <c r="C36" s="1" t="s">
        <v>413</v>
      </c>
      <c r="D36" s="1" t="s">
        <v>414</v>
      </c>
      <c r="E36" s="1" t="s">
        <v>415</v>
      </c>
      <c r="F36" s="1" t="s">
        <v>241</v>
      </c>
      <c r="G36" s="1" t="s">
        <v>182</v>
      </c>
      <c r="H36" s="1" t="s">
        <v>183</v>
      </c>
      <c r="I36" s="1" t="s">
        <v>416</v>
      </c>
      <c r="J36" s="1" t="s">
        <v>29</v>
      </c>
      <c r="K36" s="1" t="s">
        <v>417</v>
      </c>
      <c r="L36" s="1" t="s">
        <v>417</v>
      </c>
      <c r="M36" s="1" t="s">
        <v>186</v>
      </c>
      <c r="N36" s="1" t="s">
        <v>186</v>
      </c>
      <c r="O36" s="1" t="s">
        <v>187</v>
      </c>
      <c r="P36" s="1" t="s">
        <v>188</v>
      </c>
      <c r="Q36" s="1" t="s">
        <v>418</v>
      </c>
      <c r="R36" s="1" t="s">
        <v>190</v>
      </c>
      <c r="S36" s="1" t="s">
        <v>191</v>
      </c>
      <c r="T36" s="1" t="s">
        <v>192</v>
      </c>
    </row>
    <row r="37" s="1" customFormat="1" spans="1:20">
      <c r="A37" s="3">
        <v>16793837114</v>
      </c>
      <c r="B37" s="1" t="s">
        <v>241</v>
      </c>
      <c r="C37" s="1" t="s">
        <v>419</v>
      </c>
      <c r="D37" s="1" t="s">
        <v>420</v>
      </c>
      <c r="E37" s="1" t="s">
        <v>421</v>
      </c>
      <c r="F37" s="1" t="s">
        <v>241</v>
      </c>
      <c r="G37" s="1" t="s">
        <v>182</v>
      </c>
      <c r="H37" s="1" t="s">
        <v>183</v>
      </c>
      <c r="I37" s="1" t="s">
        <v>422</v>
      </c>
      <c r="J37" s="1" t="s">
        <v>29</v>
      </c>
      <c r="K37" s="1" t="s">
        <v>363</v>
      </c>
      <c r="L37" s="1" t="s">
        <v>363</v>
      </c>
      <c r="M37" s="1" t="s">
        <v>186</v>
      </c>
      <c r="N37" s="1" t="s">
        <v>186</v>
      </c>
      <c r="O37" s="1" t="s">
        <v>187</v>
      </c>
      <c r="P37" s="1" t="s">
        <v>188</v>
      </c>
      <c r="Q37" s="1" t="s">
        <v>423</v>
      </c>
      <c r="R37" s="1" t="s">
        <v>190</v>
      </c>
      <c r="S37" s="1" t="s">
        <v>191</v>
      </c>
      <c r="T37" s="1" t="s">
        <v>192</v>
      </c>
    </row>
    <row r="38" s="1" customFormat="1" spans="1:20">
      <c r="A38" s="3">
        <v>16794230423</v>
      </c>
      <c r="B38" s="1" t="s">
        <v>241</v>
      </c>
      <c r="C38" s="1" t="s">
        <v>424</v>
      </c>
      <c r="D38" s="1" t="s">
        <v>425</v>
      </c>
      <c r="E38" s="1" t="s">
        <v>426</v>
      </c>
      <c r="F38" s="1" t="s">
        <v>241</v>
      </c>
      <c r="G38" s="1" t="s">
        <v>182</v>
      </c>
      <c r="H38" s="1" t="s">
        <v>183</v>
      </c>
      <c r="I38" s="1" t="s">
        <v>427</v>
      </c>
      <c r="J38" s="1" t="s">
        <v>29</v>
      </c>
      <c r="K38" s="1" t="s">
        <v>428</v>
      </c>
      <c r="L38" s="1" t="s">
        <v>428</v>
      </c>
      <c r="M38" s="1" t="s">
        <v>186</v>
      </c>
      <c r="N38" s="1" t="s">
        <v>186</v>
      </c>
      <c r="O38" s="1" t="s">
        <v>187</v>
      </c>
      <c r="P38" s="1" t="s">
        <v>188</v>
      </c>
      <c r="Q38" s="1" t="s">
        <v>429</v>
      </c>
      <c r="R38" s="1" t="s">
        <v>190</v>
      </c>
      <c r="S38" s="1" t="s">
        <v>191</v>
      </c>
      <c r="T38" s="1" t="s">
        <v>192</v>
      </c>
    </row>
    <row r="39" s="1" customFormat="1" spans="1:20">
      <c r="A39" s="3">
        <v>16794298493</v>
      </c>
      <c r="B39" s="1" t="s">
        <v>241</v>
      </c>
      <c r="C39" s="1" t="s">
        <v>430</v>
      </c>
      <c r="D39" s="1" t="s">
        <v>431</v>
      </c>
      <c r="E39" s="1" t="s">
        <v>432</v>
      </c>
      <c r="F39" s="1" t="s">
        <v>241</v>
      </c>
      <c r="G39" s="1" t="s">
        <v>182</v>
      </c>
      <c r="H39" s="1" t="s">
        <v>183</v>
      </c>
      <c r="I39" s="1" t="s">
        <v>433</v>
      </c>
      <c r="J39" s="1" t="s">
        <v>29</v>
      </c>
      <c r="K39" s="1" t="s">
        <v>434</v>
      </c>
      <c r="L39" s="1" t="s">
        <v>434</v>
      </c>
      <c r="M39" s="1" t="s">
        <v>186</v>
      </c>
      <c r="N39" s="1" t="s">
        <v>186</v>
      </c>
      <c r="O39" s="1" t="s">
        <v>187</v>
      </c>
      <c r="P39" s="1" t="s">
        <v>188</v>
      </c>
      <c r="Q39" s="1" t="s">
        <v>435</v>
      </c>
      <c r="R39" s="1" t="s">
        <v>190</v>
      </c>
      <c r="S39" s="1" t="s">
        <v>191</v>
      </c>
      <c r="T39" s="1" t="s">
        <v>192</v>
      </c>
    </row>
    <row r="40" s="1" customFormat="1" spans="1:20">
      <c r="A40" s="3">
        <v>16794438430</v>
      </c>
      <c r="B40" s="1" t="s">
        <v>241</v>
      </c>
      <c r="C40" s="1" t="s">
        <v>436</v>
      </c>
      <c r="D40" s="1" t="s">
        <v>437</v>
      </c>
      <c r="E40" s="1" t="s">
        <v>438</v>
      </c>
      <c r="F40" s="1" t="s">
        <v>241</v>
      </c>
      <c r="G40" s="1" t="s">
        <v>182</v>
      </c>
      <c r="H40" s="1" t="s">
        <v>183</v>
      </c>
      <c r="I40" s="1" t="s">
        <v>439</v>
      </c>
      <c r="J40" s="1" t="s">
        <v>29</v>
      </c>
      <c r="K40" s="1" t="s">
        <v>440</v>
      </c>
      <c r="L40" s="1" t="s">
        <v>440</v>
      </c>
      <c r="M40" s="1" t="s">
        <v>186</v>
      </c>
      <c r="N40" s="1" t="s">
        <v>186</v>
      </c>
      <c r="O40" s="1" t="s">
        <v>187</v>
      </c>
      <c r="P40" s="1" t="s">
        <v>188</v>
      </c>
      <c r="Q40" s="1" t="s">
        <v>441</v>
      </c>
      <c r="R40" s="1" t="s">
        <v>190</v>
      </c>
      <c r="S40" s="1" t="s">
        <v>191</v>
      </c>
      <c r="T40" s="1" t="s">
        <v>192</v>
      </c>
    </row>
    <row r="41" s="1" customFormat="1" spans="1:20">
      <c r="A41" s="3">
        <v>16795174816</v>
      </c>
      <c r="B41" s="1" t="s">
        <v>241</v>
      </c>
      <c r="C41" s="1" t="s">
        <v>442</v>
      </c>
      <c r="D41" s="1" t="s">
        <v>443</v>
      </c>
      <c r="E41" s="1" t="s">
        <v>444</v>
      </c>
      <c r="F41" s="1" t="s">
        <v>241</v>
      </c>
      <c r="G41" s="1" t="s">
        <v>182</v>
      </c>
      <c r="H41" s="1" t="s">
        <v>183</v>
      </c>
      <c r="I41" s="1" t="s">
        <v>445</v>
      </c>
      <c r="J41" s="1" t="s">
        <v>29</v>
      </c>
      <c r="K41" s="1" t="s">
        <v>446</v>
      </c>
      <c r="L41" s="1" t="s">
        <v>446</v>
      </c>
      <c r="M41" s="1" t="s">
        <v>186</v>
      </c>
      <c r="N41" s="1" t="s">
        <v>186</v>
      </c>
      <c r="O41" s="1" t="s">
        <v>187</v>
      </c>
      <c r="P41" s="1" t="s">
        <v>188</v>
      </c>
      <c r="Q41" s="1" t="s">
        <v>447</v>
      </c>
      <c r="R41" s="1" t="s">
        <v>190</v>
      </c>
      <c r="S41" s="1" t="s">
        <v>191</v>
      </c>
      <c r="T41" s="1" t="s">
        <v>192</v>
      </c>
    </row>
    <row r="42" s="1" customFormat="1" spans="1:20">
      <c r="A42" s="3">
        <v>16795254782</v>
      </c>
      <c r="B42" s="1" t="s">
        <v>241</v>
      </c>
      <c r="C42" s="1" t="s">
        <v>448</v>
      </c>
      <c r="D42" s="1" t="s">
        <v>449</v>
      </c>
      <c r="E42" s="1" t="s">
        <v>450</v>
      </c>
      <c r="F42" s="1" t="s">
        <v>241</v>
      </c>
      <c r="G42" s="1" t="s">
        <v>182</v>
      </c>
      <c r="H42" s="1" t="s">
        <v>183</v>
      </c>
      <c r="I42" s="1" t="s">
        <v>451</v>
      </c>
      <c r="J42" s="1" t="s">
        <v>29</v>
      </c>
      <c r="K42" s="1" t="s">
        <v>452</v>
      </c>
      <c r="L42" s="1" t="s">
        <v>452</v>
      </c>
      <c r="M42" s="1" t="s">
        <v>186</v>
      </c>
      <c r="N42" s="1" t="s">
        <v>186</v>
      </c>
      <c r="O42" s="1" t="s">
        <v>187</v>
      </c>
      <c r="P42" s="1" t="s">
        <v>188</v>
      </c>
      <c r="Q42" s="1" t="s">
        <v>453</v>
      </c>
      <c r="R42" s="1" t="s">
        <v>190</v>
      </c>
      <c r="S42" s="1" t="s">
        <v>191</v>
      </c>
      <c r="T42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2021-11-18T02:46:06Z</dcterms:created>
  <dcterms:modified xsi:type="dcterms:W3CDTF">2021-11-18T02:57:26Z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44BA03AA40394D55AFC7686B9FCC1782</vt:lpwstr>
  </property>
  <property fmtid="{D5CDD505-2E9C-101B-9397-08002B2CF9AE}" pid="3" name="KSOProductBuildVer">
    <vt:lpwstr>2052-11.1.0.11045</vt:lpwstr>
  </property>
</Properties>
</file>