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<sst xmlns="http://schemas.openxmlformats.org/spreadsheetml/2006/main" count="167" uniqueCount="95">
  <si>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</si>
  <si>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</si>
  <si>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</si>
  <si>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</si>
  <si>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</si>
  <si>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</si>
  <si>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</si>
  <si>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</si>
  <si>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</si>
  <si>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</si>
  <si>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</si>
  <si>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</si>
  <si>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</si>
  <si>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</si>
  <si>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</si>
  <si>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</si>
  <si>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</si>
  <si>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</si>
  <si>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</si>
  <si>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</si>
  <si>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</si>
  <si>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</si>
  <si>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</si>
  <si>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</si>
  <si>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</si>
  <si>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</si>
  <si>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</si>
  <si>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</si>
  <si>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豪华大床房&lt;双人入住&gt;&lt;双早&gt;</t>
  </si>
  <si>
    <t>CNY</t>
  </si>
  <si>
    <t>郭奇镇</t>
  </si>
  <si>
    <t>CA363211119CNY</t>
  </si>
  <si>
    <t>未提现</t>
  </si>
  <si>
    <t>携程开票</t>
  </si>
  <si>
    <t>F21J310088</t>
  </si>
  <si>
    <t>[惠东]顺逸东方白盆湖温泉酒店（惠州惠东白盆珠店）(81153585)</t>
  </si>
  <si>
    <t>标准双床房(至少连住2晚及以上)&lt;双人入住&gt;&lt;双早&gt;</t>
  </si>
  <si>
    <t>刘瑞宜</t>
  </si>
  <si>
    <t>[重庆]7天连锁酒店(开县开州大道中心店)(69319761)</t>
  </si>
  <si>
    <t>自主双床房&lt;双人入住&gt;&lt;内宾&gt;&lt;预付&gt;&lt;无早&gt;</t>
  </si>
  <si>
    <t>孙伟</t>
  </si>
  <si>
    <t>[河源]麗枫酒店(河源万隆城店)(69319935)</t>
  </si>
  <si>
    <t>景观双床房&lt;双人入住&gt;&lt;内宾&gt;&lt;预付&gt;&lt;无早&gt;</t>
  </si>
  <si>
    <t>白雪峻</t>
  </si>
  <si>
    <t>，</t>
  </si>
  <si>
    <t>A211119105643481</t>
  </si>
  <si>
    <t>A211119105741481</t>
  </si>
  <si>
    <t>CNY / HKD 当前参考汇率: 1.220638768</t>
  </si>
  <si>
    <t>总计： 1621.99 CNY/
1979.86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</si>
  <si>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</si>
  <si>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</si>
  <si>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</si>
  <si>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</si>
  <si>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</si>
  <si>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</si>
  <si>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</si>
  <si>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</si>
  <si>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</si>
  <si>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</si>
  <si>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</si>
  <si>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</si>
  <si>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</si>
  <si>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</si>
  <si>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</si>
  <si>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</si>
  <si>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</si>
  <si>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2021-11-03</t>
  </si>
  <si>
    <t>2288314</t>
  </si>
  <si>
    <t>麗枫酒店(河源万隆城店)</t>
  </si>
  <si>
    <t>2021-11-04</t>
  </si>
  <si>
    <t>退房日周结</t>
  </si>
  <si>
    <t>233.77</t>
  </si>
  <si>
    <t>RMB</t>
  </si>
  <si>
    <t>0</t>
  </si>
  <si>
    <t>0.00</t>
  </si>
  <si>
    <t>携程国内直连(DD)</t>
  </si>
  <si>
    <t>2021-11-03 14:12:03</t>
  </si>
  <si>
    <t>否</t>
  </si>
  <si>
    <t>汇智国际旅游发展有限公司</t>
  </si>
  <si>
    <t>直连</t>
  </si>
  <si>
    <t>2288148</t>
  </si>
  <si>
    <t>7天连锁酒店(开县开州大道中心店)</t>
  </si>
  <si>
    <t>88.22</t>
  </si>
  <si>
    <t>2021-11-03 07:53:06</t>
  </si>
  <si>
    <t>2021-10-31</t>
  </si>
  <si>
    <t>2286811</t>
  </si>
  <si>
    <t>顺逸东方白盆湖温泉（惠州惠东白盆珠店）</t>
  </si>
  <si>
    <t>2021-11-02</t>
  </si>
  <si>
    <t>700.00</t>
  </si>
  <si>
    <t>2021-10-31 22:02:00</t>
  </si>
  <si>
    <t>直采</t>
  </si>
  <si>
    <t>2286572</t>
  </si>
  <si>
    <t>广州白云宾馆</t>
  </si>
  <si>
    <t>600.00</t>
  </si>
  <si>
    <t>2021-10-31 14:35:21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</si>
</sst>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5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C40" sqref="C40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16709036335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44503</v>
      </c>
      <c r="G2" s="5">
        <v>44504</v>
      </c>
      <c r="H2" s="4">
        <v>1</v>
      </c>
      <c r="I2" s="4">
        <v>1</v>
      </c>
      <c r="J2" s="4">
        <v>1</v>
      </c>
      <c r="K2" s="4" t="s">
        <v>29</v>
      </c>
      <c r="L2" s="4">
        <v>600</v>
      </c>
      <c r="M2" s="4">
        <v>600</v>
      </c>
      <c r="N2" s="4" t="s">
        <v>30</v>
      </c>
      <c r="O2" s="4" t="s">
        <v>31</v>
      </c>
      <c r="P2" s="4" t="s">
        <v>32</v>
      </c>
      <c r="Q2" s="4">
        <v>0</v>
      </c>
      <c r="R2" s="7">
        <v>44500</v>
      </c>
      <c r="S2" s="5">
        <v>44519</v>
      </c>
      <c r="T2" s="4" t="s">
        <v>33</v>
      </c>
      <c r="U2" s="4">
        <v>600</v>
      </c>
      <c r="V2" s="4">
        <v>0</v>
      </c>
      <c r="W2" s="4">
        <v>0</v>
      </c>
      <c r="X2" s="4">
        <v>2286572</v>
      </c>
      <c r="Y2" s="4" t="s">
        <v>34</v>
      </c>
    </row>
    <row r="3" s="4" customFormat="1" spans="1:25">
      <c r="A3" s="4">
        <v>16710553500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44502</v>
      </c>
      <c r="G3" s="5">
        <v>44504</v>
      </c>
      <c r="H3" s="4">
        <v>1</v>
      </c>
      <c r="I3" s="4">
        <v>2</v>
      </c>
      <c r="J3" s="4">
        <v>2</v>
      </c>
      <c r="K3" s="4" t="s">
        <v>29</v>
      </c>
      <c r="L3" s="4">
        <v>700</v>
      </c>
      <c r="M3" s="4">
        <v>700</v>
      </c>
      <c r="N3" s="4" t="s">
        <v>37</v>
      </c>
      <c r="O3" s="4" t="s">
        <v>31</v>
      </c>
      <c r="P3" s="4" t="s">
        <v>32</v>
      </c>
      <c r="Q3" s="4">
        <v>0</v>
      </c>
      <c r="R3" s="7">
        <v>44500</v>
      </c>
      <c r="S3" s="5">
        <v>44519</v>
      </c>
      <c r="T3" s="4" t="s">
        <v>33</v>
      </c>
      <c r="U3" s="4">
        <v>700</v>
      </c>
      <c r="V3" s="4">
        <v>0</v>
      </c>
      <c r="W3" s="4">
        <v>0</v>
      </c>
      <c r="X3" s="4">
        <v>2286811</v>
      </c>
      <c r="Y3" s="4">
        <v>491455</v>
      </c>
    </row>
    <row r="4" s="4" customFormat="1" spans="1:23">
      <c r="A4" s="4">
        <v>16728863875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44503</v>
      </c>
      <c r="G4" s="5">
        <v>44504</v>
      </c>
      <c r="H4" s="4">
        <v>1</v>
      </c>
      <c r="I4" s="4">
        <v>1</v>
      </c>
      <c r="J4" s="4">
        <v>1</v>
      </c>
      <c r="K4" s="4" t="s">
        <v>29</v>
      </c>
      <c r="L4" s="4">
        <v>88.22</v>
      </c>
      <c r="M4" s="4">
        <v>88.22</v>
      </c>
      <c r="N4" s="4" t="s">
        <v>40</v>
      </c>
      <c r="O4" s="4" t="s">
        <v>31</v>
      </c>
      <c r="P4" s="4" t="s">
        <v>32</v>
      </c>
      <c r="Q4" s="4">
        <v>0</v>
      </c>
      <c r="R4" s="7">
        <v>44503</v>
      </c>
      <c r="S4" s="5">
        <v>44519</v>
      </c>
      <c r="T4" s="4" t="s">
        <v>33</v>
      </c>
      <c r="U4" s="4">
        <v>88.22</v>
      </c>
      <c r="V4" s="4">
        <v>0</v>
      </c>
      <c r="W4" s="4">
        <v>0</v>
      </c>
    </row>
    <row r="5" s="4" customFormat="1" spans="1:24">
      <c r="A5" s="4">
        <v>16733869802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44503</v>
      </c>
      <c r="G5" s="5">
        <v>44504</v>
      </c>
      <c r="H5" s="4">
        <v>1</v>
      </c>
      <c r="I5" s="4">
        <v>1</v>
      </c>
      <c r="J5" s="4">
        <v>1</v>
      </c>
      <c r="K5" s="4" t="s">
        <v>29</v>
      </c>
      <c r="L5" s="4">
        <v>233.77</v>
      </c>
      <c r="M5" s="4">
        <v>233.77</v>
      </c>
      <c r="N5" s="4" t="s">
        <v>43</v>
      </c>
      <c r="O5" s="4" t="s">
        <v>31</v>
      </c>
      <c r="P5" s="4" t="s">
        <v>32</v>
      </c>
      <c r="Q5" s="4">
        <v>0</v>
      </c>
      <c r="R5" s="7">
        <v>44503</v>
      </c>
      <c r="S5" s="5">
        <v>44519</v>
      </c>
      <c r="T5" s="4" t="s">
        <v>33</v>
      </c>
      <c r="U5" s="4">
        <v>233.77</v>
      </c>
      <c r="V5" s="4">
        <v>0</v>
      </c>
      <c r="W5" s="4">
        <v>0</v>
      </c>
      <c r="X5" s="4">
        <v>2288314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29" sqref="D29"/>
    </sheetView>
  </sheetViews>
  <sheetFormatPr defaultColWidth="9" defaultRowHeight="13.5"/>
  <cols>
    <col min="1" max="1" width="14.875" style="4" customWidth="1"/>
    <col min="2" max="2" width="10.375" style="4"/>
    <col min="3" max="3" width="10.625" style="4" customWidth="1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4">
        <v>16709036335</v>
      </c>
      <c r="B2" s="5">
        <v>44503</v>
      </c>
      <c r="C2" s="5">
        <v>44504</v>
      </c>
      <c r="D2" s="4">
        <v>600</v>
      </c>
      <c r="E2" s="4" t="str">
        <f>VLOOKUP(A2,HOP!A:L,12,0)</f>
        <v>600.00</v>
      </c>
      <c r="F2" s="4" t="str">
        <f>VLOOKUP(A2,HOP!A:C,3,0)</f>
        <v>2286572</v>
      </c>
      <c r="G2" s="4">
        <f>D2-E2</f>
        <v>0</v>
      </c>
      <c r="H2" s="4" t="str">
        <f>$H$1&amp;F2</f>
        <v>，2286572</v>
      </c>
      <c r="I2" s="4" t="str">
        <f>VLOOKUP(A2,HOP!A:T,20,0)</f>
        <v>直采</v>
      </c>
    </row>
    <row r="3" s="4" customFormat="1" spans="1:9">
      <c r="A3" s="4">
        <v>16710553500</v>
      </c>
      <c r="B3" s="5">
        <v>44502</v>
      </c>
      <c r="C3" s="5">
        <v>44504</v>
      </c>
      <c r="D3" s="4">
        <v>700</v>
      </c>
      <c r="E3" s="4" t="str">
        <f>VLOOKUP(A3,HOP!A:L,12,0)</f>
        <v>700.00</v>
      </c>
      <c r="F3" s="4" t="str">
        <f>VLOOKUP(A3,HOP!A:C,3,0)</f>
        <v>2286811</v>
      </c>
      <c r="G3" s="4">
        <f>D3-E3</f>
        <v>0</v>
      </c>
      <c r="H3" s="4" t="str">
        <f>$H$1&amp;F3</f>
        <v>，2286811</v>
      </c>
      <c r="I3" s="4" t="str">
        <f>VLOOKUP(A3,HOP!A:T,20,0)</f>
        <v>直采</v>
      </c>
    </row>
    <row r="4" s="4" customFormat="1" spans="1:9">
      <c r="A4" s="4">
        <v>16728863875</v>
      </c>
      <c r="B4" s="5">
        <v>44503</v>
      </c>
      <c r="C4" s="5">
        <v>44504</v>
      </c>
      <c r="D4" s="4">
        <v>88.22</v>
      </c>
      <c r="E4" s="4" t="str">
        <f>VLOOKUP(A4,HOP!A:L,12,0)</f>
        <v>88.22</v>
      </c>
      <c r="F4" s="4" t="str">
        <f>VLOOKUP(A4,HOP!A:C,3,0)</f>
        <v>2288148</v>
      </c>
      <c r="G4" s="4">
        <f>D4-E4</f>
        <v>0</v>
      </c>
      <c r="H4" s="4" t="str">
        <f>$H$1&amp;F4</f>
        <v>，2288148</v>
      </c>
      <c r="I4" s="4" t="str">
        <f>VLOOKUP(A4,HOP!A:T,20,0)</f>
        <v>直连</v>
      </c>
    </row>
    <row r="5" s="4" customFormat="1" spans="1:9">
      <c r="A5" s="4">
        <v>16733869802</v>
      </c>
      <c r="B5" s="5">
        <v>44503</v>
      </c>
      <c r="C5" s="5">
        <v>44504</v>
      </c>
      <c r="D5" s="4">
        <v>233.77</v>
      </c>
      <c r="E5" s="4" t="str">
        <f>VLOOKUP(A5,HOP!A:L,12,0)</f>
        <v>233.77</v>
      </c>
      <c r="F5" s="4" t="str">
        <f>VLOOKUP(A5,HOP!A:C,3,0)</f>
        <v>2288314</v>
      </c>
      <c r="G5" s="4">
        <f>D5-E5</f>
        <v>0</v>
      </c>
      <c r="H5" s="4" t="str">
        <f>$H$1&amp;F5</f>
        <v>，2288314</v>
      </c>
      <c r="I5" s="4" t="str">
        <f>VLOOKUP(A5,HOP!A:T,20,0)</f>
        <v>直连</v>
      </c>
    </row>
    <row r="7" spans="4:4">
      <c r="D7" s="4">
        <f>SUM(D2:D6)</f>
        <v>1621.99</v>
      </c>
    </row>
    <row r="11" spans="1:5">
      <c r="A11" s="4" t="s">
        <v>45</v>
      </c>
      <c r="D11" s="6">
        <v>1300</v>
      </c>
      <c r="E11" s="4">
        <v>1586.83</v>
      </c>
    </row>
    <row r="12" spans="1:5">
      <c r="A12" s="4" t="s">
        <v>46</v>
      </c>
      <c r="D12" s="4">
        <v>321.99</v>
      </c>
      <c r="E12" s="4">
        <v>393.03</v>
      </c>
    </row>
    <row r="13" spans="1:5">
      <c r="A13" s="4" t="s">
        <v>47</v>
      </c>
      <c r="D13" s="4">
        <f>SUM(D11:D12)</f>
        <v>1621.99</v>
      </c>
      <c r="E13" s="4">
        <f>SUM(E11:E12)</f>
        <v>1979.86</v>
      </c>
    </row>
    <row r="14" spans="1:1">
      <c r="A1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16733869802</v>
      </c>
      <c r="B2" s="1" t="s">
        <v>66</v>
      </c>
      <c r="C2" s="1" t="s">
        <v>67</v>
      </c>
      <c r="D2" s="1" t="s">
        <v>68</v>
      </c>
      <c r="E2" s="1" t="s">
        <v>43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</row>
    <row r="3" s="1" customFormat="1" spans="1:20">
      <c r="A3" s="3">
        <v>16728863875</v>
      </c>
      <c r="B3" s="1" t="s">
        <v>66</v>
      </c>
      <c r="C3" s="1" t="s">
        <v>80</v>
      </c>
      <c r="D3" s="1" t="s">
        <v>81</v>
      </c>
      <c r="E3" s="1" t="s">
        <v>40</v>
      </c>
      <c r="F3" s="1" t="s">
        <v>66</v>
      </c>
      <c r="G3" s="1" t="s">
        <v>69</v>
      </c>
      <c r="H3" s="1" t="s">
        <v>70</v>
      </c>
      <c r="I3" s="1" t="s">
        <v>82</v>
      </c>
      <c r="J3" s="1" t="s">
        <v>72</v>
      </c>
      <c r="K3" s="1" t="s">
        <v>82</v>
      </c>
      <c r="L3" s="1" t="s">
        <v>82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83</v>
      </c>
      <c r="R3" s="1" t="s">
        <v>77</v>
      </c>
      <c r="S3" s="1" t="s">
        <v>78</v>
      </c>
      <c r="T3" s="1" t="s">
        <v>79</v>
      </c>
    </row>
    <row r="4" s="1" customFormat="1" spans="1:20">
      <c r="A4" s="3">
        <v>16710553500</v>
      </c>
      <c r="B4" s="1" t="s">
        <v>84</v>
      </c>
      <c r="C4" s="1" t="s">
        <v>85</v>
      </c>
      <c r="D4" s="1" t="s">
        <v>86</v>
      </c>
      <c r="E4" s="1" t="s">
        <v>37</v>
      </c>
      <c r="F4" s="1" t="s">
        <v>87</v>
      </c>
      <c r="G4" s="1" t="s">
        <v>69</v>
      </c>
      <c r="H4" s="1" t="s">
        <v>70</v>
      </c>
      <c r="I4" s="1" t="s">
        <v>88</v>
      </c>
      <c r="J4" s="1" t="s">
        <v>72</v>
      </c>
      <c r="K4" s="1" t="s">
        <v>88</v>
      </c>
      <c r="L4" s="1" t="s">
        <v>88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89</v>
      </c>
      <c r="R4" s="1" t="s">
        <v>77</v>
      </c>
      <c r="S4" s="1" t="s">
        <v>78</v>
      </c>
      <c r="T4" s="1" t="s">
        <v>90</v>
      </c>
    </row>
    <row r="5" s="1" customFormat="1" spans="1:20">
      <c r="A5" s="3">
        <v>16709036335</v>
      </c>
      <c r="B5" s="1" t="s">
        <v>84</v>
      </c>
      <c r="C5" s="1" t="s">
        <v>91</v>
      </c>
      <c r="D5" s="1" t="s">
        <v>92</v>
      </c>
      <c r="E5" s="1" t="s">
        <v>30</v>
      </c>
      <c r="F5" s="1" t="s">
        <v>66</v>
      </c>
      <c r="G5" s="1" t="s">
        <v>69</v>
      </c>
      <c r="H5" s="1" t="s">
        <v>70</v>
      </c>
      <c r="I5" s="1" t="s">
        <v>93</v>
      </c>
      <c r="J5" s="1" t="s">
        <v>72</v>
      </c>
      <c r="K5" s="1" t="s">
        <v>93</v>
      </c>
      <c r="L5" s="1" t="s">
        <v>93</v>
      </c>
      <c r="M5" s="1" t="s">
        <v>73</v>
      </c>
      <c r="N5" s="1" t="s">
        <v>73</v>
      </c>
      <c r="O5" s="1" t="s">
        <v>74</v>
      </c>
      <c r="P5" s="1" t="s">
        <v>75</v>
      </c>
      <c r="Q5" s="1" t="s">
        <v>94</v>
      </c>
      <c r="R5" s="1" t="s">
        <v>77</v>
      </c>
      <c r="S5" s="1" t="s">
        <v>78</v>
      </c>
      <c r="T5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2021-11-19T02:51:16Z</dcterms:created>
  <dcterms:modified xsi:type="dcterms:W3CDTF">2021-11-19T03:00:46Z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C20D8D1B43A140E4A44D996DDEED3B0F</vt:lpwstr>
  </property>
  <property fmtid="{D5CDD505-2E9C-101B-9397-08002B2CF9AE}" pid="3" name="KSOProductBuildVer">
    <vt:lpwstr>2052-11.1.0.11045</vt:lpwstr>
  </property>
</Properties>
</file>