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<sst xmlns="http://schemas.openxmlformats.org/spreadsheetml/2006/main" count="672" uniqueCount="210">
  <si>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</si>
  <si>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</si>
  <si>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</si>
  <si>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</si>
  <si>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</si>
  <si>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</si>
  <si>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</si>
  <si>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</si>
  <si>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</si>
  <si>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</si>
  <si>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</si>
  <si>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</si>
  <si>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</si>
  <si>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</si>
  <si>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</si>
  <si>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</si>
  <si>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</si>
  <si>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</si>
  <si>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</si>
  <si>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</si>
  <si>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</si>
  <si>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</si>
  <si>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</si>
  <si>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</si>
  <si>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</si>
  <si>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</si>
  <si>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</si>
  <si>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[香港]香港逸东酒店(Eaton HK)(76478799)</t>
  </si>
  <si>
    <t>逸·雅大床房&lt;2人入住&gt;</t>
  </si>
  <si>
    <t>CNY</t>
  </si>
  <si>
    <t>wong/WAIKWOK</t>
  </si>
  <si>
    <t>CA13744211119CNY</t>
  </si>
  <si>
    <t>未提现</t>
  </si>
  <si>
    <t>携程开票</t>
  </si>
  <si>
    <t>[汕头]格林豪泰(汕头澄江路店)(76256476)</t>
  </si>
  <si>
    <t>标准双人房&lt;2人入住&gt;</t>
  </si>
  <si>
    <t>姚玟羽</t>
  </si>
  <si>
    <t>(GRT)72565672;</t>
  </si>
  <si>
    <t>[红安]格林豪泰(红安沃尔玛广场店)(68610714)</t>
  </si>
  <si>
    <t>景观套房&lt;2人入住&gt;</t>
  </si>
  <si>
    <t>周旭,倪璇</t>
  </si>
  <si>
    <t>Acknowledged</t>
  </si>
  <si>
    <t>[五台]贝壳酒店(五台山风景区店)(76433068)</t>
  </si>
  <si>
    <t>特色套房&lt;2人入住&gt;</t>
  </si>
  <si>
    <t>段妮</t>
  </si>
  <si>
    <t>[贵阳]兰欧酒店(贵阳北京西路世纪城店)(80249170)</t>
  </si>
  <si>
    <t>兰欧高级大床房&lt;2人入住&gt;&lt;早餐&gt;</t>
  </si>
  <si>
    <t>宋洪奇</t>
  </si>
  <si>
    <t>(THK)YD05379211102230950698;</t>
  </si>
  <si>
    <t>[香港]香港九龙珀丽酒店(Rosedale Hotel Kowloon)(80243703)</t>
  </si>
  <si>
    <t>高级客房&lt;2人入住&gt;</t>
  </si>
  <si>
    <t>HO/WING HONG</t>
  </si>
  <si>
    <t>[上海]上海森景大酒店(76480208)</t>
  </si>
  <si>
    <t>商务大床房&lt;2人入住&gt;&lt;早餐&gt;</t>
  </si>
  <si>
    <t>林埜</t>
  </si>
  <si>
    <t>[中山]尚客优品酒店(中山西区彩虹大道店)(81209204)</t>
  </si>
  <si>
    <t>优品双床房&lt;2人入住&gt;</t>
  </si>
  <si>
    <t>周涛</t>
  </si>
  <si>
    <t>[苏州]尚客优酒店(江苏苏州工业园区胜浦镇兴浦路店)(80248951)</t>
  </si>
  <si>
    <t>商务大床房&lt;2人入住&gt;</t>
  </si>
  <si>
    <t>李清</t>
  </si>
  <si>
    <t>曹艳虎</t>
  </si>
  <si>
    <t>[百色]百色万达锦华酒店(80244033)</t>
  </si>
  <si>
    <t>豪华大床房&lt;2人入住&gt;&lt;早餐&gt;</t>
  </si>
  <si>
    <t>吴恩裕</t>
  </si>
  <si>
    <t>豪华双床房&lt;2人入住&gt;&lt;早餐&gt;</t>
  </si>
  <si>
    <t>李家雁,梁伟民</t>
  </si>
  <si>
    <t>[上海]格林联盟酒店(上海大学丰翔路地铁站店)(80250528)</t>
  </si>
  <si>
    <t>戴敏</t>
  </si>
  <si>
    <t>(GRT)72635121;</t>
  </si>
  <si>
    <t>[嘉善]维也纳国际酒店(嘉善店)(68330233)</t>
  </si>
  <si>
    <t>豪华大床房&lt;2人入住&gt;</t>
  </si>
  <si>
    <t>陶选</t>
  </si>
  <si>
    <t>[广州]广州白云湖畔酒店(广东南湖旅游中心)(80246698)</t>
  </si>
  <si>
    <t>山景房&lt;2人入住&gt;&lt;早餐&gt;</t>
  </si>
  <si>
    <t>刁小媚</t>
  </si>
  <si>
    <t>F21K030035</t>
  </si>
  <si>
    <t>[无锡]格林豪泰贝壳酒店(无锡新区鸿山镇商业广场店)(68605110)</t>
  </si>
  <si>
    <t>标准间&lt;2人入住&gt;</t>
  </si>
  <si>
    <t>涂赞</t>
  </si>
  <si>
    <t>(GRT)72638607;</t>
  </si>
  <si>
    <t>取消</t>
  </si>
  <si>
    <t>[汨罗]格林豪泰智选酒店(汩罗客运总站店)(80249341)</t>
  </si>
  <si>
    <t>李明辉</t>
  </si>
  <si>
    <t>(GRT)72640180;</t>
  </si>
  <si>
    <t>[侯马]尚客优精选酒店(侯马新田广场中心街店)(80248777)</t>
  </si>
  <si>
    <t>标准大床房&lt;2人入住&gt;</t>
  </si>
  <si>
    <t>李建华</t>
  </si>
  <si>
    <t>[广州]广州长风凯莱酒店(80243444)</t>
  </si>
  <si>
    <t>精致套房&lt;2人入住&gt;&lt;早餐&gt;</t>
  </si>
  <si>
    <t>刘彦霞</t>
  </si>
  <si>
    <t>吴志强</t>
  </si>
  <si>
    <t>(GRT)72642168;</t>
  </si>
  <si>
    <t>家庭房&lt;2人入住&gt;</t>
  </si>
  <si>
    <t>张圆圆</t>
  </si>
  <si>
    <t>(GRT)72643490;</t>
  </si>
  <si>
    <t>陈明</t>
  </si>
  <si>
    <t>F21K030049</t>
  </si>
  <si>
    <t>，</t>
  </si>
  <si>
    <t>7565 CNY</t>
  </si>
  <si>
    <t>A211119110618481</t>
  </si>
  <si>
    <t>总计：7565元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</si>
  <si>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</si>
  <si>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</si>
  <si>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</si>
  <si>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</si>
  <si>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</si>
  <si>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</si>
  <si>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</si>
  <si>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</si>
  <si>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</si>
  <si>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</si>
  <si>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</si>
  <si>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</si>
  <si>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</si>
  <si>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</si>
  <si>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</si>
  <si>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</si>
  <si>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</si>
  <si>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2021-11-03</t>
  </si>
  <si>
    <t>2288813</t>
  </si>
  <si>
    <t>广州白云湖畔酒店(广东南湖旅游中心)</t>
  </si>
  <si>
    <t>2021-11-04</t>
  </si>
  <si>
    <t>退房日月结</t>
  </si>
  <si>
    <t>377.00</t>
  </si>
  <si>
    <t>RMB</t>
  </si>
  <si>
    <t>0</t>
  </si>
  <si>
    <t>0.00</t>
  </si>
  <si>
    <t>携程汇登国内直连</t>
  </si>
  <si>
    <t>2021-11-03 23:26:17</t>
  </si>
  <si>
    <t>否</t>
  </si>
  <si>
    <t>广州汇登信息科技有限公司</t>
  </si>
  <si>
    <t>直连</t>
  </si>
  <si>
    <t>2288711</t>
  </si>
  <si>
    <t>格林联盟(上海大学祁华路地铁站店)</t>
  </si>
  <si>
    <t>199.00</t>
  </si>
  <si>
    <t>2021-11-03 21:22:56</t>
  </si>
  <si>
    <t>2288656</t>
  </si>
  <si>
    <t>格林豪泰(汕头澄江路店)</t>
  </si>
  <si>
    <t>2021-11-03 20:29:48</t>
  </si>
  <si>
    <t>2288631</t>
  </si>
  <si>
    <t>广州长风凯莱酒店</t>
  </si>
  <si>
    <t>566.00</t>
  </si>
  <si>
    <t>2021-11-03 20:08:24</t>
  </si>
  <si>
    <t>2288605</t>
  </si>
  <si>
    <t>尚客优精选酒店(侯马新田广场中心街店)</t>
  </si>
  <si>
    <t>122.00</t>
  </si>
  <si>
    <t>2021-11-03 19:46:09</t>
  </si>
  <si>
    <t>2288577</t>
  </si>
  <si>
    <t>格林豪泰智选酒店(汩罗客运总站店)</t>
  </si>
  <si>
    <t>148.00</t>
  </si>
  <si>
    <t>2021-11-03 19:13:01</t>
  </si>
  <si>
    <t>2288502</t>
  </si>
  <si>
    <t>格林豪泰贝壳酒店（无锡新区鸿山商业广场店）</t>
  </si>
  <si>
    <t>2021-11-03 18:17:18</t>
  </si>
  <si>
    <t>2288489</t>
  </si>
  <si>
    <t>2021-11-03 18:07:40</t>
  </si>
  <si>
    <t>2288432</t>
  </si>
  <si>
    <t>维也纳国际酒店(嘉善店)</t>
  </si>
  <si>
    <t>278.00</t>
  </si>
  <si>
    <t>2021-11-03 17:15:09</t>
  </si>
  <si>
    <t>2288387</t>
  </si>
  <si>
    <t>190.00</t>
  </si>
  <si>
    <t>2021-11-03 16:24:15</t>
  </si>
  <si>
    <t>2288335</t>
  </si>
  <si>
    <t>百色万达锦华酒店</t>
  </si>
  <si>
    <t>325.00</t>
  </si>
  <si>
    <t>2021-11-03 15:07:40</t>
  </si>
  <si>
    <t>2288332</t>
  </si>
  <si>
    <t>650.00</t>
  </si>
  <si>
    <t>2021-11-03 15:14:52</t>
  </si>
  <si>
    <t>2288299</t>
  </si>
  <si>
    <t>尚客优酒店(江苏苏州工业园区胜浦镇兴浦路店)</t>
  </si>
  <si>
    <t>186.00</t>
  </si>
  <si>
    <t>2021-11-03 13:54:19</t>
  </si>
  <si>
    <t>2288178</t>
  </si>
  <si>
    <t>2021-11-03 10:02:40</t>
  </si>
  <si>
    <t>2288140</t>
  </si>
  <si>
    <t>尚客优品酒店（中山西区彩虹大道店）</t>
  </si>
  <si>
    <t>169.00</t>
  </si>
  <si>
    <t>2021-11-03 07:16:36</t>
  </si>
  <si>
    <t>2288139</t>
  </si>
  <si>
    <t>上海森景大酒店</t>
  </si>
  <si>
    <t>301.00</t>
  </si>
  <si>
    <t>2021-11-03 07:10:39</t>
  </si>
  <si>
    <t>2288105</t>
  </si>
  <si>
    <t>香港九龙珀丽酒店</t>
  </si>
  <si>
    <t>HO WING HONG</t>
  </si>
  <si>
    <t>242.00</t>
  </si>
  <si>
    <t>2021-11-03 01:04:20</t>
  </si>
  <si>
    <t>2021-11-02</t>
  </si>
  <si>
    <t>2287712</t>
  </si>
  <si>
    <t>贝壳酒店(五台山风景区店)</t>
  </si>
  <si>
    <t>638.00</t>
  </si>
  <si>
    <t>2021-11-02 11:57:34</t>
  </si>
  <si>
    <t>2021-11-01</t>
  </si>
  <si>
    <t>2287074</t>
  </si>
  <si>
    <t>格林豪泰(红安沃尔玛广场店)</t>
  </si>
  <si>
    <t>1258.02</t>
  </si>
  <si>
    <t>2021-11-01 12:24:07</t>
  </si>
  <si>
    <t>2021-10-31</t>
  </si>
  <si>
    <t>2286598</t>
  </si>
  <si>
    <t>597.99</t>
  </si>
  <si>
    <t>2021-10-31 15:15:28</t>
  </si>
  <si>
    <t>2021-10-26</t>
  </si>
  <si>
    <t>2283539</t>
  </si>
  <si>
    <t>香港逸东酒店</t>
  </si>
  <si>
    <t>wong WAIKWOK</t>
  </si>
  <si>
    <t>357.00</t>
  </si>
  <si>
    <t>2021-10-26 17:02:33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</si>
</sst>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0" fillId="21" borderId="1" applyNumberFormat="0" applyAlignment="0" applyProtection="0">
      <alignment vertical="center"/>
    </xf>
    <xf numFmtId="0" fontId="13" fillId="17" borderId="3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16668277128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44503</v>
      </c>
      <c r="G2" s="5">
        <v>44504</v>
      </c>
      <c r="H2" s="4">
        <v>1</v>
      </c>
      <c r="I2" s="4">
        <v>1</v>
      </c>
      <c r="J2" s="4">
        <v>1</v>
      </c>
      <c r="K2" s="4" t="s">
        <v>29</v>
      </c>
      <c r="L2" s="4">
        <v>357</v>
      </c>
      <c r="M2" s="4">
        <v>357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44495</v>
      </c>
      <c r="S2" s="5">
        <v>44519</v>
      </c>
      <c r="T2" s="4" t="s">
        <v>33</v>
      </c>
      <c r="U2" s="4">
        <v>357</v>
      </c>
      <c r="V2" s="4">
        <v>0</v>
      </c>
      <c r="W2" s="4">
        <v>0</v>
      </c>
      <c r="X2" s="4">
        <v>2283539</v>
      </c>
    </row>
    <row r="3" s="4" customFormat="1" spans="1:25">
      <c r="A3" s="4">
        <v>16709199209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44501</v>
      </c>
      <c r="G3" s="5">
        <v>44504</v>
      </c>
      <c r="H3" s="4">
        <v>1</v>
      </c>
      <c r="I3" s="4">
        <v>3</v>
      </c>
      <c r="J3" s="4">
        <v>3</v>
      </c>
      <c r="K3" s="4" t="s">
        <v>29</v>
      </c>
      <c r="L3" s="4">
        <v>598</v>
      </c>
      <c r="M3" s="4">
        <v>598</v>
      </c>
      <c r="N3" s="4" t="s">
        <v>36</v>
      </c>
      <c r="O3" s="4" t="s">
        <v>31</v>
      </c>
      <c r="P3" s="4" t="s">
        <v>32</v>
      </c>
      <c r="Q3" s="4">
        <v>0</v>
      </c>
      <c r="R3" s="6">
        <v>44500</v>
      </c>
      <c r="S3" s="5">
        <v>44519</v>
      </c>
      <c r="T3" s="4" t="s">
        <v>33</v>
      </c>
      <c r="U3" s="4">
        <v>598</v>
      </c>
      <c r="V3" s="4">
        <v>0</v>
      </c>
      <c r="W3" s="4">
        <v>0</v>
      </c>
      <c r="X3" s="4">
        <v>2286598</v>
      </c>
      <c r="Y3" s="4" t="s">
        <v>37</v>
      </c>
    </row>
    <row r="4" s="4" customFormat="1" spans="1:25">
      <c r="A4" s="4">
        <v>16721169884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44501</v>
      </c>
      <c r="G4" s="5">
        <v>44504</v>
      </c>
      <c r="H4" s="4">
        <v>2</v>
      </c>
      <c r="I4" s="4">
        <v>3</v>
      </c>
      <c r="J4" s="4">
        <v>6</v>
      </c>
      <c r="K4" s="4" t="s">
        <v>29</v>
      </c>
      <c r="L4" s="4">
        <v>1258</v>
      </c>
      <c r="M4" s="4">
        <v>1258</v>
      </c>
      <c r="N4" s="4" t="s">
        <v>40</v>
      </c>
      <c r="O4" s="4" t="s">
        <v>31</v>
      </c>
      <c r="P4" s="4" t="s">
        <v>32</v>
      </c>
      <c r="Q4" s="4">
        <v>0</v>
      </c>
      <c r="R4" s="6">
        <v>44501</v>
      </c>
      <c r="S4" s="5">
        <v>44519</v>
      </c>
      <c r="T4" s="4" t="s">
        <v>33</v>
      </c>
      <c r="U4" s="4">
        <v>1258</v>
      </c>
      <c r="V4" s="4">
        <v>0</v>
      </c>
      <c r="W4" s="4">
        <v>0</v>
      </c>
      <c r="X4" s="4"/>
      <c r="Y4" s="4" t="s">
        <v>41</v>
      </c>
    </row>
    <row r="5" s="4" customFormat="1" spans="1:25">
      <c r="A5" s="4">
        <v>16725754228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44502</v>
      </c>
      <c r="G5" s="5">
        <v>44504</v>
      </c>
      <c r="H5" s="4">
        <v>1</v>
      </c>
      <c r="I5" s="4">
        <v>2</v>
      </c>
      <c r="J5" s="4">
        <v>2</v>
      </c>
      <c r="K5" s="4" t="s">
        <v>29</v>
      </c>
      <c r="L5" s="4">
        <v>638</v>
      </c>
      <c r="M5" s="4">
        <v>638</v>
      </c>
      <c r="N5" s="4" t="s">
        <v>44</v>
      </c>
      <c r="O5" s="4" t="s">
        <v>31</v>
      </c>
      <c r="P5" s="4" t="s">
        <v>32</v>
      </c>
      <c r="Q5" s="4">
        <v>0</v>
      </c>
      <c r="R5" s="6">
        <v>44502</v>
      </c>
      <c r="S5" s="5">
        <v>44519</v>
      </c>
      <c r="T5" s="4" t="s">
        <v>33</v>
      </c>
      <c r="U5" s="4">
        <v>638</v>
      </c>
      <c r="V5" s="4">
        <v>0</v>
      </c>
      <c r="W5" s="4">
        <v>0</v>
      </c>
      <c r="X5" s="4">
        <v>2287712</v>
      </c>
      <c r="Y5" s="4" t="s">
        <v>41</v>
      </c>
    </row>
    <row r="6" s="4" customFormat="1" spans="1:25">
      <c r="A6" s="4">
        <v>16728394906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44503</v>
      </c>
      <c r="G6" s="5">
        <v>44504</v>
      </c>
      <c r="H6" s="4">
        <v>1</v>
      </c>
      <c r="I6" s="4">
        <v>1</v>
      </c>
      <c r="J6" s="4">
        <v>1</v>
      </c>
      <c r="K6" s="4" t="s">
        <v>29</v>
      </c>
      <c r="L6" s="4">
        <v>210</v>
      </c>
      <c r="M6" s="4">
        <v>210</v>
      </c>
      <c r="N6" s="4" t="s">
        <v>47</v>
      </c>
      <c r="O6" s="4" t="s">
        <v>31</v>
      </c>
      <c r="P6" s="4" t="s">
        <v>32</v>
      </c>
      <c r="Q6" s="4">
        <v>0</v>
      </c>
      <c r="R6" s="6">
        <v>44502</v>
      </c>
      <c r="S6" s="5">
        <v>44519</v>
      </c>
      <c r="T6" s="4" t="s">
        <v>33</v>
      </c>
      <c r="U6" s="4">
        <v>210</v>
      </c>
      <c r="V6" s="4">
        <v>0</v>
      </c>
      <c r="W6" s="4">
        <v>0</v>
      </c>
      <c r="X6" s="4"/>
      <c r="Y6" s="4" t="s">
        <v>48</v>
      </c>
    </row>
    <row r="7" s="4" customFormat="1" spans="1:23">
      <c r="A7" s="4">
        <v>16728635381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44503</v>
      </c>
      <c r="G7" s="5">
        <v>44504</v>
      </c>
      <c r="H7" s="4">
        <v>1</v>
      </c>
      <c r="I7" s="4">
        <v>1</v>
      </c>
      <c r="J7" s="4">
        <v>1</v>
      </c>
      <c r="K7" s="4" t="s">
        <v>29</v>
      </c>
      <c r="L7" s="4">
        <v>242</v>
      </c>
      <c r="M7" s="4">
        <v>242</v>
      </c>
      <c r="N7" s="4" t="s">
        <v>51</v>
      </c>
      <c r="O7" s="4" t="s">
        <v>31</v>
      </c>
      <c r="P7" s="4" t="s">
        <v>32</v>
      </c>
      <c r="Q7" s="4">
        <v>0</v>
      </c>
      <c r="R7" s="6">
        <v>44503</v>
      </c>
      <c r="S7" s="5">
        <v>44519</v>
      </c>
      <c r="T7" s="4" t="s">
        <v>33</v>
      </c>
      <c r="U7" s="4">
        <v>242</v>
      </c>
      <c r="V7" s="4">
        <v>0</v>
      </c>
      <c r="W7" s="4">
        <v>0</v>
      </c>
    </row>
    <row r="8" s="4" customFormat="1" spans="1:23">
      <c r="A8" s="4">
        <v>16728828706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44503</v>
      </c>
      <c r="G8" s="5">
        <v>44504</v>
      </c>
      <c r="H8" s="4">
        <v>1</v>
      </c>
      <c r="I8" s="4">
        <v>1</v>
      </c>
      <c r="J8" s="4">
        <v>1</v>
      </c>
      <c r="K8" s="4" t="s">
        <v>29</v>
      </c>
      <c r="L8" s="4">
        <v>301</v>
      </c>
      <c r="M8" s="4">
        <v>301</v>
      </c>
      <c r="N8" s="4" t="s">
        <v>54</v>
      </c>
      <c r="O8" s="4" t="s">
        <v>31</v>
      </c>
      <c r="P8" s="4" t="s">
        <v>32</v>
      </c>
      <c r="Q8" s="4">
        <v>0</v>
      </c>
      <c r="R8" s="6">
        <v>44503</v>
      </c>
      <c r="S8" s="5">
        <v>44519</v>
      </c>
      <c r="T8" s="4" t="s">
        <v>33</v>
      </c>
      <c r="U8" s="4">
        <v>301</v>
      </c>
      <c r="V8" s="4">
        <v>0</v>
      </c>
      <c r="W8" s="4">
        <v>0</v>
      </c>
    </row>
    <row r="9" s="4" customFormat="1" spans="1:23">
      <c r="A9" s="4">
        <v>16728832671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44503</v>
      </c>
      <c r="G9" s="5">
        <v>44504</v>
      </c>
      <c r="H9" s="4">
        <v>1</v>
      </c>
      <c r="I9" s="4">
        <v>1</v>
      </c>
      <c r="J9" s="4">
        <v>1</v>
      </c>
      <c r="K9" s="4" t="s">
        <v>29</v>
      </c>
      <c r="L9" s="4">
        <v>169</v>
      </c>
      <c r="M9" s="4">
        <v>169</v>
      </c>
      <c r="N9" s="4" t="s">
        <v>57</v>
      </c>
      <c r="O9" s="4" t="s">
        <v>31</v>
      </c>
      <c r="P9" s="4" t="s">
        <v>32</v>
      </c>
      <c r="Q9" s="4">
        <v>0</v>
      </c>
      <c r="R9" s="6">
        <v>44503</v>
      </c>
      <c r="S9" s="5">
        <v>44519</v>
      </c>
      <c r="T9" s="4" t="s">
        <v>33</v>
      </c>
      <c r="U9" s="4">
        <v>169</v>
      </c>
      <c r="V9" s="4">
        <v>0</v>
      </c>
      <c r="W9" s="4">
        <v>0</v>
      </c>
    </row>
    <row r="10" s="4" customFormat="1" spans="1:23">
      <c r="A10" s="4">
        <v>16729112245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44503</v>
      </c>
      <c r="G10" s="5">
        <v>44504</v>
      </c>
      <c r="H10" s="4">
        <v>1</v>
      </c>
      <c r="I10" s="4">
        <v>1</v>
      </c>
      <c r="J10" s="4">
        <v>1</v>
      </c>
      <c r="K10" s="4" t="s">
        <v>29</v>
      </c>
      <c r="L10" s="4">
        <v>186</v>
      </c>
      <c r="M10" s="4">
        <v>186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44503</v>
      </c>
      <c r="S10" s="5">
        <v>44519</v>
      </c>
      <c r="T10" s="4" t="s">
        <v>33</v>
      </c>
      <c r="U10" s="4">
        <v>186</v>
      </c>
      <c r="V10" s="4">
        <v>0</v>
      </c>
      <c r="W10" s="4">
        <v>0</v>
      </c>
    </row>
    <row r="11" s="4" customFormat="1" spans="1:24">
      <c r="A11" s="4">
        <v>16733731435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44503</v>
      </c>
      <c r="G11" s="5">
        <v>44504</v>
      </c>
      <c r="H11" s="4">
        <v>1</v>
      </c>
      <c r="I11" s="4">
        <v>1</v>
      </c>
      <c r="J11" s="4">
        <v>1</v>
      </c>
      <c r="K11" s="4" t="s">
        <v>29</v>
      </c>
      <c r="L11" s="4">
        <v>186</v>
      </c>
      <c r="M11" s="4">
        <v>186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44503</v>
      </c>
      <c r="S11" s="5">
        <v>44519</v>
      </c>
      <c r="T11" s="4" t="s">
        <v>33</v>
      </c>
      <c r="U11" s="4">
        <v>186</v>
      </c>
      <c r="V11" s="4">
        <v>0</v>
      </c>
      <c r="W11" s="4">
        <v>0</v>
      </c>
      <c r="X11" s="4">
        <v>2288299</v>
      </c>
    </row>
    <row r="12" s="4" customFormat="1" spans="1:23">
      <c r="A12" s="4">
        <v>16734117208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44503</v>
      </c>
      <c r="G12" s="5">
        <v>44504</v>
      </c>
      <c r="H12" s="4">
        <v>1</v>
      </c>
      <c r="I12" s="4">
        <v>1</v>
      </c>
      <c r="J12" s="4">
        <v>1</v>
      </c>
      <c r="K12" s="4" t="s">
        <v>29</v>
      </c>
      <c r="L12" s="4">
        <v>325</v>
      </c>
      <c r="M12" s="4">
        <v>325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44503</v>
      </c>
      <c r="S12" s="5">
        <v>44519</v>
      </c>
      <c r="T12" s="4" t="s">
        <v>33</v>
      </c>
      <c r="U12" s="4">
        <v>325</v>
      </c>
      <c r="V12" s="4">
        <v>0</v>
      </c>
      <c r="W12" s="4">
        <v>0</v>
      </c>
    </row>
    <row r="13" s="4" customFormat="1" spans="1:25">
      <c r="A13" s="4">
        <v>16734094249</v>
      </c>
      <c r="B13" s="4" t="s">
        <v>25</v>
      </c>
      <c r="C13" s="4" t="s">
        <v>26</v>
      </c>
      <c r="D13" s="4" t="s">
        <v>62</v>
      </c>
      <c r="E13" s="4" t="s">
        <v>65</v>
      </c>
      <c r="F13" s="5">
        <v>44503</v>
      </c>
      <c r="G13" s="5">
        <v>44504</v>
      </c>
      <c r="H13" s="4">
        <v>2</v>
      </c>
      <c r="I13" s="4">
        <v>1</v>
      </c>
      <c r="J13" s="4">
        <v>2</v>
      </c>
      <c r="K13" s="4" t="s">
        <v>29</v>
      </c>
      <c r="L13" s="4">
        <v>650</v>
      </c>
      <c r="M13" s="4">
        <v>650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44503</v>
      </c>
      <c r="S13" s="5">
        <v>44519</v>
      </c>
      <c r="T13" s="4" t="s">
        <v>33</v>
      </c>
      <c r="U13" s="4">
        <v>650</v>
      </c>
      <c r="V13" s="4">
        <v>0</v>
      </c>
      <c r="W13" s="4">
        <v>0</v>
      </c>
      <c r="X13" s="4"/>
      <c r="Y13" s="4" t="s">
        <v>41</v>
      </c>
    </row>
    <row r="14" s="4" customFormat="1" spans="1:25">
      <c r="A14" s="4">
        <v>16734651250</v>
      </c>
      <c r="B14" s="4" t="s">
        <v>25</v>
      </c>
      <c r="C14" s="4" t="s">
        <v>26</v>
      </c>
      <c r="D14" s="4" t="s">
        <v>67</v>
      </c>
      <c r="E14" s="4" t="s">
        <v>59</v>
      </c>
      <c r="F14" s="5">
        <v>44503</v>
      </c>
      <c r="G14" s="5">
        <v>44504</v>
      </c>
      <c r="H14" s="4">
        <v>1</v>
      </c>
      <c r="I14" s="4">
        <v>1</v>
      </c>
      <c r="J14" s="4">
        <v>1</v>
      </c>
      <c r="K14" s="4" t="s">
        <v>29</v>
      </c>
      <c r="L14" s="4">
        <v>190</v>
      </c>
      <c r="M14" s="4">
        <v>190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44503</v>
      </c>
      <c r="S14" s="5">
        <v>44519</v>
      </c>
      <c r="T14" s="4" t="s">
        <v>33</v>
      </c>
      <c r="U14" s="4">
        <v>190</v>
      </c>
      <c r="V14" s="4">
        <v>0</v>
      </c>
      <c r="W14" s="4">
        <v>0</v>
      </c>
      <c r="X14" s="4"/>
      <c r="Y14" s="4" t="s">
        <v>69</v>
      </c>
    </row>
    <row r="15" s="4" customFormat="1" spans="1:25">
      <c r="A15" s="4">
        <v>16734971285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44503</v>
      </c>
      <c r="G15" s="5">
        <v>44504</v>
      </c>
      <c r="H15" s="4">
        <v>1</v>
      </c>
      <c r="I15" s="4">
        <v>1</v>
      </c>
      <c r="J15" s="4">
        <v>1</v>
      </c>
      <c r="K15" s="4" t="s">
        <v>29</v>
      </c>
      <c r="L15" s="4">
        <v>278</v>
      </c>
      <c r="M15" s="4">
        <v>278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44503</v>
      </c>
      <c r="S15" s="5">
        <v>44519</v>
      </c>
      <c r="T15" s="4" t="s">
        <v>33</v>
      </c>
      <c r="U15" s="4">
        <v>278</v>
      </c>
      <c r="V15" s="4">
        <v>0</v>
      </c>
      <c r="W15" s="4">
        <v>0</v>
      </c>
      <c r="X15" s="4">
        <v>2288432</v>
      </c>
      <c r="Y15" s="4">
        <v>104001447804</v>
      </c>
    </row>
    <row r="16" s="4" customFormat="1" spans="1:25">
      <c r="A16" s="4">
        <v>16735338815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44503</v>
      </c>
      <c r="G16" s="5">
        <v>44504</v>
      </c>
      <c r="H16" s="4">
        <v>1</v>
      </c>
      <c r="I16" s="4">
        <v>1</v>
      </c>
      <c r="J16" s="4">
        <v>1</v>
      </c>
      <c r="K16" s="4" t="s">
        <v>29</v>
      </c>
      <c r="L16" s="4">
        <v>377</v>
      </c>
      <c r="M16" s="4">
        <v>377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44503</v>
      </c>
      <c r="S16" s="5">
        <v>44519</v>
      </c>
      <c r="T16" s="4" t="s">
        <v>33</v>
      </c>
      <c r="U16" s="4">
        <v>377</v>
      </c>
      <c r="V16" s="4">
        <v>0</v>
      </c>
      <c r="W16" s="4">
        <v>0</v>
      </c>
      <c r="X16" s="4"/>
      <c r="Y16" s="4" t="s">
        <v>76</v>
      </c>
    </row>
    <row r="17" s="4" customFormat="1" spans="1:25">
      <c r="A17" s="4">
        <v>16735403000</v>
      </c>
      <c r="B17" s="4" t="s">
        <v>25</v>
      </c>
      <c r="C17" s="4" t="s">
        <v>26</v>
      </c>
      <c r="D17" s="4" t="s">
        <v>77</v>
      </c>
      <c r="E17" s="4" t="s">
        <v>78</v>
      </c>
      <c r="F17" s="5">
        <v>44503</v>
      </c>
      <c r="G17" s="5">
        <v>44504</v>
      </c>
      <c r="H17" s="4">
        <v>1</v>
      </c>
      <c r="I17" s="4">
        <v>1</v>
      </c>
      <c r="J17" s="4">
        <v>1</v>
      </c>
      <c r="K17" s="4" t="s">
        <v>29</v>
      </c>
      <c r="L17" s="4">
        <v>199</v>
      </c>
      <c r="M17" s="4">
        <v>199</v>
      </c>
      <c r="N17" s="4" t="s">
        <v>79</v>
      </c>
      <c r="O17" s="4" t="s">
        <v>31</v>
      </c>
      <c r="P17" s="4" t="s">
        <v>32</v>
      </c>
      <c r="Q17" s="4">
        <v>0</v>
      </c>
      <c r="R17" s="6">
        <v>44503</v>
      </c>
      <c r="S17" s="5">
        <v>44519</v>
      </c>
      <c r="T17" s="4" t="s">
        <v>33</v>
      </c>
      <c r="U17" s="4">
        <v>199</v>
      </c>
      <c r="V17" s="4">
        <v>0</v>
      </c>
      <c r="W17" s="4">
        <v>0</v>
      </c>
      <c r="X17" s="4"/>
      <c r="Y17" s="4" t="s">
        <v>80</v>
      </c>
    </row>
    <row r="18" s="4" customFormat="1" spans="1:25">
      <c r="A18" s="4">
        <v>16728394906</v>
      </c>
      <c r="B18" s="4" t="s">
        <v>25</v>
      </c>
      <c r="C18" s="4" t="s">
        <v>81</v>
      </c>
      <c r="D18" s="4" t="s">
        <v>45</v>
      </c>
      <c r="E18" s="4" t="s">
        <v>46</v>
      </c>
      <c r="F18" s="5">
        <v>44503</v>
      </c>
      <c r="G18" s="5">
        <v>44504</v>
      </c>
      <c r="H18" s="4">
        <v>1</v>
      </c>
      <c r="I18" s="4">
        <v>1</v>
      </c>
      <c r="J18" s="4">
        <v>1</v>
      </c>
      <c r="K18" s="4" t="s">
        <v>29</v>
      </c>
      <c r="L18" s="4">
        <v>-210</v>
      </c>
      <c r="M18" s="4">
        <v>-210</v>
      </c>
      <c r="N18" s="4" t="s">
        <v>47</v>
      </c>
      <c r="O18" s="4" t="s">
        <v>31</v>
      </c>
      <c r="P18" s="4" t="s">
        <v>32</v>
      </c>
      <c r="Q18" s="4">
        <v>0</v>
      </c>
      <c r="R18" s="6">
        <v>44502</v>
      </c>
      <c r="S18" s="5">
        <v>44519</v>
      </c>
      <c r="T18" s="4" t="s">
        <v>33</v>
      </c>
      <c r="U18" s="4">
        <v>-210</v>
      </c>
      <c r="V18" s="4">
        <v>0</v>
      </c>
      <c r="W18" s="4">
        <v>0</v>
      </c>
      <c r="X18" s="4"/>
      <c r="Y18" s="4" t="s">
        <v>48</v>
      </c>
    </row>
    <row r="19" s="4" customFormat="1" spans="1:25">
      <c r="A19" s="4">
        <v>16735755935</v>
      </c>
      <c r="B19" s="4" t="s">
        <v>25</v>
      </c>
      <c r="C19" s="4" t="s">
        <v>26</v>
      </c>
      <c r="D19" s="4" t="s">
        <v>82</v>
      </c>
      <c r="E19" s="4" t="s">
        <v>71</v>
      </c>
      <c r="F19" s="5">
        <v>44503</v>
      </c>
      <c r="G19" s="5">
        <v>44504</v>
      </c>
      <c r="H19" s="4">
        <v>1</v>
      </c>
      <c r="I19" s="4">
        <v>1</v>
      </c>
      <c r="J19" s="4">
        <v>1</v>
      </c>
      <c r="K19" s="4" t="s">
        <v>29</v>
      </c>
      <c r="L19" s="4">
        <v>148</v>
      </c>
      <c r="M19" s="4">
        <v>148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44503</v>
      </c>
      <c r="S19" s="5">
        <v>44519</v>
      </c>
      <c r="T19" s="4" t="s">
        <v>33</v>
      </c>
      <c r="U19" s="4">
        <v>148</v>
      </c>
      <c r="V19" s="4">
        <v>0</v>
      </c>
      <c r="W19" s="4">
        <v>0</v>
      </c>
      <c r="X19" s="4"/>
      <c r="Y19" s="4" t="s">
        <v>84</v>
      </c>
    </row>
    <row r="20" s="4" customFormat="1" spans="1:23">
      <c r="A20" s="4">
        <v>16735926471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44503</v>
      </c>
      <c r="G20" s="5">
        <v>44504</v>
      </c>
      <c r="H20" s="4">
        <v>1</v>
      </c>
      <c r="I20" s="4">
        <v>1</v>
      </c>
      <c r="J20" s="4">
        <v>1</v>
      </c>
      <c r="K20" s="4" t="s">
        <v>29</v>
      </c>
      <c r="L20" s="4">
        <v>122</v>
      </c>
      <c r="M20" s="4">
        <v>122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44503</v>
      </c>
      <c r="S20" s="5">
        <v>44519</v>
      </c>
      <c r="T20" s="4" t="s">
        <v>33</v>
      </c>
      <c r="U20" s="4">
        <v>122</v>
      </c>
      <c r="V20" s="4">
        <v>0</v>
      </c>
      <c r="W20" s="4">
        <v>0</v>
      </c>
    </row>
    <row r="21" s="4" customFormat="1" spans="1:25">
      <c r="A21" s="4">
        <v>16736036295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44503</v>
      </c>
      <c r="G21" s="5">
        <v>44504</v>
      </c>
      <c r="H21" s="4">
        <v>1</v>
      </c>
      <c r="I21" s="4">
        <v>1</v>
      </c>
      <c r="J21" s="4">
        <v>1</v>
      </c>
      <c r="K21" s="4" t="s">
        <v>29</v>
      </c>
      <c r="L21" s="4">
        <v>566</v>
      </c>
      <c r="M21" s="4">
        <v>566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44503</v>
      </c>
      <c r="S21" s="5">
        <v>44519</v>
      </c>
      <c r="T21" s="4" t="s">
        <v>33</v>
      </c>
      <c r="U21" s="4">
        <v>566</v>
      </c>
      <c r="V21" s="4">
        <v>0</v>
      </c>
      <c r="W21" s="4">
        <v>0</v>
      </c>
      <c r="X21" s="4"/>
      <c r="Y21" s="4">
        <v>554527</v>
      </c>
    </row>
    <row r="22" s="4" customFormat="1" spans="1:25">
      <c r="A22" s="4">
        <v>16736143989</v>
      </c>
      <c r="B22" s="4" t="s">
        <v>25</v>
      </c>
      <c r="C22" s="4" t="s">
        <v>26</v>
      </c>
      <c r="D22" s="4" t="s">
        <v>34</v>
      </c>
      <c r="E22" s="4" t="s">
        <v>35</v>
      </c>
      <c r="F22" s="5">
        <v>44503</v>
      </c>
      <c r="G22" s="5">
        <v>44504</v>
      </c>
      <c r="H22" s="4">
        <v>1</v>
      </c>
      <c r="I22" s="4">
        <v>1</v>
      </c>
      <c r="J22" s="4">
        <v>1</v>
      </c>
      <c r="K22" s="4" t="s">
        <v>29</v>
      </c>
      <c r="L22" s="4">
        <v>199</v>
      </c>
      <c r="M22" s="4">
        <v>199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44503</v>
      </c>
      <c r="S22" s="5">
        <v>44519</v>
      </c>
      <c r="T22" s="4" t="s">
        <v>33</v>
      </c>
      <c r="U22" s="4">
        <v>199</v>
      </c>
      <c r="V22" s="4">
        <v>0</v>
      </c>
      <c r="W22" s="4">
        <v>0</v>
      </c>
      <c r="X22" s="4">
        <v>2288656</v>
      </c>
      <c r="Y22" s="4" t="s">
        <v>92</v>
      </c>
    </row>
    <row r="23" s="4" customFormat="1" spans="1:25">
      <c r="A23" s="4">
        <v>16736393945</v>
      </c>
      <c r="B23" s="4" t="s">
        <v>25</v>
      </c>
      <c r="C23" s="4" t="s">
        <v>26</v>
      </c>
      <c r="D23" s="4" t="s">
        <v>67</v>
      </c>
      <c r="E23" s="4" t="s">
        <v>93</v>
      </c>
      <c r="F23" s="5">
        <v>44503</v>
      </c>
      <c r="G23" s="5">
        <v>44504</v>
      </c>
      <c r="H23" s="4">
        <v>1</v>
      </c>
      <c r="I23" s="4">
        <v>1</v>
      </c>
      <c r="J23" s="4">
        <v>1</v>
      </c>
      <c r="K23" s="4" t="s">
        <v>29</v>
      </c>
      <c r="L23" s="4">
        <v>199</v>
      </c>
      <c r="M23" s="4">
        <v>199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44503</v>
      </c>
      <c r="S23" s="5">
        <v>44519</v>
      </c>
      <c r="T23" s="4" t="s">
        <v>33</v>
      </c>
      <c r="U23" s="4">
        <v>199</v>
      </c>
      <c r="V23" s="4">
        <v>0</v>
      </c>
      <c r="W23" s="4">
        <v>0</v>
      </c>
      <c r="X23" s="4"/>
      <c r="Y23" s="4" t="s">
        <v>95</v>
      </c>
    </row>
    <row r="24" s="4" customFormat="1" spans="1:25">
      <c r="A24" s="4">
        <v>16736864494</v>
      </c>
      <c r="B24" s="4" t="s">
        <v>25</v>
      </c>
      <c r="C24" s="4" t="s">
        <v>26</v>
      </c>
      <c r="D24" s="4" t="s">
        <v>73</v>
      </c>
      <c r="E24" s="4" t="s">
        <v>74</v>
      </c>
      <c r="F24" s="5">
        <v>44503</v>
      </c>
      <c r="G24" s="5">
        <v>44504</v>
      </c>
      <c r="H24" s="4">
        <v>1</v>
      </c>
      <c r="I24" s="4">
        <v>1</v>
      </c>
      <c r="J24" s="4">
        <v>1</v>
      </c>
      <c r="K24" s="4" t="s">
        <v>29</v>
      </c>
      <c r="L24" s="4">
        <v>377</v>
      </c>
      <c r="M24" s="4">
        <v>377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44503</v>
      </c>
      <c r="S24" s="5">
        <v>44519</v>
      </c>
      <c r="T24" s="4" t="s">
        <v>33</v>
      </c>
      <c r="U24" s="4">
        <v>377</v>
      </c>
      <c r="V24" s="4">
        <v>0</v>
      </c>
      <c r="W24" s="4">
        <v>0</v>
      </c>
      <c r="X24" s="4"/>
      <c r="Y24" s="4" t="s">
        <v>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9" sqref="A29:A30"/>
    </sheetView>
  </sheetViews>
  <sheetFormatPr defaultColWidth="9" defaultRowHeight="13.5"/>
  <cols>
    <col min="1" max="1" width="12.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4">
        <v>16668277128</v>
      </c>
      <c r="B2" s="5">
        <v>44503</v>
      </c>
      <c r="C2" s="5">
        <v>44504</v>
      </c>
      <c r="D2" s="4">
        <v>357</v>
      </c>
      <c r="E2" s="4" t="str">
        <f>VLOOKUP(A2,HOP!A:L,12,0)</f>
        <v>357.00</v>
      </c>
      <c r="F2" s="4" t="str">
        <f>VLOOKUP(A2,HOP!A:C,3,0)</f>
        <v>2283539</v>
      </c>
      <c r="G2" s="4">
        <f>D2-E2</f>
        <v>0</v>
      </c>
      <c r="H2" s="4" t="str">
        <f>$H$1&amp;F2</f>
        <v>，2283539</v>
      </c>
      <c r="I2" s="4" t="str">
        <f>VLOOKUP(A2,HOP!A:T,20,0)</f>
        <v>直连</v>
      </c>
    </row>
    <row r="3" s="4" customFormat="1" spans="1:9">
      <c r="A3" s="4">
        <v>16709199209</v>
      </c>
      <c r="B3" s="5">
        <v>44501</v>
      </c>
      <c r="C3" s="5">
        <v>44504</v>
      </c>
      <c r="D3" s="4">
        <v>598</v>
      </c>
      <c r="E3" s="4" t="str">
        <f>VLOOKUP(A3,HOP!A:L,12,0)</f>
        <v>597.99</v>
      </c>
      <c r="F3" s="4" t="str">
        <f>VLOOKUP(A3,HOP!A:C,3,0)</f>
        <v>2286598</v>
      </c>
      <c r="G3" s="4">
        <f t="shared" ref="G3:G23" si="0">D3-E3</f>
        <v>0.00999999999999091</v>
      </c>
      <c r="H3" s="4" t="str">
        <f t="shared" ref="H3:H23" si="1">$H$1&amp;F3</f>
        <v>，2286598</v>
      </c>
      <c r="I3" s="4" t="str">
        <f>VLOOKUP(A3,HOP!A:T,20,0)</f>
        <v>直连</v>
      </c>
    </row>
    <row r="4" s="4" customFormat="1" spans="1:9">
      <c r="A4" s="4">
        <v>16721169884</v>
      </c>
      <c r="B4" s="5">
        <v>44501</v>
      </c>
      <c r="C4" s="5">
        <v>44504</v>
      </c>
      <c r="D4" s="4">
        <v>1258</v>
      </c>
      <c r="E4" s="4" t="str">
        <f>VLOOKUP(A4,HOP!A:L,12,0)</f>
        <v>1258.02</v>
      </c>
      <c r="F4" s="4" t="str">
        <f>VLOOKUP(A4,HOP!A:C,3,0)</f>
        <v>2287074</v>
      </c>
      <c r="G4" s="4">
        <f t="shared" si="0"/>
        <v>-0.0199999999999818</v>
      </c>
      <c r="H4" s="4" t="str">
        <f t="shared" si="1"/>
        <v>，2287074</v>
      </c>
      <c r="I4" s="4" t="str">
        <f>VLOOKUP(A4,HOP!A:T,20,0)</f>
        <v>直连</v>
      </c>
    </row>
    <row r="5" s="4" customFormat="1" spans="1:9">
      <c r="A5" s="4">
        <v>16725754228</v>
      </c>
      <c r="B5" s="5">
        <v>44502</v>
      </c>
      <c r="C5" s="5">
        <v>44504</v>
      </c>
      <c r="D5" s="4">
        <v>638</v>
      </c>
      <c r="E5" s="4" t="str">
        <f>VLOOKUP(A5,HOP!A:L,12,0)</f>
        <v>638.00</v>
      </c>
      <c r="F5" s="4" t="str">
        <f>VLOOKUP(A5,HOP!A:C,3,0)</f>
        <v>2287712</v>
      </c>
      <c r="G5" s="4">
        <f t="shared" si="0"/>
        <v>0</v>
      </c>
      <c r="H5" s="4" t="str">
        <f t="shared" si="1"/>
        <v>，2287712</v>
      </c>
      <c r="I5" s="4" t="str">
        <f>VLOOKUP(A5,HOP!A:T,20,0)</f>
        <v>直连</v>
      </c>
    </row>
    <row r="6" s="4" customFormat="1" hidden="1" spans="1:9">
      <c r="A6" s="4">
        <v>16728394906</v>
      </c>
      <c r="B6" s="5">
        <v>44503</v>
      </c>
      <c r="C6" s="5">
        <v>44504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4">
        <v>16728635381</v>
      </c>
      <c r="B7" s="5">
        <v>44503</v>
      </c>
      <c r="C7" s="5">
        <v>44504</v>
      </c>
      <c r="D7" s="4">
        <v>242</v>
      </c>
      <c r="E7" s="4" t="str">
        <f>VLOOKUP(A7,HOP!A:L,12,0)</f>
        <v>242.00</v>
      </c>
      <c r="F7" s="4" t="str">
        <f>VLOOKUP(A7,HOP!A:C,3,0)</f>
        <v>2288105</v>
      </c>
      <c r="G7" s="4">
        <f t="shared" si="0"/>
        <v>0</v>
      </c>
      <c r="H7" s="4" t="str">
        <f t="shared" si="1"/>
        <v>，2288105</v>
      </c>
      <c r="I7" s="4" t="str">
        <f>VLOOKUP(A7,HOP!A:T,20,0)</f>
        <v>直连</v>
      </c>
    </row>
    <row r="8" s="4" customFormat="1" spans="1:9">
      <c r="A8" s="4">
        <v>16728828706</v>
      </c>
      <c r="B8" s="5">
        <v>44503</v>
      </c>
      <c r="C8" s="5">
        <v>44504</v>
      </c>
      <c r="D8" s="4">
        <v>301</v>
      </c>
      <c r="E8" s="4" t="str">
        <f>VLOOKUP(A8,HOP!A:L,12,0)</f>
        <v>301.00</v>
      </c>
      <c r="F8" s="4" t="str">
        <f>VLOOKUP(A8,HOP!A:C,3,0)</f>
        <v>2288139</v>
      </c>
      <c r="G8" s="4">
        <f t="shared" si="0"/>
        <v>0</v>
      </c>
      <c r="H8" s="4" t="str">
        <f t="shared" si="1"/>
        <v>，2288139</v>
      </c>
      <c r="I8" s="4" t="str">
        <f>VLOOKUP(A8,HOP!A:T,20,0)</f>
        <v>直连</v>
      </c>
    </row>
    <row r="9" s="4" customFormat="1" spans="1:9">
      <c r="A9" s="4">
        <v>16728832671</v>
      </c>
      <c r="B9" s="5">
        <v>44503</v>
      </c>
      <c r="C9" s="5">
        <v>44504</v>
      </c>
      <c r="D9" s="4">
        <v>169</v>
      </c>
      <c r="E9" s="4" t="str">
        <f>VLOOKUP(A9,HOP!A:L,12,0)</f>
        <v>169.00</v>
      </c>
      <c r="F9" s="4" t="str">
        <f>VLOOKUP(A9,HOP!A:C,3,0)</f>
        <v>2288140</v>
      </c>
      <c r="G9" s="4">
        <f t="shared" si="0"/>
        <v>0</v>
      </c>
      <c r="H9" s="4" t="str">
        <f t="shared" si="1"/>
        <v>，2288140</v>
      </c>
      <c r="I9" s="4" t="str">
        <f>VLOOKUP(A9,HOP!A:T,20,0)</f>
        <v>直连</v>
      </c>
    </row>
    <row r="10" s="4" customFormat="1" spans="1:9">
      <c r="A10" s="4">
        <v>16729112245</v>
      </c>
      <c r="B10" s="5">
        <v>44503</v>
      </c>
      <c r="C10" s="5">
        <v>44504</v>
      </c>
      <c r="D10" s="4">
        <v>186</v>
      </c>
      <c r="E10" s="4" t="str">
        <f>VLOOKUP(A10,HOP!A:L,12,0)</f>
        <v>186.00</v>
      </c>
      <c r="F10" s="4" t="str">
        <f>VLOOKUP(A10,HOP!A:C,3,0)</f>
        <v>2288178</v>
      </c>
      <c r="G10" s="4">
        <f t="shared" si="0"/>
        <v>0</v>
      </c>
      <c r="H10" s="4" t="str">
        <f t="shared" si="1"/>
        <v>，2288178</v>
      </c>
      <c r="I10" s="4" t="str">
        <f>VLOOKUP(A10,HOP!A:T,20,0)</f>
        <v>直连</v>
      </c>
    </row>
    <row r="11" s="4" customFormat="1" spans="1:9">
      <c r="A11" s="4">
        <v>16733731435</v>
      </c>
      <c r="B11" s="5">
        <v>44503</v>
      </c>
      <c r="C11" s="5">
        <v>44504</v>
      </c>
      <c r="D11" s="4">
        <v>186</v>
      </c>
      <c r="E11" s="4" t="str">
        <f>VLOOKUP(A11,HOP!A:L,12,0)</f>
        <v>186.00</v>
      </c>
      <c r="F11" s="4" t="str">
        <f>VLOOKUP(A11,HOP!A:C,3,0)</f>
        <v>2288299</v>
      </c>
      <c r="G11" s="4">
        <f t="shared" si="0"/>
        <v>0</v>
      </c>
      <c r="H11" s="4" t="str">
        <f t="shared" si="1"/>
        <v>，2288299</v>
      </c>
      <c r="I11" s="4" t="str">
        <f>VLOOKUP(A11,HOP!A:T,20,0)</f>
        <v>直连</v>
      </c>
    </row>
    <row r="12" s="4" customFormat="1" spans="1:9">
      <c r="A12" s="4">
        <v>16734117208</v>
      </c>
      <c r="B12" s="5">
        <v>44503</v>
      </c>
      <c r="C12" s="5">
        <v>44504</v>
      </c>
      <c r="D12" s="4">
        <v>325</v>
      </c>
      <c r="E12" s="4" t="str">
        <f>VLOOKUP(A12,HOP!A:L,12,0)</f>
        <v>325.00</v>
      </c>
      <c r="F12" s="4" t="str">
        <f>VLOOKUP(A12,HOP!A:C,3,0)</f>
        <v>2288335</v>
      </c>
      <c r="G12" s="4">
        <f t="shared" si="0"/>
        <v>0</v>
      </c>
      <c r="H12" s="4" t="str">
        <f t="shared" si="1"/>
        <v>，2288335</v>
      </c>
      <c r="I12" s="4" t="str">
        <f>VLOOKUP(A12,HOP!A:T,20,0)</f>
        <v>直连</v>
      </c>
    </row>
    <row r="13" s="4" customFormat="1" spans="1:9">
      <c r="A13" s="4">
        <v>16734094249</v>
      </c>
      <c r="B13" s="5">
        <v>44503</v>
      </c>
      <c r="C13" s="5">
        <v>44504</v>
      </c>
      <c r="D13" s="4">
        <v>650</v>
      </c>
      <c r="E13" s="4" t="str">
        <f>VLOOKUP(A13,HOP!A:L,12,0)</f>
        <v>650.00</v>
      </c>
      <c r="F13" s="4" t="str">
        <f>VLOOKUP(A13,HOP!A:C,3,0)</f>
        <v>2288332</v>
      </c>
      <c r="G13" s="4">
        <f t="shared" si="0"/>
        <v>0</v>
      </c>
      <c r="H13" s="4" t="str">
        <f t="shared" si="1"/>
        <v>，2288332</v>
      </c>
      <c r="I13" s="4" t="str">
        <f>VLOOKUP(A13,HOP!A:T,20,0)</f>
        <v>直连</v>
      </c>
    </row>
    <row r="14" s="4" customFormat="1" spans="1:9">
      <c r="A14" s="4">
        <v>16734651250</v>
      </c>
      <c r="B14" s="5">
        <v>44503</v>
      </c>
      <c r="C14" s="5">
        <v>44504</v>
      </c>
      <c r="D14" s="4">
        <v>190</v>
      </c>
      <c r="E14" s="4" t="str">
        <f>VLOOKUP(A14,HOP!A:L,12,0)</f>
        <v>190.00</v>
      </c>
      <c r="F14" s="4" t="str">
        <f>VLOOKUP(A14,HOP!A:C,3,0)</f>
        <v>2288387</v>
      </c>
      <c r="G14" s="4">
        <f t="shared" si="0"/>
        <v>0</v>
      </c>
      <c r="H14" s="4" t="str">
        <f t="shared" si="1"/>
        <v>，2288387</v>
      </c>
      <c r="I14" s="4" t="str">
        <f>VLOOKUP(A14,HOP!A:T,20,0)</f>
        <v>直连</v>
      </c>
    </row>
    <row r="15" s="4" customFormat="1" spans="1:9">
      <c r="A15" s="4">
        <v>16734971285</v>
      </c>
      <c r="B15" s="5">
        <v>44503</v>
      </c>
      <c r="C15" s="5">
        <v>44504</v>
      </c>
      <c r="D15" s="4">
        <v>278</v>
      </c>
      <c r="E15" s="4" t="str">
        <f>VLOOKUP(A15,HOP!A:L,12,0)</f>
        <v>278.00</v>
      </c>
      <c r="F15" s="4" t="str">
        <f>VLOOKUP(A15,HOP!A:C,3,0)</f>
        <v>2288432</v>
      </c>
      <c r="G15" s="4">
        <f t="shared" si="0"/>
        <v>0</v>
      </c>
      <c r="H15" s="4" t="str">
        <f t="shared" si="1"/>
        <v>，2288432</v>
      </c>
      <c r="I15" s="4" t="str">
        <f>VLOOKUP(A15,HOP!A:T,20,0)</f>
        <v>直连</v>
      </c>
    </row>
    <row r="16" s="4" customFormat="1" spans="1:9">
      <c r="A16" s="4">
        <v>16735338815</v>
      </c>
      <c r="B16" s="5">
        <v>44503</v>
      </c>
      <c r="C16" s="5">
        <v>44504</v>
      </c>
      <c r="D16" s="4">
        <v>377</v>
      </c>
      <c r="E16" s="4" t="str">
        <f>VLOOKUP(A16,HOP!A:L,12,0)</f>
        <v>377.00</v>
      </c>
      <c r="F16" s="4" t="str">
        <f>VLOOKUP(A16,HOP!A:C,3,0)</f>
        <v>2288489</v>
      </c>
      <c r="G16" s="4">
        <f t="shared" si="0"/>
        <v>0</v>
      </c>
      <c r="H16" s="4" t="str">
        <f t="shared" si="1"/>
        <v>，2288489</v>
      </c>
      <c r="I16" s="4" t="str">
        <f>VLOOKUP(A16,HOP!A:T,20,0)</f>
        <v>直连</v>
      </c>
    </row>
    <row r="17" s="4" customFormat="1" spans="1:9">
      <c r="A17" s="4">
        <v>16735403000</v>
      </c>
      <c r="B17" s="5">
        <v>44503</v>
      </c>
      <c r="C17" s="5">
        <v>44504</v>
      </c>
      <c r="D17" s="4">
        <v>199</v>
      </c>
      <c r="E17" s="4" t="str">
        <f>VLOOKUP(A17,HOP!A:L,12,0)</f>
        <v>199.00</v>
      </c>
      <c r="F17" s="4" t="str">
        <f>VLOOKUP(A17,HOP!A:C,3,0)</f>
        <v>2288502</v>
      </c>
      <c r="G17" s="4">
        <f t="shared" si="0"/>
        <v>0</v>
      </c>
      <c r="H17" s="4" t="str">
        <f t="shared" si="1"/>
        <v>，2288502</v>
      </c>
      <c r="I17" s="4" t="str">
        <f>VLOOKUP(A17,HOP!A:T,20,0)</f>
        <v>直连</v>
      </c>
    </row>
    <row r="18" s="4" customFormat="1" spans="1:9">
      <c r="A18" s="4">
        <v>16735755935</v>
      </c>
      <c r="B18" s="5">
        <v>44503</v>
      </c>
      <c r="C18" s="5">
        <v>44504</v>
      </c>
      <c r="D18" s="4">
        <v>148</v>
      </c>
      <c r="E18" s="4" t="str">
        <f>VLOOKUP(A18,HOP!A:L,12,0)</f>
        <v>148.00</v>
      </c>
      <c r="F18" s="4" t="str">
        <f>VLOOKUP(A18,HOP!A:C,3,0)</f>
        <v>2288577</v>
      </c>
      <c r="G18" s="4">
        <f t="shared" si="0"/>
        <v>0</v>
      </c>
      <c r="H18" s="4" t="str">
        <f t="shared" si="1"/>
        <v>，2288577</v>
      </c>
      <c r="I18" s="4" t="str">
        <f>VLOOKUP(A18,HOP!A:T,20,0)</f>
        <v>直连</v>
      </c>
    </row>
    <row r="19" s="4" customFormat="1" spans="1:9">
      <c r="A19" s="4">
        <v>16735926471</v>
      </c>
      <c r="B19" s="5">
        <v>44503</v>
      </c>
      <c r="C19" s="5">
        <v>44504</v>
      </c>
      <c r="D19" s="4">
        <v>122</v>
      </c>
      <c r="E19" s="4" t="str">
        <f>VLOOKUP(A19,HOP!A:L,12,0)</f>
        <v>122.00</v>
      </c>
      <c r="F19" s="4" t="str">
        <f>VLOOKUP(A19,HOP!A:C,3,0)</f>
        <v>2288605</v>
      </c>
      <c r="G19" s="4">
        <f t="shared" si="0"/>
        <v>0</v>
      </c>
      <c r="H19" s="4" t="str">
        <f t="shared" si="1"/>
        <v>，2288605</v>
      </c>
      <c r="I19" s="4" t="str">
        <f>VLOOKUP(A19,HOP!A:T,20,0)</f>
        <v>直连</v>
      </c>
    </row>
    <row r="20" s="4" customFormat="1" spans="1:9">
      <c r="A20" s="4">
        <v>16736036295</v>
      </c>
      <c r="B20" s="5">
        <v>44503</v>
      </c>
      <c r="C20" s="5">
        <v>44504</v>
      </c>
      <c r="D20" s="4">
        <v>566</v>
      </c>
      <c r="E20" s="4" t="str">
        <f>VLOOKUP(A20,HOP!A:L,12,0)</f>
        <v>566.00</v>
      </c>
      <c r="F20" s="4" t="str">
        <f>VLOOKUP(A20,HOP!A:C,3,0)</f>
        <v>2288631</v>
      </c>
      <c r="G20" s="4">
        <f t="shared" si="0"/>
        <v>0</v>
      </c>
      <c r="H20" s="4" t="str">
        <f t="shared" si="1"/>
        <v>，2288631</v>
      </c>
      <c r="I20" s="4" t="str">
        <f>VLOOKUP(A20,HOP!A:T,20,0)</f>
        <v>直连</v>
      </c>
    </row>
    <row r="21" s="4" customFormat="1" spans="1:9">
      <c r="A21" s="4">
        <v>16736143989</v>
      </c>
      <c r="B21" s="5">
        <v>44503</v>
      </c>
      <c r="C21" s="5">
        <v>44504</v>
      </c>
      <c r="D21" s="4">
        <v>199</v>
      </c>
      <c r="E21" s="4" t="str">
        <f>VLOOKUP(A21,HOP!A:L,12,0)</f>
        <v>199.00</v>
      </c>
      <c r="F21" s="4" t="str">
        <f>VLOOKUP(A21,HOP!A:C,3,0)</f>
        <v>2288656</v>
      </c>
      <c r="G21" s="4">
        <f t="shared" si="0"/>
        <v>0</v>
      </c>
      <c r="H21" s="4" t="str">
        <f t="shared" si="1"/>
        <v>，2288656</v>
      </c>
      <c r="I21" s="4" t="str">
        <f>VLOOKUP(A21,HOP!A:T,20,0)</f>
        <v>直连</v>
      </c>
    </row>
    <row r="22" s="4" customFormat="1" spans="1:9">
      <c r="A22" s="4">
        <v>16736393945</v>
      </c>
      <c r="B22" s="5">
        <v>44503</v>
      </c>
      <c r="C22" s="5">
        <v>44504</v>
      </c>
      <c r="D22" s="4">
        <v>199</v>
      </c>
      <c r="E22" s="4" t="str">
        <f>VLOOKUP(A22,HOP!A:L,12,0)</f>
        <v>199.00</v>
      </c>
      <c r="F22" s="4" t="str">
        <f>VLOOKUP(A22,HOP!A:C,3,0)</f>
        <v>2288711</v>
      </c>
      <c r="G22" s="4">
        <f t="shared" si="0"/>
        <v>0</v>
      </c>
      <c r="H22" s="4" t="str">
        <f t="shared" si="1"/>
        <v>，2288711</v>
      </c>
      <c r="I22" s="4" t="str">
        <f>VLOOKUP(A22,HOP!A:T,20,0)</f>
        <v>直连</v>
      </c>
    </row>
    <row r="23" s="4" customFormat="1" spans="1:9">
      <c r="A23" s="4">
        <v>16736864494</v>
      </c>
      <c r="B23" s="5">
        <v>44503</v>
      </c>
      <c r="C23" s="5">
        <v>44504</v>
      </c>
      <c r="D23" s="4">
        <v>377</v>
      </c>
      <c r="E23" s="4" t="str">
        <f>VLOOKUP(A23,HOP!A:L,12,0)</f>
        <v>377.00</v>
      </c>
      <c r="F23" s="4" t="str">
        <f>VLOOKUP(A23,HOP!A:C,3,0)</f>
        <v>2288813</v>
      </c>
      <c r="G23" s="4">
        <f t="shared" si="0"/>
        <v>0</v>
      </c>
      <c r="H23" s="4" t="str">
        <f t="shared" si="1"/>
        <v>，2288813</v>
      </c>
      <c r="I23" s="4" t="str">
        <f>VLOOKUP(A23,HOP!A:T,20,0)</f>
        <v>直连</v>
      </c>
    </row>
    <row r="25" spans="4:4">
      <c r="D25" s="4">
        <f>SUM(D2:D24)</f>
        <v>7565</v>
      </c>
    </row>
    <row r="26" spans="4:4">
      <c r="D26" s="4" t="s">
        <v>99</v>
      </c>
    </row>
    <row r="29" spans="1:1">
      <c r="A29" s="4" t="s">
        <v>100</v>
      </c>
    </row>
    <row r="30" spans="1:1">
      <c r="A30" s="4" t="s">
        <v>101</v>
      </c>
    </row>
  </sheetData>
  <autoFilter ref="A1:XFD26">
    <filterColumn colId="3">
      <filters blank="1">
        <filter val="190"/>
        <filter val="650"/>
        <filter val="357"/>
        <filter val="598"/>
        <filter val="1258"/>
        <filter val="199"/>
        <filter val="122"/>
        <filter val="325"/>
        <filter val="7565"/>
        <filter val="566"/>
        <filter val="169"/>
        <filter val="7565 CNY"/>
        <filter val="377"/>
        <filter val="278"/>
        <filter val="638"/>
        <filter val="301"/>
        <filter val="242"/>
        <filter val="186"/>
        <filter val="1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102</v>
      </c>
      <c r="B1" s="2" t="s">
        <v>103</v>
      </c>
      <c r="C1" s="2" t="s">
        <v>104</v>
      </c>
      <c r="D1" s="2" t="s">
        <v>105</v>
      </c>
      <c r="E1" s="2" t="s">
        <v>13</v>
      </c>
      <c r="F1" s="2" t="s">
        <v>5</v>
      </c>
      <c r="G1" s="2" t="s">
        <v>6</v>
      </c>
      <c r="H1" s="2" t="s">
        <v>106</v>
      </c>
      <c r="I1" s="2" t="s">
        <v>107</v>
      </c>
      <c r="J1" s="2" t="s">
        <v>108</v>
      </c>
      <c r="K1" s="2" t="s">
        <v>109</v>
      </c>
      <c r="L1" s="2" t="s">
        <v>110</v>
      </c>
      <c r="M1" s="2" t="s">
        <v>111</v>
      </c>
      <c r="N1" s="2" t="s">
        <v>112</v>
      </c>
      <c r="O1" s="2" t="s">
        <v>113</v>
      </c>
      <c r="P1" s="2" t="s">
        <v>114</v>
      </c>
      <c r="Q1" s="2" t="s">
        <v>115</v>
      </c>
      <c r="R1" s="2" t="s">
        <v>116</v>
      </c>
      <c r="S1" s="2" t="s">
        <v>117</v>
      </c>
      <c r="T1" s="2" t="s">
        <v>118</v>
      </c>
    </row>
    <row r="2" s="1" customFormat="1" spans="1:20">
      <c r="A2" s="3">
        <v>16736864494</v>
      </c>
      <c r="B2" s="1" t="s">
        <v>119</v>
      </c>
      <c r="C2" s="1" t="s">
        <v>120</v>
      </c>
      <c r="D2" s="1" t="s">
        <v>121</v>
      </c>
      <c r="E2" s="1" t="s">
        <v>96</v>
      </c>
      <c r="F2" s="1" t="s">
        <v>119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</row>
    <row r="3" s="1" customFormat="1" spans="1:20">
      <c r="A3" s="3">
        <v>16736393945</v>
      </c>
      <c r="B3" s="1" t="s">
        <v>119</v>
      </c>
      <c r="C3" s="1" t="s">
        <v>133</v>
      </c>
      <c r="D3" s="1" t="s">
        <v>134</v>
      </c>
      <c r="E3" s="1" t="s">
        <v>94</v>
      </c>
      <c r="F3" s="1" t="s">
        <v>119</v>
      </c>
      <c r="G3" s="1" t="s">
        <v>122</v>
      </c>
      <c r="H3" s="1" t="s">
        <v>123</v>
      </c>
      <c r="I3" s="1" t="s">
        <v>135</v>
      </c>
      <c r="J3" s="1" t="s">
        <v>125</v>
      </c>
      <c r="K3" s="1" t="s">
        <v>135</v>
      </c>
      <c r="L3" s="1" t="s">
        <v>135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136</v>
      </c>
      <c r="R3" s="1" t="s">
        <v>130</v>
      </c>
      <c r="S3" s="1" t="s">
        <v>131</v>
      </c>
      <c r="T3" s="1" t="s">
        <v>132</v>
      </c>
    </row>
    <row r="4" s="1" customFormat="1" spans="1:20">
      <c r="A4" s="3">
        <v>16736143989</v>
      </c>
      <c r="B4" s="1" t="s">
        <v>119</v>
      </c>
      <c r="C4" s="1" t="s">
        <v>137</v>
      </c>
      <c r="D4" s="1" t="s">
        <v>138</v>
      </c>
      <c r="E4" s="1" t="s">
        <v>91</v>
      </c>
      <c r="F4" s="1" t="s">
        <v>119</v>
      </c>
      <c r="G4" s="1" t="s">
        <v>122</v>
      </c>
      <c r="H4" s="1" t="s">
        <v>123</v>
      </c>
      <c r="I4" s="1" t="s">
        <v>135</v>
      </c>
      <c r="J4" s="1" t="s">
        <v>125</v>
      </c>
      <c r="K4" s="1" t="s">
        <v>135</v>
      </c>
      <c r="L4" s="1" t="s">
        <v>135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139</v>
      </c>
      <c r="R4" s="1" t="s">
        <v>130</v>
      </c>
      <c r="S4" s="1" t="s">
        <v>131</v>
      </c>
      <c r="T4" s="1" t="s">
        <v>132</v>
      </c>
    </row>
    <row r="5" s="1" customFormat="1" spans="1:20">
      <c r="A5" s="3">
        <v>16736036295</v>
      </c>
      <c r="B5" s="1" t="s">
        <v>119</v>
      </c>
      <c r="C5" s="1" t="s">
        <v>140</v>
      </c>
      <c r="D5" s="1" t="s">
        <v>141</v>
      </c>
      <c r="E5" s="1" t="s">
        <v>90</v>
      </c>
      <c r="F5" s="1" t="s">
        <v>119</v>
      </c>
      <c r="G5" s="1" t="s">
        <v>122</v>
      </c>
      <c r="H5" s="1" t="s">
        <v>123</v>
      </c>
      <c r="I5" s="1" t="s">
        <v>142</v>
      </c>
      <c r="J5" s="1" t="s">
        <v>125</v>
      </c>
      <c r="K5" s="1" t="s">
        <v>142</v>
      </c>
      <c r="L5" s="1" t="s">
        <v>142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143</v>
      </c>
      <c r="R5" s="1" t="s">
        <v>130</v>
      </c>
      <c r="S5" s="1" t="s">
        <v>131</v>
      </c>
      <c r="T5" s="1" t="s">
        <v>132</v>
      </c>
    </row>
    <row r="6" s="1" customFormat="1" spans="1:20">
      <c r="A6" s="3">
        <v>16735926471</v>
      </c>
      <c r="B6" s="1" t="s">
        <v>119</v>
      </c>
      <c r="C6" s="1" t="s">
        <v>144</v>
      </c>
      <c r="D6" s="1" t="s">
        <v>145</v>
      </c>
      <c r="E6" s="1" t="s">
        <v>87</v>
      </c>
      <c r="F6" s="1" t="s">
        <v>119</v>
      </c>
      <c r="G6" s="1" t="s">
        <v>122</v>
      </c>
      <c r="H6" s="1" t="s">
        <v>123</v>
      </c>
      <c r="I6" s="1" t="s">
        <v>146</v>
      </c>
      <c r="J6" s="1" t="s">
        <v>125</v>
      </c>
      <c r="K6" s="1" t="s">
        <v>146</v>
      </c>
      <c r="L6" s="1" t="s">
        <v>146</v>
      </c>
      <c r="M6" s="1" t="s">
        <v>126</v>
      </c>
      <c r="N6" s="1" t="s">
        <v>126</v>
      </c>
      <c r="O6" s="1" t="s">
        <v>127</v>
      </c>
      <c r="P6" s="1" t="s">
        <v>128</v>
      </c>
      <c r="Q6" s="1" t="s">
        <v>147</v>
      </c>
      <c r="R6" s="1" t="s">
        <v>130</v>
      </c>
      <c r="S6" s="1" t="s">
        <v>131</v>
      </c>
      <c r="T6" s="1" t="s">
        <v>132</v>
      </c>
    </row>
    <row r="7" s="1" customFormat="1" spans="1:20">
      <c r="A7" s="3">
        <v>16735755935</v>
      </c>
      <c r="B7" s="1" t="s">
        <v>119</v>
      </c>
      <c r="C7" s="1" t="s">
        <v>148</v>
      </c>
      <c r="D7" s="1" t="s">
        <v>149</v>
      </c>
      <c r="E7" s="1" t="s">
        <v>83</v>
      </c>
      <c r="F7" s="1" t="s">
        <v>119</v>
      </c>
      <c r="G7" s="1" t="s">
        <v>122</v>
      </c>
      <c r="H7" s="1" t="s">
        <v>123</v>
      </c>
      <c r="I7" s="1" t="s">
        <v>150</v>
      </c>
      <c r="J7" s="1" t="s">
        <v>125</v>
      </c>
      <c r="K7" s="1" t="s">
        <v>150</v>
      </c>
      <c r="L7" s="1" t="s">
        <v>150</v>
      </c>
      <c r="M7" s="1" t="s">
        <v>126</v>
      </c>
      <c r="N7" s="1" t="s">
        <v>126</v>
      </c>
      <c r="O7" s="1" t="s">
        <v>127</v>
      </c>
      <c r="P7" s="1" t="s">
        <v>128</v>
      </c>
      <c r="Q7" s="1" t="s">
        <v>151</v>
      </c>
      <c r="R7" s="1" t="s">
        <v>130</v>
      </c>
      <c r="S7" s="1" t="s">
        <v>131</v>
      </c>
      <c r="T7" s="1" t="s">
        <v>132</v>
      </c>
    </row>
    <row r="8" s="1" customFormat="1" spans="1:20">
      <c r="A8" s="3">
        <v>16735403000</v>
      </c>
      <c r="B8" s="1" t="s">
        <v>119</v>
      </c>
      <c r="C8" s="1" t="s">
        <v>152</v>
      </c>
      <c r="D8" s="1" t="s">
        <v>153</v>
      </c>
      <c r="E8" s="1" t="s">
        <v>79</v>
      </c>
      <c r="F8" s="1" t="s">
        <v>119</v>
      </c>
      <c r="G8" s="1" t="s">
        <v>122</v>
      </c>
      <c r="H8" s="1" t="s">
        <v>123</v>
      </c>
      <c r="I8" s="1" t="s">
        <v>135</v>
      </c>
      <c r="J8" s="1" t="s">
        <v>125</v>
      </c>
      <c r="K8" s="1" t="s">
        <v>135</v>
      </c>
      <c r="L8" s="1" t="s">
        <v>135</v>
      </c>
      <c r="M8" s="1" t="s">
        <v>126</v>
      </c>
      <c r="N8" s="1" t="s">
        <v>126</v>
      </c>
      <c r="O8" s="1" t="s">
        <v>127</v>
      </c>
      <c r="P8" s="1" t="s">
        <v>128</v>
      </c>
      <c r="Q8" s="1" t="s">
        <v>154</v>
      </c>
      <c r="R8" s="1" t="s">
        <v>130</v>
      </c>
      <c r="S8" s="1" t="s">
        <v>131</v>
      </c>
      <c r="T8" s="1" t="s">
        <v>132</v>
      </c>
    </row>
    <row r="9" s="1" customFormat="1" spans="1:20">
      <c r="A9" s="3">
        <v>16735338815</v>
      </c>
      <c r="B9" s="1" t="s">
        <v>119</v>
      </c>
      <c r="C9" s="1" t="s">
        <v>155</v>
      </c>
      <c r="D9" s="1" t="s">
        <v>121</v>
      </c>
      <c r="E9" s="1" t="s">
        <v>75</v>
      </c>
      <c r="F9" s="1" t="s">
        <v>119</v>
      </c>
      <c r="G9" s="1" t="s">
        <v>122</v>
      </c>
      <c r="H9" s="1" t="s">
        <v>123</v>
      </c>
      <c r="I9" s="1" t="s">
        <v>124</v>
      </c>
      <c r="J9" s="1" t="s">
        <v>125</v>
      </c>
      <c r="K9" s="1" t="s">
        <v>124</v>
      </c>
      <c r="L9" s="1" t="s">
        <v>124</v>
      </c>
      <c r="M9" s="1" t="s">
        <v>126</v>
      </c>
      <c r="N9" s="1" t="s">
        <v>126</v>
      </c>
      <c r="O9" s="1" t="s">
        <v>127</v>
      </c>
      <c r="P9" s="1" t="s">
        <v>128</v>
      </c>
      <c r="Q9" s="1" t="s">
        <v>156</v>
      </c>
      <c r="R9" s="1" t="s">
        <v>130</v>
      </c>
      <c r="S9" s="1" t="s">
        <v>131</v>
      </c>
      <c r="T9" s="1" t="s">
        <v>132</v>
      </c>
    </row>
    <row r="10" s="1" customFormat="1" spans="1:20">
      <c r="A10" s="3">
        <v>16734971285</v>
      </c>
      <c r="B10" s="1" t="s">
        <v>119</v>
      </c>
      <c r="C10" s="1" t="s">
        <v>157</v>
      </c>
      <c r="D10" s="1" t="s">
        <v>158</v>
      </c>
      <c r="E10" s="1" t="s">
        <v>72</v>
      </c>
      <c r="F10" s="1" t="s">
        <v>119</v>
      </c>
      <c r="G10" s="1" t="s">
        <v>122</v>
      </c>
      <c r="H10" s="1" t="s">
        <v>123</v>
      </c>
      <c r="I10" s="1" t="s">
        <v>159</v>
      </c>
      <c r="J10" s="1" t="s">
        <v>125</v>
      </c>
      <c r="K10" s="1" t="s">
        <v>159</v>
      </c>
      <c r="L10" s="1" t="s">
        <v>159</v>
      </c>
      <c r="M10" s="1" t="s">
        <v>126</v>
      </c>
      <c r="N10" s="1" t="s">
        <v>126</v>
      </c>
      <c r="O10" s="1" t="s">
        <v>127</v>
      </c>
      <c r="P10" s="1" t="s">
        <v>128</v>
      </c>
      <c r="Q10" s="1" t="s">
        <v>160</v>
      </c>
      <c r="R10" s="1" t="s">
        <v>130</v>
      </c>
      <c r="S10" s="1" t="s">
        <v>131</v>
      </c>
      <c r="T10" s="1" t="s">
        <v>132</v>
      </c>
    </row>
    <row r="11" s="1" customFormat="1" spans="1:20">
      <c r="A11" s="3">
        <v>16734651250</v>
      </c>
      <c r="B11" s="1" t="s">
        <v>119</v>
      </c>
      <c r="C11" s="1" t="s">
        <v>161</v>
      </c>
      <c r="D11" s="1" t="s">
        <v>134</v>
      </c>
      <c r="E11" s="1" t="s">
        <v>68</v>
      </c>
      <c r="F11" s="1" t="s">
        <v>119</v>
      </c>
      <c r="G11" s="1" t="s">
        <v>122</v>
      </c>
      <c r="H11" s="1" t="s">
        <v>123</v>
      </c>
      <c r="I11" s="1" t="s">
        <v>162</v>
      </c>
      <c r="J11" s="1" t="s">
        <v>125</v>
      </c>
      <c r="K11" s="1" t="s">
        <v>162</v>
      </c>
      <c r="L11" s="1" t="s">
        <v>162</v>
      </c>
      <c r="M11" s="1" t="s">
        <v>126</v>
      </c>
      <c r="N11" s="1" t="s">
        <v>126</v>
      </c>
      <c r="O11" s="1" t="s">
        <v>127</v>
      </c>
      <c r="P11" s="1" t="s">
        <v>128</v>
      </c>
      <c r="Q11" s="1" t="s">
        <v>163</v>
      </c>
      <c r="R11" s="1" t="s">
        <v>130</v>
      </c>
      <c r="S11" s="1" t="s">
        <v>131</v>
      </c>
      <c r="T11" s="1" t="s">
        <v>132</v>
      </c>
    </row>
    <row r="12" s="1" customFormat="1" spans="1:20">
      <c r="A12" s="3">
        <v>16734117208</v>
      </c>
      <c r="B12" s="1" t="s">
        <v>119</v>
      </c>
      <c r="C12" s="1" t="s">
        <v>164</v>
      </c>
      <c r="D12" s="1" t="s">
        <v>165</v>
      </c>
      <c r="E12" s="1" t="s">
        <v>64</v>
      </c>
      <c r="F12" s="1" t="s">
        <v>119</v>
      </c>
      <c r="G12" s="1" t="s">
        <v>122</v>
      </c>
      <c r="H12" s="1" t="s">
        <v>123</v>
      </c>
      <c r="I12" s="1" t="s">
        <v>166</v>
      </c>
      <c r="J12" s="1" t="s">
        <v>125</v>
      </c>
      <c r="K12" s="1" t="s">
        <v>166</v>
      </c>
      <c r="L12" s="1" t="s">
        <v>166</v>
      </c>
      <c r="M12" s="1" t="s">
        <v>126</v>
      </c>
      <c r="N12" s="1" t="s">
        <v>126</v>
      </c>
      <c r="O12" s="1" t="s">
        <v>127</v>
      </c>
      <c r="P12" s="1" t="s">
        <v>128</v>
      </c>
      <c r="Q12" s="1" t="s">
        <v>167</v>
      </c>
      <c r="R12" s="1" t="s">
        <v>130</v>
      </c>
      <c r="S12" s="1" t="s">
        <v>131</v>
      </c>
      <c r="T12" s="1" t="s">
        <v>132</v>
      </c>
    </row>
    <row r="13" s="1" customFormat="1" spans="1:20">
      <c r="A13" s="3">
        <v>16734094249</v>
      </c>
      <c r="B13" s="1" t="s">
        <v>119</v>
      </c>
      <c r="C13" s="1" t="s">
        <v>168</v>
      </c>
      <c r="D13" s="1" t="s">
        <v>165</v>
      </c>
      <c r="E13" s="1" t="s">
        <v>66</v>
      </c>
      <c r="F13" s="1" t="s">
        <v>119</v>
      </c>
      <c r="G13" s="1" t="s">
        <v>122</v>
      </c>
      <c r="H13" s="1" t="s">
        <v>123</v>
      </c>
      <c r="I13" s="1" t="s">
        <v>169</v>
      </c>
      <c r="J13" s="1" t="s">
        <v>125</v>
      </c>
      <c r="K13" s="1" t="s">
        <v>169</v>
      </c>
      <c r="L13" s="1" t="s">
        <v>169</v>
      </c>
      <c r="M13" s="1" t="s">
        <v>126</v>
      </c>
      <c r="N13" s="1" t="s">
        <v>126</v>
      </c>
      <c r="O13" s="1" t="s">
        <v>127</v>
      </c>
      <c r="P13" s="1" t="s">
        <v>128</v>
      </c>
      <c r="Q13" s="1" t="s">
        <v>170</v>
      </c>
      <c r="R13" s="1" t="s">
        <v>130</v>
      </c>
      <c r="S13" s="1" t="s">
        <v>131</v>
      </c>
      <c r="T13" s="1" t="s">
        <v>132</v>
      </c>
    </row>
    <row r="14" s="1" customFormat="1" spans="1:20">
      <c r="A14" s="3">
        <v>16733731435</v>
      </c>
      <c r="B14" s="1" t="s">
        <v>119</v>
      </c>
      <c r="C14" s="1" t="s">
        <v>171</v>
      </c>
      <c r="D14" s="1" t="s">
        <v>172</v>
      </c>
      <c r="E14" s="1" t="s">
        <v>61</v>
      </c>
      <c r="F14" s="1" t="s">
        <v>119</v>
      </c>
      <c r="G14" s="1" t="s">
        <v>122</v>
      </c>
      <c r="H14" s="1" t="s">
        <v>123</v>
      </c>
      <c r="I14" s="1" t="s">
        <v>173</v>
      </c>
      <c r="J14" s="1" t="s">
        <v>125</v>
      </c>
      <c r="K14" s="1" t="s">
        <v>173</v>
      </c>
      <c r="L14" s="1" t="s">
        <v>173</v>
      </c>
      <c r="M14" s="1" t="s">
        <v>126</v>
      </c>
      <c r="N14" s="1" t="s">
        <v>126</v>
      </c>
      <c r="O14" s="1" t="s">
        <v>127</v>
      </c>
      <c r="P14" s="1" t="s">
        <v>128</v>
      </c>
      <c r="Q14" s="1" t="s">
        <v>174</v>
      </c>
      <c r="R14" s="1" t="s">
        <v>130</v>
      </c>
      <c r="S14" s="1" t="s">
        <v>131</v>
      </c>
      <c r="T14" s="1" t="s">
        <v>132</v>
      </c>
    </row>
    <row r="15" s="1" customFormat="1" spans="1:20">
      <c r="A15" s="3">
        <v>16729112245</v>
      </c>
      <c r="B15" s="1" t="s">
        <v>119</v>
      </c>
      <c r="C15" s="1" t="s">
        <v>175</v>
      </c>
      <c r="D15" s="1" t="s">
        <v>172</v>
      </c>
      <c r="E15" s="1" t="s">
        <v>60</v>
      </c>
      <c r="F15" s="1" t="s">
        <v>119</v>
      </c>
      <c r="G15" s="1" t="s">
        <v>122</v>
      </c>
      <c r="H15" s="1" t="s">
        <v>123</v>
      </c>
      <c r="I15" s="1" t="s">
        <v>173</v>
      </c>
      <c r="J15" s="1" t="s">
        <v>125</v>
      </c>
      <c r="K15" s="1" t="s">
        <v>173</v>
      </c>
      <c r="L15" s="1" t="s">
        <v>173</v>
      </c>
      <c r="M15" s="1" t="s">
        <v>126</v>
      </c>
      <c r="N15" s="1" t="s">
        <v>126</v>
      </c>
      <c r="O15" s="1" t="s">
        <v>127</v>
      </c>
      <c r="P15" s="1" t="s">
        <v>128</v>
      </c>
      <c r="Q15" s="1" t="s">
        <v>176</v>
      </c>
      <c r="R15" s="1" t="s">
        <v>130</v>
      </c>
      <c r="S15" s="1" t="s">
        <v>131</v>
      </c>
      <c r="T15" s="1" t="s">
        <v>132</v>
      </c>
    </row>
    <row r="16" s="1" customFormat="1" spans="1:20">
      <c r="A16" s="3">
        <v>16728832671</v>
      </c>
      <c r="B16" s="1" t="s">
        <v>119</v>
      </c>
      <c r="C16" s="1" t="s">
        <v>177</v>
      </c>
      <c r="D16" s="1" t="s">
        <v>178</v>
      </c>
      <c r="E16" s="1" t="s">
        <v>57</v>
      </c>
      <c r="F16" s="1" t="s">
        <v>119</v>
      </c>
      <c r="G16" s="1" t="s">
        <v>122</v>
      </c>
      <c r="H16" s="1" t="s">
        <v>123</v>
      </c>
      <c r="I16" s="1" t="s">
        <v>179</v>
      </c>
      <c r="J16" s="1" t="s">
        <v>125</v>
      </c>
      <c r="K16" s="1" t="s">
        <v>179</v>
      </c>
      <c r="L16" s="1" t="s">
        <v>179</v>
      </c>
      <c r="M16" s="1" t="s">
        <v>126</v>
      </c>
      <c r="N16" s="1" t="s">
        <v>126</v>
      </c>
      <c r="O16" s="1" t="s">
        <v>127</v>
      </c>
      <c r="P16" s="1" t="s">
        <v>128</v>
      </c>
      <c r="Q16" s="1" t="s">
        <v>180</v>
      </c>
      <c r="R16" s="1" t="s">
        <v>130</v>
      </c>
      <c r="S16" s="1" t="s">
        <v>131</v>
      </c>
      <c r="T16" s="1" t="s">
        <v>132</v>
      </c>
    </row>
    <row r="17" s="1" customFormat="1" spans="1:20">
      <c r="A17" s="3">
        <v>16728828706</v>
      </c>
      <c r="B17" s="1" t="s">
        <v>119</v>
      </c>
      <c r="C17" s="1" t="s">
        <v>181</v>
      </c>
      <c r="D17" s="1" t="s">
        <v>182</v>
      </c>
      <c r="E17" s="1" t="s">
        <v>54</v>
      </c>
      <c r="F17" s="1" t="s">
        <v>119</v>
      </c>
      <c r="G17" s="1" t="s">
        <v>122</v>
      </c>
      <c r="H17" s="1" t="s">
        <v>123</v>
      </c>
      <c r="I17" s="1" t="s">
        <v>183</v>
      </c>
      <c r="J17" s="1" t="s">
        <v>125</v>
      </c>
      <c r="K17" s="1" t="s">
        <v>183</v>
      </c>
      <c r="L17" s="1" t="s">
        <v>183</v>
      </c>
      <c r="M17" s="1" t="s">
        <v>126</v>
      </c>
      <c r="N17" s="1" t="s">
        <v>126</v>
      </c>
      <c r="O17" s="1" t="s">
        <v>127</v>
      </c>
      <c r="P17" s="1" t="s">
        <v>128</v>
      </c>
      <c r="Q17" s="1" t="s">
        <v>184</v>
      </c>
      <c r="R17" s="1" t="s">
        <v>130</v>
      </c>
      <c r="S17" s="1" t="s">
        <v>131</v>
      </c>
      <c r="T17" s="1" t="s">
        <v>132</v>
      </c>
    </row>
    <row r="18" s="1" customFormat="1" spans="1:20">
      <c r="A18" s="3">
        <v>16728635381</v>
      </c>
      <c r="B18" s="1" t="s">
        <v>119</v>
      </c>
      <c r="C18" s="1" t="s">
        <v>185</v>
      </c>
      <c r="D18" s="1" t="s">
        <v>186</v>
      </c>
      <c r="E18" s="1" t="s">
        <v>187</v>
      </c>
      <c r="F18" s="1" t="s">
        <v>119</v>
      </c>
      <c r="G18" s="1" t="s">
        <v>122</v>
      </c>
      <c r="H18" s="1" t="s">
        <v>123</v>
      </c>
      <c r="I18" s="1" t="s">
        <v>188</v>
      </c>
      <c r="J18" s="1" t="s">
        <v>125</v>
      </c>
      <c r="K18" s="1" t="s">
        <v>188</v>
      </c>
      <c r="L18" s="1" t="s">
        <v>188</v>
      </c>
      <c r="M18" s="1" t="s">
        <v>126</v>
      </c>
      <c r="N18" s="1" t="s">
        <v>126</v>
      </c>
      <c r="O18" s="1" t="s">
        <v>127</v>
      </c>
      <c r="P18" s="1" t="s">
        <v>128</v>
      </c>
      <c r="Q18" s="1" t="s">
        <v>189</v>
      </c>
      <c r="R18" s="1" t="s">
        <v>130</v>
      </c>
      <c r="S18" s="1" t="s">
        <v>131</v>
      </c>
      <c r="T18" s="1" t="s">
        <v>132</v>
      </c>
    </row>
    <row r="19" s="1" customFormat="1" spans="1:20">
      <c r="A19" s="3">
        <v>16725754228</v>
      </c>
      <c r="B19" s="1" t="s">
        <v>190</v>
      </c>
      <c r="C19" s="1" t="s">
        <v>191</v>
      </c>
      <c r="D19" s="1" t="s">
        <v>192</v>
      </c>
      <c r="E19" s="1" t="s">
        <v>44</v>
      </c>
      <c r="F19" s="1" t="s">
        <v>190</v>
      </c>
      <c r="G19" s="1" t="s">
        <v>122</v>
      </c>
      <c r="H19" s="1" t="s">
        <v>123</v>
      </c>
      <c r="I19" s="1" t="s">
        <v>193</v>
      </c>
      <c r="J19" s="1" t="s">
        <v>125</v>
      </c>
      <c r="K19" s="1" t="s">
        <v>193</v>
      </c>
      <c r="L19" s="1" t="s">
        <v>193</v>
      </c>
      <c r="M19" s="1" t="s">
        <v>126</v>
      </c>
      <c r="N19" s="1" t="s">
        <v>126</v>
      </c>
      <c r="O19" s="1" t="s">
        <v>127</v>
      </c>
      <c r="P19" s="1" t="s">
        <v>128</v>
      </c>
      <c r="Q19" s="1" t="s">
        <v>194</v>
      </c>
      <c r="R19" s="1" t="s">
        <v>130</v>
      </c>
      <c r="S19" s="1" t="s">
        <v>131</v>
      </c>
      <c r="T19" s="1" t="s">
        <v>132</v>
      </c>
    </row>
    <row r="20" s="1" customFormat="1" spans="1:20">
      <c r="A20" s="3">
        <v>16721169884</v>
      </c>
      <c r="B20" s="1" t="s">
        <v>195</v>
      </c>
      <c r="C20" s="1" t="s">
        <v>196</v>
      </c>
      <c r="D20" s="1" t="s">
        <v>197</v>
      </c>
      <c r="E20" s="1" t="s">
        <v>40</v>
      </c>
      <c r="F20" s="1" t="s">
        <v>195</v>
      </c>
      <c r="G20" s="1" t="s">
        <v>122</v>
      </c>
      <c r="H20" s="1" t="s">
        <v>123</v>
      </c>
      <c r="I20" s="1" t="s">
        <v>198</v>
      </c>
      <c r="J20" s="1" t="s">
        <v>125</v>
      </c>
      <c r="K20" s="1" t="s">
        <v>198</v>
      </c>
      <c r="L20" s="1" t="s">
        <v>198</v>
      </c>
      <c r="M20" s="1" t="s">
        <v>126</v>
      </c>
      <c r="N20" s="1" t="s">
        <v>126</v>
      </c>
      <c r="O20" s="1" t="s">
        <v>127</v>
      </c>
      <c r="P20" s="1" t="s">
        <v>128</v>
      </c>
      <c r="Q20" s="1" t="s">
        <v>199</v>
      </c>
      <c r="R20" s="1" t="s">
        <v>130</v>
      </c>
      <c r="S20" s="1" t="s">
        <v>131</v>
      </c>
      <c r="T20" s="1" t="s">
        <v>132</v>
      </c>
    </row>
    <row r="21" s="1" customFormat="1" spans="1:20">
      <c r="A21" s="3">
        <v>16709199209</v>
      </c>
      <c r="B21" s="1" t="s">
        <v>200</v>
      </c>
      <c r="C21" s="1" t="s">
        <v>201</v>
      </c>
      <c r="D21" s="1" t="s">
        <v>138</v>
      </c>
      <c r="E21" s="1" t="s">
        <v>36</v>
      </c>
      <c r="F21" s="1" t="s">
        <v>195</v>
      </c>
      <c r="G21" s="1" t="s">
        <v>122</v>
      </c>
      <c r="H21" s="1" t="s">
        <v>123</v>
      </c>
      <c r="I21" s="1" t="s">
        <v>202</v>
      </c>
      <c r="J21" s="1" t="s">
        <v>125</v>
      </c>
      <c r="K21" s="1" t="s">
        <v>202</v>
      </c>
      <c r="L21" s="1" t="s">
        <v>202</v>
      </c>
      <c r="M21" s="1" t="s">
        <v>126</v>
      </c>
      <c r="N21" s="1" t="s">
        <v>126</v>
      </c>
      <c r="O21" s="1" t="s">
        <v>127</v>
      </c>
      <c r="P21" s="1" t="s">
        <v>128</v>
      </c>
      <c r="Q21" s="1" t="s">
        <v>203</v>
      </c>
      <c r="R21" s="1" t="s">
        <v>130</v>
      </c>
      <c r="S21" s="1" t="s">
        <v>131</v>
      </c>
      <c r="T21" s="1" t="s">
        <v>132</v>
      </c>
    </row>
    <row r="22" s="1" customFormat="1" spans="1:20">
      <c r="A22" s="3">
        <v>16668277128</v>
      </c>
      <c r="B22" s="1" t="s">
        <v>204</v>
      </c>
      <c r="C22" s="1" t="s">
        <v>205</v>
      </c>
      <c r="D22" s="1" t="s">
        <v>206</v>
      </c>
      <c r="E22" s="1" t="s">
        <v>207</v>
      </c>
      <c r="F22" s="1" t="s">
        <v>119</v>
      </c>
      <c r="G22" s="1" t="s">
        <v>122</v>
      </c>
      <c r="H22" s="1" t="s">
        <v>123</v>
      </c>
      <c r="I22" s="1" t="s">
        <v>208</v>
      </c>
      <c r="J22" s="1" t="s">
        <v>125</v>
      </c>
      <c r="K22" s="1" t="s">
        <v>208</v>
      </c>
      <c r="L22" s="1" t="s">
        <v>208</v>
      </c>
      <c r="M22" s="1" t="s">
        <v>126</v>
      </c>
      <c r="N22" s="1" t="s">
        <v>126</v>
      </c>
      <c r="O22" s="1" t="s">
        <v>127</v>
      </c>
      <c r="P22" s="1" t="s">
        <v>128</v>
      </c>
      <c r="Q22" s="1" t="s">
        <v>209</v>
      </c>
      <c r="R22" s="1" t="s">
        <v>130</v>
      </c>
      <c r="S22" s="1" t="s">
        <v>131</v>
      </c>
      <c r="T22" s="1" t="s">
        <v>132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2021-11-19T03:02:09Z</dcterms:created>
  <dcterms:modified xsi:type="dcterms:W3CDTF">2021-11-19T03:06:36Z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4BA25A5E1CCC424BACA2C71E5A23E0D7</vt:lpwstr>
  </property>
  <property fmtid="{D5CDD505-2E9C-101B-9397-08002B2CF9AE}" pid="3" name="KSOProductBuildVer">
    <vt:lpwstr>2052-11.1.0.11045</vt:lpwstr>
  </property>
</Properties>
</file>