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<sst xmlns="http://schemas.openxmlformats.org/spreadsheetml/2006/main" count="193" uniqueCount="90">
  <si>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</si>
  <si>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</si>
  <si>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</si>
  <si>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</si>
  <si>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</si>
  <si>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</si>
  <si>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</si>
  <si>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</si>
  <si>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</si>
  <si>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</si>
  <si>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</si>
  <si>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</si>
  <si>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</si>
  <si>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</si>
  <si>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</si>
  <si>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</si>
  <si>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</si>
  <si>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</si>
  <si>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</si>
  <si>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</si>
  <si>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</si>
  <si>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</si>
  <si>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</si>
  <si>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</si>
  <si>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</si>
  <si>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</si>
  <si>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</si>
  <si>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[深圳]麗枫酒店(深圳北站清湖地铁站店)(68264390)</t>
  </si>
  <si>
    <t>商务大床房&lt;双人入住&gt;&lt;内宾&gt;&lt;预付&gt;&lt;双早&gt;</t>
  </si>
  <si>
    <t>CNY</t>
  </si>
  <si>
    <t>黄进亮</t>
  </si>
  <si>
    <t>CA363211120CNY</t>
  </si>
  <si>
    <t>未提现</t>
  </si>
  <si>
    <t>携程开票</t>
  </si>
  <si>
    <t>豪华双床房&lt;双人入住&gt;&lt;内宾&gt;&lt;预付&gt;&lt;双早&gt;</t>
  </si>
  <si>
    <t>王珏</t>
  </si>
  <si>
    <t>王兆明</t>
  </si>
  <si>
    <t>[重庆]7天连锁酒店(开县开州大道中心店)(69319761)</t>
  </si>
  <si>
    <t>自主大床房&lt;双人入住&gt;&lt;内宾&gt;&lt;预付&gt;&lt;无早&gt;</t>
  </si>
  <si>
    <t>小辉</t>
  </si>
  <si>
    <t>[北京]麗枫酒店(北京马驹桥店)(67321862)</t>
  </si>
  <si>
    <t>豪华大床房&lt;双人入住&gt;&lt;内宾&gt;&lt;预付&gt;&lt;无早&gt;</t>
  </si>
  <si>
    <t>田坤</t>
  </si>
  <si>
    <t>，</t>
  </si>
  <si>
    <t>A211120103814481</t>
  </si>
  <si>
    <t>CNY / HKD 当前参考汇率: 1.219028394</t>
  </si>
  <si>
    <t>总计：1497.09 CNY/
1825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</si>
  <si>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</si>
  <si>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</si>
  <si>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</si>
  <si>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</si>
  <si>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</si>
  <si>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</si>
  <si>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</si>
  <si>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</si>
  <si>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</si>
  <si>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</si>
  <si>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</si>
  <si>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</si>
  <si>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</si>
  <si>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</si>
  <si>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</si>
  <si>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</si>
  <si>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</si>
  <si>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2021-11-04</t>
  </si>
  <si>
    <t>2289322</t>
  </si>
  <si>
    <t>麗枫酒店(深圳北站清湖地铁站店)</t>
  </si>
  <si>
    <t>2021-11-05</t>
  </si>
  <si>
    <t>退房日周结</t>
  </si>
  <si>
    <t>362.20</t>
  </si>
  <si>
    <t>RMB</t>
  </si>
  <si>
    <t>0</t>
  </si>
  <si>
    <t>0.00</t>
  </si>
  <si>
    <t>携程国内直连(DD)</t>
  </si>
  <si>
    <t>2021-11-04 14:59:57</t>
  </si>
  <si>
    <t>否</t>
  </si>
  <si>
    <t>汇智国际旅游发展有限公司</t>
  </si>
  <si>
    <t>直连</t>
  </si>
  <si>
    <t>2289363</t>
  </si>
  <si>
    <t>2021-11-04 15:37:03</t>
  </si>
  <si>
    <t>2289364</t>
  </si>
  <si>
    <t>2021-11-04 15:37:45</t>
  </si>
  <si>
    <t>2289615</t>
  </si>
  <si>
    <t>7天连锁酒店(开县开州大道中心店)</t>
  </si>
  <si>
    <t>76.60</t>
  </si>
  <si>
    <t>2021-11-04 19:18:53</t>
  </si>
  <si>
    <t>2289636</t>
  </si>
  <si>
    <t>麗枫酒店(北京马驹桥店)</t>
  </si>
  <si>
    <t>333.89</t>
  </si>
  <si>
    <t>2021-11-04 19:36:40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</si>
</sst>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9" fillId="19" borderId="2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16739031595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44504</v>
      </c>
      <c r="G2" s="5">
        <v>44505</v>
      </c>
      <c r="H2" s="4">
        <v>1</v>
      </c>
      <c r="I2" s="4">
        <v>1</v>
      </c>
      <c r="J2" s="4">
        <v>1</v>
      </c>
      <c r="K2" s="4" t="s">
        <v>29</v>
      </c>
      <c r="L2" s="4">
        <v>362.2</v>
      </c>
      <c r="M2" s="4">
        <v>362.2</v>
      </c>
      <c r="N2" s="4" t="s">
        <v>30</v>
      </c>
      <c r="O2" s="4" t="s">
        <v>31</v>
      </c>
      <c r="P2" s="4" t="s">
        <v>32</v>
      </c>
      <c r="Q2" s="4">
        <v>0</v>
      </c>
      <c r="R2" s="6">
        <v>44504</v>
      </c>
      <c r="S2" s="5">
        <v>44520</v>
      </c>
      <c r="T2" s="4" t="s">
        <v>33</v>
      </c>
      <c r="U2" s="4">
        <v>362.2</v>
      </c>
      <c r="V2" s="4">
        <v>0</v>
      </c>
      <c r="W2" s="4">
        <v>0</v>
      </c>
      <c r="X2" s="4">
        <v>2289322</v>
      </c>
    </row>
    <row r="3" s="4" customFormat="1" spans="1:24">
      <c r="A3" s="4">
        <v>16739170554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44504</v>
      </c>
      <c r="G3" s="5">
        <v>44505</v>
      </c>
      <c r="H3" s="4">
        <v>1</v>
      </c>
      <c r="I3" s="4">
        <v>1</v>
      </c>
      <c r="J3" s="4">
        <v>1</v>
      </c>
      <c r="K3" s="4" t="s">
        <v>29</v>
      </c>
      <c r="L3" s="4">
        <v>362.2</v>
      </c>
      <c r="M3" s="4">
        <v>362.2</v>
      </c>
      <c r="N3" s="4" t="s">
        <v>35</v>
      </c>
      <c r="O3" s="4" t="s">
        <v>31</v>
      </c>
      <c r="P3" s="4" t="s">
        <v>32</v>
      </c>
      <c r="Q3" s="4">
        <v>0</v>
      </c>
      <c r="R3" s="6">
        <v>44504</v>
      </c>
      <c r="S3" s="5">
        <v>44520</v>
      </c>
      <c r="T3" s="4" t="s">
        <v>33</v>
      </c>
      <c r="U3" s="4">
        <v>362.2</v>
      </c>
      <c r="V3" s="4">
        <v>0</v>
      </c>
      <c r="W3" s="4">
        <v>0</v>
      </c>
      <c r="X3" s="4">
        <v>2289363</v>
      </c>
    </row>
    <row r="4" s="4" customFormat="1" spans="1:24">
      <c r="A4" s="4">
        <v>16739173352</v>
      </c>
      <c r="B4" s="4" t="s">
        <v>25</v>
      </c>
      <c r="C4" s="4" t="s">
        <v>26</v>
      </c>
      <c r="D4" s="4" t="s">
        <v>27</v>
      </c>
      <c r="E4" s="4" t="s">
        <v>34</v>
      </c>
      <c r="F4" s="5">
        <v>44504</v>
      </c>
      <c r="G4" s="5">
        <v>44505</v>
      </c>
      <c r="H4" s="4">
        <v>1</v>
      </c>
      <c r="I4" s="4">
        <v>1</v>
      </c>
      <c r="J4" s="4">
        <v>1</v>
      </c>
      <c r="K4" s="4" t="s">
        <v>29</v>
      </c>
      <c r="L4" s="4">
        <v>362.2</v>
      </c>
      <c r="M4" s="4">
        <v>362.2</v>
      </c>
      <c r="N4" s="4" t="s">
        <v>36</v>
      </c>
      <c r="O4" s="4" t="s">
        <v>31</v>
      </c>
      <c r="P4" s="4" t="s">
        <v>32</v>
      </c>
      <c r="Q4" s="4">
        <v>0</v>
      </c>
      <c r="R4" s="6">
        <v>44504</v>
      </c>
      <c r="S4" s="5">
        <v>44520</v>
      </c>
      <c r="T4" s="4" t="s">
        <v>33</v>
      </c>
      <c r="U4" s="4">
        <v>362.2</v>
      </c>
      <c r="V4" s="4">
        <v>0</v>
      </c>
      <c r="W4" s="4">
        <v>0</v>
      </c>
      <c r="X4" s="4">
        <v>2289364</v>
      </c>
    </row>
    <row r="5" s="4" customFormat="1" spans="1:23">
      <c r="A5" s="4">
        <v>16740072515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44504</v>
      </c>
      <c r="G5" s="5">
        <v>44505</v>
      </c>
      <c r="H5" s="4">
        <v>1</v>
      </c>
      <c r="I5" s="4">
        <v>1</v>
      </c>
      <c r="J5" s="4">
        <v>1</v>
      </c>
      <c r="K5" s="4" t="s">
        <v>29</v>
      </c>
      <c r="L5" s="4">
        <v>76.6</v>
      </c>
      <c r="M5" s="4">
        <v>76.6</v>
      </c>
      <c r="N5" s="4" t="s">
        <v>39</v>
      </c>
      <c r="O5" s="4" t="s">
        <v>31</v>
      </c>
      <c r="P5" s="4" t="s">
        <v>32</v>
      </c>
      <c r="Q5" s="4">
        <v>0</v>
      </c>
      <c r="R5" s="6">
        <v>44504</v>
      </c>
      <c r="S5" s="5">
        <v>44520</v>
      </c>
      <c r="T5" s="4" t="s">
        <v>33</v>
      </c>
      <c r="U5" s="4">
        <v>76.6</v>
      </c>
      <c r="V5" s="4">
        <v>0</v>
      </c>
      <c r="W5" s="4">
        <v>0</v>
      </c>
    </row>
    <row r="6" s="4" customFormat="1" spans="1:24">
      <c r="A6" s="4">
        <v>16740143607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44504</v>
      </c>
      <c r="G6" s="5">
        <v>44505</v>
      </c>
      <c r="H6" s="4">
        <v>1</v>
      </c>
      <c r="I6" s="4">
        <v>1</v>
      </c>
      <c r="J6" s="4">
        <v>1</v>
      </c>
      <c r="K6" s="4" t="s">
        <v>29</v>
      </c>
      <c r="L6" s="4">
        <v>333.89</v>
      </c>
      <c r="M6" s="4">
        <v>333.89</v>
      </c>
      <c r="N6" s="4" t="s">
        <v>42</v>
      </c>
      <c r="O6" s="4" t="s">
        <v>31</v>
      </c>
      <c r="P6" s="4" t="s">
        <v>32</v>
      </c>
      <c r="Q6" s="4">
        <v>0</v>
      </c>
      <c r="R6" s="6">
        <v>44504</v>
      </c>
      <c r="S6" s="5">
        <v>44520</v>
      </c>
      <c r="T6" s="4" t="s">
        <v>33</v>
      </c>
      <c r="U6" s="4">
        <v>333.89</v>
      </c>
      <c r="V6" s="4">
        <v>0</v>
      </c>
      <c r="W6" s="4">
        <v>0</v>
      </c>
      <c r="X6" s="4">
        <v>2289636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B27" sqref="B27"/>
    </sheetView>
  </sheetViews>
  <sheetFormatPr defaultColWidth="9" defaultRowHeight="13.5"/>
  <cols>
    <col min="1" max="1" width="12.6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4">
        <v>16739031595</v>
      </c>
      <c r="B2" s="5">
        <v>44504</v>
      </c>
      <c r="C2" s="5">
        <v>44505</v>
      </c>
      <c r="D2" s="4">
        <v>362.2</v>
      </c>
      <c r="E2" s="4" t="str">
        <f>VLOOKUP(A2,HOP!A:L,12,0)</f>
        <v>362.20</v>
      </c>
      <c r="F2" s="4" t="str">
        <f>VLOOKUP(A2,HOP!A:C,3,0)</f>
        <v>2289322</v>
      </c>
      <c r="G2" s="4">
        <f>D2-E2</f>
        <v>0</v>
      </c>
      <c r="H2" s="4" t="str">
        <f>$H$1&amp;F2</f>
        <v>，2289322</v>
      </c>
      <c r="I2" s="4" t="str">
        <f>VLOOKUP(A2,HOP!A:T,20,0)</f>
        <v>直连</v>
      </c>
    </row>
    <row r="3" s="4" customFormat="1" spans="1:9">
      <c r="A3" s="4">
        <v>16739170554</v>
      </c>
      <c r="B3" s="5">
        <v>44504</v>
      </c>
      <c r="C3" s="5">
        <v>44505</v>
      </c>
      <c r="D3" s="4">
        <v>362.2</v>
      </c>
      <c r="E3" s="4" t="str">
        <f>VLOOKUP(A3,HOP!A:L,12,0)</f>
        <v>362.20</v>
      </c>
      <c r="F3" s="4" t="str">
        <f>VLOOKUP(A3,HOP!A:C,3,0)</f>
        <v>2289363</v>
      </c>
      <c r="G3" s="4">
        <f>D3-E3</f>
        <v>0</v>
      </c>
      <c r="H3" s="4" t="str">
        <f>$H$1&amp;F3</f>
        <v>，2289363</v>
      </c>
      <c r="I3" s="4" t="str">
        <f>VLOOKUP(A3,HOP!A:T,20,0)</f>
        <v>直连</v>
      </c>
    </row>
    <row r="4" s="4" customFormat="1" spans="1:9">
      <c r="A4" s="4">
        <v>16739173352</v>
      </c>
      <c r="B4" s="5">
        <v>44504</v>
      </c>
      <c r="C4" s="5">
        <v>44505</v>
      </c>
      <c r="D4" s="4">
        <v>362.2</v>
      </c>
      <c r="E4" s="4" t="str">
        <f>VLOOKUP(A4,HOP!A:L,12,0)</f>
        <v>362.20</v>
      </c>
      <c r="F4" s="4" t="str">
        <f>VLOOKUP(A4,HOP!A:C,3,0)</f>
        <v>2289364</v>
      </c>
      <c r="G4" s="4">
        <f>D4-E4</f>
        <v>0</v>
      </c>
      <c r="H4" s="4" t="str">
        <f>$H$1&amp;F4</f>
        <v>，2289364</v>
      </c>
      <c r="I4" s="4" t="str">
        <f>VLOOKUP(A4,HOP!A:T,20,0)</f>
        <v>直连</v>
      </c>
    </row>
    <row r="5" s="4" customFormat="1" spans="1:9">
      <c r="A5" s="4">
        <v>16740072515</v>
      </c>
      <c r="B5" s="5">
        <v>44504</v>
      </c>
      <c r="C5" s="5">
        <v>44505</v>
      </c>
      <c r="D5" s="4">
        <v>76.6</v>
      </c>
      <c r="E5" s="4" t="str">
        <f>VLOOKUP(A5,HOP!A:L,12,0)</f>
        <v>76.60</v>
      </c>
      <c r="F5" s="4" t="str">
        <f>VLOOKUP(A5,HOP!A:C,3,0)</f>
        <v>2289615</v>
      </c>
      <c r="G5" s="4">
        <f>D5-E5</f>
        <v>0</v>
      </c>
      <c r="H5" s="4" t="str">
        <f>$H$1&amp;F5</f>
        <v>，2289615</v>
      </c>
      <c r="I5" s="4" t="str">
        <f>VLOOKUP(A5,HOP!A:T,20,0)</f>
        <v>直连</v>
      </c>
    </row>
    <row r="6" s="4" customFormat="1" spans="1:9">
      <c r="A6" s="4">
        <v>16740143607</v>
      </c>
      <c r="B6" s="5">
        <v>44504</v>
      </c>
      <c r="C6" s="5">
        <v>44505</v>
      </c>
      <c r="D6" s="4">
        <v>333.89</v>
      </c>
      <c r="E6" s="4" t="str">
        <f>VLOOKUP(A6,HOP!A:L,12,0)</f>
        <v>333.89</v>
      </c>
      <c r="F6" s="4" t="str">
        <f>VLOOKUP(A6,HOP!A:C,3,0)</f>
        <v>2289636</v>
      </c>
      <c r="G6" s="4">
        <f>D6-E6</f>
        <v>0</v>
      </c>
      <c r="H6" s="4" t="str">
        <f>$H$1&amp;F6</f>
        <v>，2289636</v>
      </c>
      <c r="I6" s="4" t="str">
        <f>VLOOKUP(A6,HOP!A:T,20,0)</f>
        <v>直连</v>
      </c>
    </row>
    <row r="8" spans="4:4">
      <c r="D8" s="4">
        <f>SUM(D2:D7)</f>
        <v>1497.09</v>
      </c>
    </row>
    <row r="14" spans="1:1">
      <c r="A14" s="4" t="s">
        <v>44</v>
      </c>
    </row>
    <row r="15" spans="1:1">
      <c r="A15" s="4" t="s">
        <v>45</v>
      </c>
    </row>
    <row r="16" spans="1:1">
      <c r="A16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E36" sqref="E3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</row>
    <row r="2" s="1" customFormat="1" spans="1:20">
      <c r="A2" s="3">
        <v>16739031595</v>
      </c>
      <c r="B2" s="1" t="s">
        <v>64</v>
      </c>
      <c r="C2" s="1" t="s">
        <v>65</v>
      </c>
      <c r="D2" s="1" t="s">
        <v>66</v>
      </c>
      <c r="E2" s="1" t="s">
        <v>30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16739170554</v>
      </c>
      <c r="B3" s="1" t="s">
        <v>64</v>
      </c>
      <c r="C3" s="1" t="s">
        <v>78</v>
      </c>
      <c r="D3" s="1" t="s">
        <v>66</v>
      </c>
      <c r="E3" s="1" t="s">
        <v>35</v>
      </c>
      <c r="F3" s="1" t="s">
        <v>64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69</v>
      </c>
      <c r="L3" s="1" t="s">
        <v>69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79</v>
      </c>
      <c r="R3" s="1" t="s">
        <v>75</v>
      </c>
      <c r="S3" s="1" t="s">
        <v>76</v>
      </c>
      <c r="T3" s="1" t="s">
        <v>77</v>
      </c>
    </row>
    <row r="4" s="1" customFormat="1" spans="1:20">
      <c r="A4" s="3">
        <v>16739173352</v>
      </c>
      <c r="B4" s="1" t="s">
        <v>64</v>
      </c>
      <c r="C4" s="1" t="s">
        <v>80</v>
      </c>
      <c r="D4" s="1" t="s">
        <v>66</v>
      </c>
      <c r="E4" s="1" t="s">
        <v>36</v>
      </c>
      <c r="F4" s="1" t="s">
        <v>64</v>
      </c>
      <c r="G4" s="1" t="s">
        <v>67</v>
      </c>
      <c r="H4" s="1" t="s">
        <v>68</v>
      </c>
      <c r="I4" s="1" t="s">
        <v>69</v>
      </c>
      <c r="J4" s="1" t="s">
        <v>70</v>
      </c>
      <c r="K4" s="1" t="s">
        <v>69</v>
      </c>
      <c r="L4" s="1" t="s">
        <v>69</v>
      </c>
      <c r="M4" s="1" t="s">
        <v>71</v>
      </c>
      <c r="N4" s="1" t="s">
        <v>71</v>
      </c>
      <c r="O4" s="1" t="s">
        <v>72</v>
      </c>
      <c r="P4" s="1" t="s">
        <v>73</v>
      </c>
      <c r="Q4" s="1" t="s">
        <v>81</v>
      </c>
      <c r="R4" s="1" t="s">
        <v>75</v>
      </c>
      <c r="S4" s="1" t="s">
        <v>76</v>
      </c>
      <c r="T4" s="1" t="s">
        <v>77</v>
      </c>
    </row>
    <row r="5" s="1" customFormat="1" spans="1:20">
      <c r="A5" s="3">
        <v>16740072515</v>
      </c>
      <c r="B5" s="1" t="s">
        <v>64</v>
      </c>
      <c r="C5" s="1" t="s">
        <v>82</v>
      </c>
      <c r="D5" s="1" t="s">
        <v>83</v>
      </c>
      <c r="E5" s="1" t="s">
        <v>39</v>
      </c>
      <c r="F5" s="1" t="s">
        <v>64</v>
      </c>
      <c r="G5" s="1" t="s">
        <v>67</v>
      </c>
      <c r="H5" s="1" t="s">
        <v>68</v>
      </c>
      <c r="I5" s="1" t="s">
        <v>84</v>
      </c>
      <c r="J5" s="1" t="s">
        <v>70</v>
      </c>
      <c r="K5" s="1" t="s">
        <v>84</v>
      </c>
      <c r="L5" s="1" t="s">
        <v>84</v>
      </c>
      <c r="M5" s="1" t="s">
        <v>71</v>
      </c>
      <c r="N5" s="1" t="s">
        <v>71</v>
      </c>
      <c r="O5" s="1" t="s">
        <v>72</v>
      </c>
      <c r="P5" s="1" t="s">
        <v>73</v>
      </c>
      <c r="Q5" s="1" t="s">
        <v>85</v>
      </c>
      <c r="R5" s="1" t="s">
        <v>75</v>
      </c>
      <c r="S5" s="1" t="s">
        <v>76</v>
      </c>
      <c r="T5" s="1" t="s">
        <v>77</v>
      </c>
    </row>
    <row r="6" s="1" customFormat="1" spans="1:20">
      <c r="A6" s="3">
        <v>16740143607</v>
      </c>
      <c r="B6" s="1" t="s">
        <v>64</v>
      </c>
      <c r="C6" s="1" t="s">
        <v>86</v>
      </c>
      <c r="D6" s="1" t="s">
        <v>87</v>
      </c>
      <c r="E6" s="1" t="s">
        <v>42</v>
      </c>
      <c r="F6" s="1" t="s">
        <v>64</v>
      </c>
      <c r="G6" s="1" t="s">
        <v>67</v>
      </c>
      <c r="H6" s="1" t="s">
        <v>68</v>
      </c>
      <c r="I6" s="1" t="s">
        <v>88</v>
      </c>
      <c r="J6" s="1" t="s">
        <v>70</v>
      </c>
      <c r="K6" s="1" t="s">
        <v>88</v>
      </c>
      <c r="L6" s="1" t="s">
        <v>88</v>
      </c>
      <c r="M6" s="1" t="s">
        <v>71</v>
      </c>
      <c r="N6" s="1" t="s">
        <v>71</v>
      </c>
      <c r="O6" s="1" t="s">
        <v>72</v>
      </c>
      <c r="P6" s="1" t="s">
        <v>73</v>
      </c>
      <c r="Q6" s="1" t="s">
        <v>89</v>
      </c>
      <c r="R6" s="1" t="s">
        <v>75</v>
      </c>
      <c r="S6" s="1" t="s">
        <v>76</v>
      </c>
      <c r="T6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2021-11-20T02:16:15Z</dcterms:created>
  <dcterms:modified xsi:type="dcterms:W3CDTF">2021-11-20T02:38:16Z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E7F39D0CFCA3401C8BD844061A99363C</vt:lpwstr>
  </property>
  <property fmtid="{D5CDD505-2E9C-101B-9397-08002B2CF9AE}" pid="3" name="KSOProductBuildVer">
    <vt:lpwstr>2052-11.1.0.11045</vt:lpwstr>
  </property>
</Properties>
</file>