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<sst xmlns="http://schemas.openxmlformats.org/spreadsheetml/2006/main" count="390" uniqueCount="170">
  <si>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</si>
  <si>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</si>
  <si>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</si>
  <si>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</si>
  <si>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</si>
  <si>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</si>
  <si>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</si>
  <si>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</si>
  <si>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</si>
  <si>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</si>
  <si>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</si>
  <si>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</si>
  <si>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</si>
  <si>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</si>
  <si>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</si>
  <si>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</si>
  <si>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</si>
  <si>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</si>
  <si>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</si>
  <si>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</si>
  <si>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</si>
  <si>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</si>
  <si>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</si>
  <si>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</si>
  <si>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</si>
  <si>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</si>
  <si>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</si>
  <si>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[拉斯维加斯]拉斯维加斯威尼斯人—帕拉佐皇宫度假酒店(The Palazzo at The Venetian®)(55426442)</t>
  </si>
  <si>
    <t>奢华套房&lt;不退款&gt;&lt;2人入住&gt;</t>
  </si>
  <si>
    <t>HKD</t>
  </si>
  <si>
    <t>Lau/Tony</t>
  </si>
  <si>
    <t>CA13030211120HKD</t>
  </si>
  <si>
    <t>未提现</t>
  </si>
  <si>
    <t>携程开票</t>
  </si>
  <si>
    <t>[圣地亚哥]圣地亚哥拉斯孔德斯万怡酒店(Courtyard by Marriott Santiago Las Condes)(68025973)</t>
  </si>
  <si>
    <t>城景特大床房&lt;2人入住&gt;&lt;不退款&gt;&lt;早餐&gt;</t>
  </si>
  <si>
    <t>Ortega/Rosa</t>
  </si>
  <si>
    <t>[打横]打横市桑提卡酒店(Hotel Santika Tasikmalaya)(69451727)</t>
  </si>
  <si>
    <t>豪华特大房&lt;2人入住&gt;&lt;不退款&gt;&lt;早餐&gt;</t>
  </si>
  <si>
    <t>Bose/Mr. Anshuman</t>
  </si>
  <si>
    <t>[纽约]纽约诺玛德詹姆斯酒店(The James New York NoMad)(55290152)</t>
  </si>
  <si>
    <t>大号床房&lt;不退款&gt;&lt;2人入住&gt;</t>
  </si>
  <si>
    <t>Dickinson/Cherry</t>
  </si>
  <si>
    <t>[北查尔斯顿]北查尔斯顿机场/体育场万怡酒店(Courtyard by Marriott North Charleston Airport/Coliseum)(68029051)</t>
  </si>
  <si>
    <t>特大床房&lt;不退款&gt;&lt;2人入住&gt;</t>
  </si>
  <si>
    <t>Eldridge/Mark</t>
  </si>
  <si>
    <t>[曼谷]水门中心酒店(Centre Point Pratunam)(55666068)</t>
  </si>
  <si>
    <t>至尊豪华房&lt;不退款&gt;&lt;2人入住&gt;</t>
  </si>
  <si>
    <t>TEABMA/TEECHUTHA</t>
  </si>
  <si>
    <t>[里昂]里昂塞特万豪国际酒店(Lyon Marriott Hotel Cité Internationale)(55299331)</t>
  </si>
  <si>
    <t>标准房&lt;不退款&gt;&lt;2人入住&gt;</t>
  </si>
  <si>
    <t>SCHWOB/STEPHANE</t>
  </si>
  <si>
    <t>[拉斯维加斯]Circa赌场酒店-仅限成人(Circa Resort &amp; Casino – Adults Only)(77280760)</t>
  </si>
  <si>
    <t>双特大床房&lt;不退款&gt;&lt;2人入住&gt;</t>
  </si>
  <si>
    <t>Masoline/Loreta</t>
  </si>
  <si>
    <t>[威斯敏斯特城]伦敦尊贵海德公园罗亚尔大酒店(Grand Royale London Hyde Park)(55757285)</t>
  </si>
  <si>
    <t>高级双人房&lt;不退款&gt;&lt;2人入住&gt;</t>
  </si>
  <si>
    <t>MOCANU/COSTEL</t>
  </si>
  <si>
    <t>EXP-1858184492</t>
  </si>
  <si>
    <t>[新加坡]新加坡京华酒店 (Staycation Approved)(Hotel Royal Singapore (Staycation Approved))(55465127)</t>
  </si>
  <si>
    <t>gunaseharan/shantaa</t>
  </si>
  <si>
    <t>-/Davendran Thayanithi,-/Vitiya Mariappan</t>
  </si>
  <si>
    <t>[华盛顿]华盛顿特区市中心万豪居家酒店(Residence Inn by Marriott Washington, DC Downtown)(55281118)</t>
  </si>
  <si>
    <t>大床一室房&lt;早餐&gt;&lt;不退款&gt;&lt;2人入住&gt;</t>
  </si>
  <si>
    <t>lin/yuan</t>
  </si>
  <si>
    <t>，</t>
  </si>
  <si>
    <t>28094 HKD</t>
  </si>
  <si>
    <t>A211120155530481</t>
  </si>
  <si>
    <t>总计：28094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</si>
  <si>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</si>
  <si>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</si>
  <si>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</si>
  <si>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</si>
  <si>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</si>
  <si>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</si>
  <si>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</si>
  <si>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</si>
  <si>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</si>
  <si>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</si>
  <si>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</si>
  <si>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</si>
  <si>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</si>
  <si>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</si>
  <si>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</si>
  <si>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</si>
  <si>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</si>
  <si>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2021-10-20</t>
  </si>
  <si>
    <t>2280634</t>
  </si>
  <si>
    <t>拉斯维加斯威尼斯人—帕拉佐皇宫度假酒店</t>
  </si>
  <si>
    <t>Lau Tony</t>
  </si>
  <si>
    <t>2021-11-14</t>
  </si>
  <si>
    <t>2021-11-17</t>
  </si>
  <si>
    <t>退房日周结</t>
  </si>
  <si>
    <t>2696.65</t>
  </si>
  <si>
    <t>3279.00</t>
  </si>
  <si>
    <t>0</t>
  </si>
  <si>
    <t>0.00</t>
  </si>
  <si>
    <t>携程汇智国际直连</t>
  </si>
  <si>
    <t>2021-10-20 13:39:19</t>
  </si>
  <si>
    <t>否</t>
  </si>
  <si>
    <t>汇智国际旅游发展有限公司</t>
  </si>
  <si>
    <t>直连</t>
  </si>
  <si>
    <t>2021-11-03</t>
  </si>
  <si>
    <t>2288104</t>
  </si>
  <si>
    <t>圣地亚哥拉斯孔德斯万怡酒店</t>
  </si>
  <si>
    <t>Ortega Rosa</t>
  </si>
  <si>
    <t>1665.52</t>
  </si>
  <si>
    <t>2022.00</t>
  </si>
  <si>
    <t>2021-11-03 01:04:26</t>
  </si>
  <si>
    <t>2021-11-09</t>
  </si>
  <si>
    <t>2293975</t>
  </si>
  <si>
    <t>打横市桑提卡酒店</t>
  </si>
  <si>
    <t>Bose Mr. Anshuman</t>
  </si>
  <si>
    <t>2021-11-16</t>
  </si>
  <si>
    <t>290.24</t>
  </si>
  <si>
    <t>353.00</t>
  </si>
  <si>
    <t>2021-11-09 10:18:27</t>
  </si>
  <si>
    <t>2021-11-13</t>
  </si>
  <si>
    <t>2298592</t>
  </si>
  <si>
    <t>纽约诺玛德詹姆斯酒店</t>
  </si>
  <si>
    <t>Dickinson Cherry</t>
  </si>
  <si>
    <t>11306.72</t>
  </si>
  <si>
    <t>13787.00</t>
  </si>
  <si>
    <t>2021-11-13 12:36:14</t>
  </si>
  <si>
    <t>2299287</t>
  </si>
  <si>
    <t>北查尔斯顿机场/体育场万怡酒店</t>
  </si>
  <si>
    <t>Eldridge Mark</t>
  </si>
  <si>
    <t>1431.77</t>
  </si>
  <si>
    <t>1745.00</t>
  </si>
  <si>
    <t>2021-11-14 13:57:16</t>
  </si>
  <si>
    <t>2299375</t>
  </si>
  <si>
    <t>曼谷水门中心酒店</t>
  </si>
  <si>
    <t>TEABMA TEECHUTHA</t>
  </si>
  <si>
    <t>180.51</t>
  </si>
  <si>
    <t>220.00</t>
  </si>
  <si>
    <t>2021-11-14 17:55:12</t>
  </si>
  <si>
    <t>2299517</t>
  </si>
  <si>
    <t>里昂塞特万豪国际酒店</t>
  </si>
  <si>
    <t>SCHWOB STEPHANE</t>
  </si>
  <si>
    <t>1591.77</t>
  </si>
  <si>
    <t>1940.00</t>
  </si>
  <si>
    <t>2021-11-14 23:55:05</t>
  </si>
  <si>
    <t>2021-11-15</t>
  </si>
  <si>
    <t>2299563</t>
  </si>
  <si>
    <t>Circa赌场酒店-仅限成人</t>
  </si>
  <si>
    <t>Masoline Loreta</t>
  </si>
  <si>
    <t>1654.13</t>
  </si>
  <si>
    <t>2016.00</t>
  </si>
  <si>
    <t>2021-11-15 04:51:54</t>
  </si>
  <si>
    <t>2300159</t>
  </si>
  <si>
    <t>伦敦尊贵海德公园罗亚尔大酒店</t>
  </si>
  <si>
    <t>MOCANU COSTEL</t>
  </si>
  <si>
    <t>554.86</t>
  </si>
  <si>
    <t>676.00</t>
  </si>
  <si>
    <t>2021-11-16 04:00:37</t>
  </si>
  <si>
    <t>2300603</t>
  </si>
  <si>
    <t>新加坡京华酒店</t>
  </si>
  <si>
    <t>gunaseharan shantaa</t>
  </si>
  <si>
    <t>422.71</t>
  </si>
  <si>
    <t>515.00</t>
  </si>
  <si>
    <t>2021-11-16 16:59:17</t>
  </si>
  <si>
    <t>2300763</t>
  </si>
  <si>
    <t>- Davendran Thayanithi,- Vitiya Mariappan</t>
  </si>
  <si>
    <t>2021-11-16 19:11:22</t>
  </si>
  <si>
    <t>2300997</t>
  </si>
  <si>
    <t>华盛顿特区市中心万豪居家酒店</t>
  </si>
  <si>
    <t>lin yuan</t>
  </si>
  <si>
    <t>842.14</t>
  </si>
  <si>
    <t>1026.00</t>
  </si>
  <si>
    <t>2021-11-16 22:16:17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</si>
</sst>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5" borderId="1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16609202157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44514</v>
      </c>
      <c r="G2" s="5">
        <v>44517</v>
      </c>
      <c r="H2" s="4">
        <v>1</v>
      </c>
      <c r="I2" s="4">
        <v>3</v>
      </c>
      <c r="J2" s="4">
        <v>3</v>
      </c>
      <c r="K2" s="4" t="s">
        <v>29</v>
      </c>
      <c r="L2" s="4">
        <v>3279</v>
      </c>
      <c r="M2" s="4">
        <v>3279</v>
      </c>
      <c r="N2" s="4" t="s">
        <v>30</v>
      </c>
      <c r="O2" s="4" t="s">
        <v>31</v>
      </c>
      <c r="P2" s="4" t="s">
        <v>32</v>
      </c>
      <c r="Q2" s="4">
        <v>0</v>
      </c>
      <c r="R2" s="6">
        <v>44489</v>
      </c>
      <c r="S2" s="5">
        <v>44520</v>
      </c>
      <c r="T2" s="4" t="s">
        <v>33</v>
      </c>
      <c r="U2" s="4">
        <v>3279</v>
      </c>
      <c r="V2" s="4">
        <v>0</v>
      </c>
      <c r="W2" s="4">
        <v>0</v>
      </c>
    </row>
    <row r="3" s="4" customFormat="1" spans="1:25">
      <c r="A3" s="4">
        <v>16728633182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44514</v>
      </c>
      <c r="G3" s="5">
        <v>44517</v>
      </c>
      <c r="H3" s="4">
        <v>1</v>
      </c>
      <c r="I3" s="4">
        <v>3</v>
      </c>
      <c r="J3" s="4">
        <v>3</v>
      </c>
      <c r="K3" s="4" t="s">
        <v>29</v>
      </c>
      <c r="L3" s="4">
        <v>2022</v>
      </c>
      <c r="M3" s="4">
        <v>2022</v>
      </c>
      <c r="N3" s="4" t="s">
        <v>36</v>
      </c>
      <c r="O3" s="4" t="s">
        <v>31</v>
      </c>
      <c r="P3" s="4" t="s">
        <v>32</v>
      </c>
      <c r="Q3" s="4">
        <v>0</v>
      </c>
      <c r="R3" s="6">
        <v>44503</v>
      </c>
      <c r="S3" s="5">
        <v>44520</v>
      </c>
      <c r="T3" s="4" t="s">
        <v>33</v>
      </c>
      <c r="U3" s="4">
        <v>2022</v>
      </c>
      <c r="V3" s="4">
        <v>0</v>
      </c>
      <c r="W3" s="4">
        <v>0</v>
      </c>
      <c r="X3" s="4"/>
      <c r="Y3" s="4">
        <v>99414344</v>
      </c>
    </row>
    <row r="4" s="4" customFormat="1" spans="1:23">
      <c r="A4" s="4">
        <v>16759654044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44516</v>
      </c>
      <c r="G4" s="5">
        <v>44517</v>
      </c>
      <c r="H4" s="4">
        <v>1</v>
      </c>
      <c r="I4" s="4">
        <v>1</v>
      </c>
      <c r="J4" s="4">
        <v>1</v>
      </c>
      <c r="K4" s="4" t="s">
        <v>29</v>
      </c>
      <c r="L4" s="4">
        <v>353</v>
      </c>
      <c r="M4" s="4">
        <v>353</v>
      </c>
      <c r="N4" s="4" t="s">
        <v>39</v>
      </c>
      <c r="O4" s="4" t="s">
        <v>31</v>
      </c>
      <c r="P4" s="4" t="s">
        <v>32</v>
      </c>
      <c r="Q4" s="4">
        <v>0</v>
      </c>
      <c r="R4" s="6">
        <v>44509</v>
      </c>
      <c r="S4" s="5">
        <v>44520</v>
      </c>
      <c r="T4" s="4" t="s">
        <v>33</v>
      </c>
      <c r="U4" s="4">
        <v>353</v>
      </c>
      <c r="V4" s="4">
        <v>0</v>
      </c>
      <c r="W4" s="4">
        <v>0</v>
      </c>
    </row>
    <row r="5" s="4" customFormat="1" spans="1:25">
      <c r="A5" s="4">
        <v>16786070027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44513</v>
      </c>
      <c r="G5" s="5">
        <v>44517</v>
      </c>
      <c r="H5" s="4">
        <v>1</v>
      </c>
      <c r="I5" s="4">
        <v>4</v>
      </c>
      <c r="J5" s="4">
        <v>4</v>
      </c>
      <c r="K5" s="4" t="s">
        <v>29</v>
      </c>
      <c r="L5" s="4">
        <v>13787</v>
      </c>
      <c r="M5" s="4">
        <v>13787</v>
      </c>
      <c r="N5" s="4" t="s">
        <v>42</v>
      </c>
      <c r="O5" s="4" t="s">
        <v>31</v>
      </c>
      <c r="P5" s="4" t="s">
        <v>32</v>
      </c>
      <c r="Q5" s="4">
        <v>0</v>
      </c>
      <c r="R5" s="6">
        <v>44513</v>
      </c>
      <c r="S5" s="5">
        <v>44520</v>
      </c>
      <c r="T5" s="4" t="s">
        <v>33</v>
      </c>
      <c r="U5" s="4">
        <v>13787</v>
      </c>
      <c r="V5" s="4">
        <v>0</v>
      </c>
      <c r="W5" s="4">
        <v>0</v>
      </c>
      <c r="X5" s="4"/>
      <c r="Y5" s="4">
        <v>121882339</v>
      </c>
    </row>
    <row r="6" s="4" customFormat="1" spans="1:25">
      <c r="A6" s="4">
        <v>16793723012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44514</v>
      </c>
      <c r="G6" s="5">
        <v>44517</v>
      </c>
      <c r="H6" s="4">
        <v>1</v>
      </c>
      <c r="I6" s="4">
        <v>3</v>
      </c>
      <c r="J6" s="4">
        <v>3</v>
      </c>
      <c r="K6" s="4" t="s">
        <v>29</v>
      </c>
      <c r="L6" s="4">
        <v>1745</v>
      </c>
      <c r="M6" s="4">
        <v>1745</v>
      </c>
      <c r="N6" s="4" t="s">
        <v>45</v>
      </c>
      <c r="O6" s="4" t="s">
        <v>31</v>
      </c>
      <c r="P6" s="4" t="s">
        <v>32</v>
      </c>
      <c r="Q6" s="4">
        <v>0</v>
      </c>
      <c r="R6" s="6">
        <v>44514</v>
      </c>
      <c r="S6" s="5">
        <v>44520</v>
      </c>
      <c r="T6" s="4" t="s">
        <v>33</v>
      </c>
      <c r="U6" s="4">
        <v>1745</v>
      </c>
      <c r="V6" s="4">
        <v>0</v>
      </c>
      <c r="W6" s="4">
        <v>0</v>
      </c>
      <c r="X6" s="4"/>
      <c r="Y6" s="4">
        <v>81144005</v>
      </c>
    </row>
    <row r="7" s="4" customFormat="1" spans="1:23">
      <c r="A7" s="4">
        <v>16794444329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44516</v>
      </c>
      <c r="G7" s="5">
        <v>44517</v>
      </c>
      <c r="H7" s="4">
        <v>1</v>
      </c>
      <c r="I7" s="4">
        <v>1</v>
      </c>
      <c r="J7" s="4">
        <v>1</v>
      </c>
      <c r="K7" s="4" t="s">
        <v>29</v>
      </c>
      <c r="L7" s="4">
        <v>220</v>
      </c>
      <c r="M7" s="4">
        <v>220</v>
      </c>
      <c r="N7" s="4" t="s">
        <v>48</v>
      </c>
      <c r="O7" s="4" t="s">
        <v>31</v>
      </c>
      <c r="P7" s="4" t="s">
        <v>32</v>
      </c>
      <c r="Q7" s="4">
        <v>0</v>
      </c>
      <c r="R7" s="6">
        <v>44514</v>
      </c>
      <c r="S7" s="5">
        <v>44520</v>
      </c>
      <c r="T7" s="4" t="s">
        <v>33</v>
      </c>
      <c r="U7" s="4">
        <v>220</v>
      </c>
      <c r="V7" s="4">
        <v>0</v>
      </c>
      <c r="W7" s="4">
        <v>0</v>
      </c>
    </row>
    <row r="8" s="4" customFormat="1" spans="1:25">
      <c r="A8" s="4">
        <v>16795534659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44516</v>
      </c>
      <c r="G8" s="5">
        <v>44517</v>
      </c>
      <c r="H8" s="4">
        <v>1</v>
      </c>
      <c r="I8" s="4">
        <v>1</v>
      </c>
      <c r="J8" s="4">
        <v>1</v>
      </c>
      <c r="K8" s="4" t="s">
        <v>29</v>
      </c>
      <c r="L8" s="4">
        <v>1940</v>
      </c>
      <c r="M8" s="4">
        <v>1940</v>
      </c>
      <c r="N8" s="4" t="s">
        <v>51</v>
      </c>
      <c r="O8" s="4" t="s">
        <v>31</v>
      </c>
      <c r="P8" s="4" t="s">
        <v>32</v>
      </c>
      <c r="Q8" s="4">
        <v>0</v>
      </c>
      <c r="R8" s="6">
        <v>44514</v>
      </c>
      <c r="S8" s="5">
        <v>44520</v>
      </c>
      <c r="T8" s="4" t="s">
        <v>33</v>
      </c>
      <c r="U8" s="4">
        <v>1940</v>
      </c>
      <c r="V8" s="4">
        <v>0</v>
      </c>
      <c r="W8" s="4">
        <v>0</v>
      </c>
      <c r="X8" s="4"/>
      <c r="Y8" s="4">
        <v>81301242</v>
      </c>
    </row>
    <row r="9" s="4" customFormat="1" spans="1:24">
      <c r="A9" s="4">
        <v>16795776396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44515</v>
      </c>
      <c r="G9" s="5">
        <v>44517</v>
      </c>
      <c r="H9" s="4">
        <v>1</v>
      </c>
      <c r="I9" s="4">
        <v>2</v>
      </c>
      <c r="J9" s="4">
        <v>2</v>
      </c>
      <c r="K9" s="4" t="s">
        <v>29</v>
      </c>
      <c r="L9" s="4">
        <v>2016</v>
      </c>
      <c r="M9" s="4">
        <v>2016</v>
      </c>
      <c r="N9" s="4" t="s">
        <v>54</v>
      </c>
      <c r="O9" s="4" t="s">
        <v>31</v>
      </c>
      <c r="P9" s="4" t="s">
        <v>32</v>
      </c>
      <c r="Q9" s="4">
        <v>0</v>
      </c>
      <c r="R9" s="6">
        <v>44515</v>
      </c>
      <c r="S9" s="5">
        <v>44520</v>
      </c>
      <c r="T9" s="4" t="s">
        <v>33</v>
      </c>
      <c r="U9" s="4">
        <v>2016</v>
      </c>
      <c r="V9" s="4">
        <v>0</v>
      </c>
      <c r="W9" s="4">
        <v>0</v>
      </c>
      <c r="X9" s="4">
        <v>2299563</v>
      </c>
    </row>
    <row r="10" s="4" customFormat="1" spans="1:25">
      <c r="A10" s="4">
        <v>16802418709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44516</v>
      </c>
      <c r="G10" s="5">
        <v>44517</v>
      </c>
      <c r="H10" s="4">
        <v>1</v>
      </c>
      <c r="I10" s="4">
        <v>1</v>
      </c>
      <c r="J10" s="4">
        <v>1</v>
      </c>
      <c r="K10" s="4" t="s">
        <v>29</v>
      </c>
      <c r="L10" s="4">
        <v>676</v>
      </c>
      <c r="M10" s="4">
        <v>676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44516</v>
      </c>
      <c r="S10" s="5">
        <v>44520</v>
      </c>
      <c r="T10" s="4" t="s">
        <v>33</v>
      </c>
      <c r="U10" s="4">
        <v>676</v>
      </c>
      <c r="V10" s="4">
        <v>0</v>
      </c>
      <c r="W10" s="4">
        <v>0</v>
      </c>
      <c r="X10" s="4"/>
      <c r="Y10" s="4" t="s">
        <v>58</v>
      </c>
    </row>
    <row r="11" s="4" customFormat="1" spans="1:23">
      <c r="A11" s="4">
        <v>16804308055</v>
      </c>
      <c r="B11" s="4" t="s">
        <v>25</v>
      </c>
      <c r="C11" s="4" t="s">
        <v>26</v>
      </c>
      <c r="D11" s="4" t="s">
        <v>59</v>
      </c>
      <c r="E11" s="4" t="s">
        <v>56</v>
      </c>
      <c r="F11" s="5">
        <v>44516</v>
      </c>
      <c r="G11" s="5">
        <v>44517</v>
      </c>
      <c r="H11" s="4">
        <v>1</v>
      </c>
      <c r="I11" s="4">
        <v>1</v>
      </c>
      <c r="J11" s="4">
        <v>1</v>
      </c>
      <c r="K11" s="4" t="s">
        <v>29</v>
      </c>
      <c r="L11" s="4">
        <v>515</v>
      </c>
      <c r="M11" s="4">
        <v>515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44516</v>
      </c>
      <c r="S11" s="5">
        <v>44520</v>
      </c>
      <c r="T11" s="4" t="s">
        <v>33</v>
      </c>
      <c r="U11" s="4">
        <v>515</v>
      </c>
      <c r="V11" s="4">
        <v>0</v>
      </c>
      <c r="W11" s="4">
        <v>0</v>
      </c>
    </row>
    <row r="12" s="4" customFormat="1" spans="1:23">
      <c r="A12" s="4">
        <v>16807407049</v>
      </c>
      <c r="B12" s="4" t="s">
        <v>25</v>
      </c>
      <c r="C12" s="4" t="s">
        <v>26</v>
      </c>
      <c r="D12" s="4" t="s">
        <v>59</v>
      </c>
      <c r="E12" s="4" t="s">
        <v>56</v>
      </c>
      <c r="F12" s="5">
        <v>44516</v>
      </c>
      <c r="G12" s="5">
        <v>44517</v>
      </c>
      <c r="H12" s="4">
        <v>1</v>
      </c>
      <c r="I12" s="4">
        <v>1</v>
      </c>
      <c r="J12" s="4">
        <v>1</v>
      </c>
      <c r="K12" s="4" t="s">
        <v>29</v>
      </c>
      <c r="L12" s="4">
        <v>515</v>
      </c>
      <c r="M12" s="4">
        <v>515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44516</v>
      </c>
      <c r="S12" s="5">
        <v>44520</v>
      </c>
      <c r="T12" s="4" t="s">
        <v>33</v>
      </c>
      <c r="U12" s="4">
        <v>515</v>
      </c>
      <c r="V12" s="4">
        <v>0</v>
      </c>
      <c r="W12" s="4">
        <v>0</v>
      </c>
    </row>
    <row r="13" s="4" customFormat="1" spans="1:25">
      <c r="A13" s="4">
        <v>16808441042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44516</v>
      </c>
      <c r="G13" s="5">
        <v>44517</v>
      </c>
      <c r="H13" s="4">
        <v>1</v>
      </c>
      <c r="I13" s="4">
        <v>1</v>
      </c>
      <c r="J13" s="4">
        <v>1</v>
      </c>
      <c r="K13" s="4" t="s">
        <v>29</v>
      </c>
      <c r="L13" s="4">
        <v>1026</v>
      </c>
      <c r="M13" s="4">
        <v>1026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44516</v>
      </c>
      <c r="S13" s="5">
        <v>44520</v>
      </c>
      <c r="T13" s="4" t="s">
        <v>33</v>
      </c>
      <c r="U13" s="4">
        <v>1026</v>
      </c>
      <c r="V13" s="4">
        <v>0</v>
      </c>
      <c r="W13" s="4">
        <v>0</v>
      </c>
      <c r="X13" s="4"/>
      <c r="Y13" s="4">
        <v>82928243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E30" sqref="E30"/>
    </sheetView>
  </sheetViews>
  <sheetFormatPr defaultColWidth="9" defaultRowHeight="13.5"/>
  <cols>
    <col min="1" max="1" width="12.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spans="1:9">
      <c r="A2" s="4">
        <v>16609202157</v>
      </c>
      <c r="B2" s="5">
        <v>44514</v>
      </c>
      <c r="C2" s="5">
        <v>44517</v>
      </c>
      <c r="D2" s="4">
        <v>3279</v>
      </c>
      <c r="E2" s="4" t="str">
        <f>VLOOKUP(A2,HOP!A:L,12,0)</f>
        <v>3279.00</v>
      </c>
      <c r="F2" s="4" t="str">
        <f>VLOOKUP(A2,HOP!A:C,3,0)</f>
        <v>2280634</v>
      </c>
      <c r="G2" s="4">
        <f>D2-E2</f>
        <v>0</v>
      </c>
      <c r="H2" s="4" t="str">
        <f>$H$1&amp;F2</f>
        <v>，2280634</v>
      </c>
      <c r="I2" s="4" t="str">
        <f>VLOOKUP(A2,HOP!A:T,20,0)</f>
        <v>直连</v>
      </c>
    </row>
    <row r="3" s="4" customFormat="1" spans="1:9">
      <c r="A3" s="4">
        <v>16728633182</v>
      </c>
      <c r="B3" s="5">
        <v>44514</v>
      </c>
      <c r="C3" s="5">
        <v>44517</v>
      </c>
      <c r="D3" s="4">
        <v>2022</v>
      </c>
      <c r="E3" s="4" t="str">
        <f>VLOOKUP(A3,HOP!A:L,12,0)</f>
        <v>2022.00</v>
      </c>
      <c r="F3" s="4" t="str">
        <f>VLOOKUP(A3,HOP!A:C,3,0)</f>
        <v>2288104</v>
      </c>
      <c r="G3" s="4">
        <f t="shared" ref="G3:G13" si="0">D3-E3</f>
        <v>0</v>
      </c>
      <c r="H3" s="4" t="str">
        <f t="shared" ref="H3:H13" si="1">$H$1&amp;F3</f>
        <v>，2288104</v>
      </c>
      <c r="I3" s="4" t="str">
        <f>VLOOKUP(A3,HOP!A:T,20,0)</f>
        <v>直连</v>
      </c>
    </row>
    <row r="4" s="4" customFormat="1" spans="1:9">
      <c r="A4" s="4">
        <v>16759654044</v>
      </c>
      <c r="B4" s="5">
        <v>44516</v>
      </c>
      <c r="C4" s="5">
        <v>44517</v>
      </c>
      <c r="D4" s="4">
        <v>353</v>
      </c>
      <c r="E4" s="4" t="str">
        <f>VLOOKUP(A4,HOP!A:L,12,0)</f>
        <v>353.00</v>
      </c>
      <c r="F4" s="4" t="str">
        <f>VLOOKUP(A4,HOP!A:C,3,0)</f>
        <v>2293975</v>
      </c>
      <c r="G4" s="4">
        <f t="shared" si="0"/>
        <v>0</v>
      </c>
      <c r="H4" s="4" t="str">
        <f t="shared" si="1"/>
        <v>，2293975</v>
      </c>
      <c r="I4" s="4" t="str">
        <f>VLOOKUP(A4,HOP!A:T,20,0)</f>
        <v>直连</v>
      </c>
    </row>
    <row r="5" s="4" customFormat="1" spans="1:9">
      <c r="A5" s="4">
        <v>16786070027</v>
      </c>
      <c r="B5" s="5">
        <v>44513</v>
      </c>
      <c r="C5" s="5">
        <v>44517</v>
      </c>
      <c r="D5" s="4">
        <v>13787</v>
      </c>
      <c r="E5" s="4" t="str">
        <f>VLOOKUP(A5,HOP!A:L,12,0)</f>
        <v>13787.00</v>
      </c>
      <c r="F5" s="4" t="str">
        <f>VLOOKUP(A5,HOP!A:C,3,0)</f>
        <v>2298592</v>
      </c>
      <c r="G5" s="4">
        <f t="shared" si="0"/>
        <v>0</v>
      </c>
      <c r="H5" s="4" t="str">
        <f t="shared" si="1"/>
        <v>，2298592</v>
      </c>
      <c r="I5" s="4" t="str">
        <f>VLOOKUP(A5,HOP!A:T,20,0)</f>
        <v>直连</v>
      </c>
    </row>
    <row r="6" s="4" customFormat="1" spans="1:9">
      <c r="A6" s="4">
        <v>16793723012</v>
      </c>
      <c r="B6" s="5">
        <v>44514</v>
      </c>
      <c r="C6" s="5">
        <v>44517</v>
      </c>
      <c r="D6" s="4">
        <v>1745</v>
      </c>
      <c r="E6" s="4" t="str">
        <f>VLOOKUP(A6,HOP!A:L,12,0)</f>
        <v>1745.00</v>
      </c>
      <c r="F6" s="4" t="str">
        <f>VLOOKUP(A6,HOP!A:C,3,0)</f>
        <v>2299287</v>
      </c>
      <c r="G6" s="4">
        <f t="shared" si="0"/>
        <v>0</v>
      </c>
      <c r="H6" s="4" t="str">
        <f t="shared" si="1"/>
        <v>，2299287</v>
      </c>
      <c r="I6" s="4" t="str">
        <f>VLOOKUP(A6,HOP!A:T,20,0)</f>
        <v>直连</v>
      </c>
    </row>
    <row r="7" s="4" customFormat="1" spans="1:9">
      <c r="A7" s="4">
        <v>16794444329</v>
      </c>
      <c r="B7" s="5">
        <v>44516</v>
      </c>
      <c r="C7" s="5">
        <v>44517</v>
      </c>
      <c r="D7" s="4">
        <v>220</v>
      </c>
      <c r="E7" s="4" t="str">
        <f>VLOOKUP(A7,HOP!A:L,12,0)</f>
        <v>220.00</v>
      </c>
      <c r="F7" s="4" t="str">
        <f>VLOOKUP(A7,HOP!A:C,3,0)</f>
        <v>2299375</v>
      </c>
      <c r="G7" s="4">
        <f t="shared" si="0"/>
        <v>0</v>
      </c>
      <c r="H7" s="4" t="str">
        <f t="shared" si="1"/>
        <v>，2299375</v>
      </c>
      <c r="I7" s="4" t="str">
        <f>VLOOKUP(A7,HOP!A:T,20,0)</f>
        <v>直连</v>
      </c>
    </row>
    <row r="8" s="4" customFormat="1" spans="1:9">
      <c r="A8" s="4">
        <v>16795534659</v>
      </c>
      <c r="B8" s="5">
        <v>44516</v>
      </c>
      <c r="C8" s="5">
        <v>44517</v>
      </c>
      <c r="D8" s="4">
        <v>1940</v>
      </c>
      <c r="E8" s="4" t="str">
        <f>VLOOKUP(A8,HOP!A:L,12,0)</f>
        <v>1940.00</v>
      </c>
      <c r="F8" s="4" t="str">
        <f>VLOOKUP(A8,HOP!A:C,3,0)</f>
        <v>2299517</v>
      </c>
      <c r="G8" s="4">
        <f t="shared" si="0"/>
        <v>0</v>
      </c>
      <c r="H8" s="4" t="str">
        <f t="shared" si="1"/>
        <v>，2299517</v>
      </c>
      <c r="I8" s="4" t="str">
        <f>VLOOKUP(A8,HOP!A:T,20,0)</f>
        <v>直连</v>
      </c>
    </row>
    <row r="9" s="4" customFormat="1" spans="1:9">
      <c r="A9" s="4">
        <v>16795776396</v>
      </c>
      <c r="B9" s="5">
        <v>44515</v>
      </c>
      <c r="C9" s="5">
        <v>44517</v>
      </c>
      <c r="D9" s="4">
        <v>2016</v>
      </c>
      <c r="E9" s="4" t="str">
        <f>VLOOKUP(A9,HOP!A:L,12,0)</f>
        <v>2016.00</v>
      </c>
      <c r="F9" s="4" t="str">
        <f>VLOOKUP(A9,HOP!A:C,3,0)</f>
        <v>2299563</v>
      </c>
      <c r="G9" s="4">
        <f t="shared" si="0"/>
        <v>0</v>
      </c>
      <c r="H9" s="4" t="str">
        <f t="shared" si="1"/>
        <v>，2299563</v>
      </c>
      <c r="I9" s="4" t="str">
        <f>VLOOKUP(A9,HOP!A:T,20,0)</f>
        <v>直连</v>
      </c>
    </row>
    <row r="10" s="4" customFormat="1" spans="1:9">
      <c r="A10" s="4">
        <v>16802418709</v>
      </c>
      <c r="B10" s="5">
        <v>44516</v>
      </c>
      <c r="C10" s="5">
        <v>44517</v>
      </c>
      <c r="D10" s="4">
        <v>676</v>
      </c>
      <c r="E10" s="4" t="str">
        <f>VLOOKUP(A10,HOP!A:L,12,0)</f>
        <v>676.00</v>
      </c>
      <c r="F10" s="4" t="str">
        <f>VLOOKUP(A10,HOP!A:C,3,0)</f>
        <v>2300159</v>
      </c>
      <c r="G10" s="4">
        <f t="shared" si="0"/>
        <v>0</v>
      </c>
      <c r="H10" s="4" t="str">
        <f t="shared" si="1"/>
        <v>，2300159</v>
      </c>
      <c r="I10" s="4" t="str">
        <f>VLOOKUP(A10,HOP!A:T,20,0)</f>
        <v>直连</v>
      </c>
    </row>
    <row r="11" s="4" customFormat="1" spans="1:9">
      <c r="A11" s="4">
        <v>16804308055</v>
      </c>
      <c r="B11" s="5">
        <v>44516</v>
      </c>
      <c r="C11" s="5">
        <v>44517</v>
      </c>
      <c r="D11" s="4">
        <v>515</v>
      </c>
      <c r="E11" s="4" t="str">
        <f>VLOOKUP(A11,HOP!A:L,12,0)</f>
        <v>515.00</v>
      </c>
      <c r="F11" s="4" t="str">
        <f>VLOOKUP(A11,HOP!A:C,3,0)</f>
        <v>2300603</v>
      </c>
      <c r="G11" s="4">
        <f t="shared" si="0"/>
        <v>0</v>
      </c>
      <c r="H11" s="4" t="str">
        <f t="shared" si="1"/>
        <v>，2300603</v>
      </c>
      <c r="I11" s="4" t="str">
        <f>VLOOKUP(A11,HOP!A:T,20,0)</f>
        <v>直连</v>
      </c>
    </row>
    <row r="12" s="4" customFormat="1" spans="1:9">
      <c r="A12" s="4">
        <v>16807407049</v>
      </c>
      <c r="B12" s="5">
        <v>44516</v>
      </c>
      <c r="C12" s="5">
        <v>44517</v>
      </c>
      <c r="D12" s="4">
        <v>515</v>
      </c>
      <c r="E12" s="4" t="str">
        <f>VLOOKUP(A12,HOP!A:L,12,0)</f>
        <v>515.00</v>
      </c>
      <c r="F12" s="4" t="str">
        <f>VLOOKUP(A12,HOP!A:C,3,0)</f>
        <v>2300763</v>
      </c>
      <c r="G12" s="4">
        <f t="shared" si="0"/>
        <v>0</v>
      </c>
      <c r="H12" s="4" t="str">
        <f t="shared" si="1"/>
        <v>，2300763</v>
      </c>
      <c r="I12" s="4" t="str">
        <f>VLOOKUP(A12,HOP!A:T,20,0)</f>
        <v>直连</v>
      </c>
    </row>
    <row r="13" s="4" customFormat="1" spans="1:9">
      <c r="A13" s="4">
        <v>16808441042</v>
      </c>
      <c r="B13" s="5">
        <v>44516</v>
      </c>
      <c r="C13" s="5">
        <v>44517</v>
      </c>
      <c r="D13" s="4">
        <v>1026</v>
      </c>
      <c r="E13" s="4" t="str">
        <f>VLOOKUP(A13,HOP!A:L,12,0)</f>
        <v>1026.00</v>
      </c>
      <c r="F13" s="4" t="str">
        <f>VLOOKUP(A13,HOP!A:C,3,0)</f>
        <v>2300997</v>
      </c>
      <c r="G13" s="4">
        <f t="shared" si="0"/>
        <v>0</v>
      </c>
      <c r="H13" s="4" t="str">
        <f t="shared" si="1"/>
        <v>，2300997</v>
      </c>
      <c r="I13" s="4" t="str">
        <f>VLOOKUP(A13,HOP!A:T,20,0)</f>
        <v>直连</v>
      </c>
    </row>
    <row r="15" spans="4:4">
      <c r="D15" s="4">
        <f>SUM(D2:D14)</f>
        <v>28094</v>
      </c>
    </row>
    <row r="16" spans="4:4">
      <c r="D16" s="4" t="s">
        <v>66</v>
      </c>
    </row>
    <row r="19" spans="1:1">
      <c r="A19" s="4" t="s">
        <v>67</v>
      </c>
    </row>
    <row r="20" spans="1:1">
      <c r="A20" s="4" t="s">
        <v>68</v>
      </c>
    </row>
  </sheetData>
  <autoFilter ref="A1:XFD13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</row>
    <row r="2" s="1" customFormat="1" spans="1:20">
      <c r="A2" s="3">
        <v>16609202157</v>
      </c>
      <c r="B2" s="1" t="s">
        <v>86</v>
      </c>
      <c r="C2" s="1" t="s">
        <v>87</v>
      </c>
      <c r="D2" s="1" t="s">
        <v>88</v>
      </c>
      <c r="E2" s="1" t="s">
        <v>89</v>
      </c>
      <c r="F2" s="1" t="s">
        <v>90</v>
      </c>
      <c r="G2" s="1" t="s">
        <v>91</v>
      </c>
      <c r="H2" s="1" t="s">
        <v>92</v>
      </c>
      <c r="I2" s="1" t="s">
        <v>93</v>
      </c>
      <c r="J2" s="1" t="s">
        <v>29</v>
      </c>
      <c r="K2" s="1" t="s">
        <v>94</v>
      </c>
      <c r="L2" s="1" t="s">
        <v>94</v>
      </c>
      <c r="M2" s="1" t="s">
        <v>95</v>
      </c>
      <c r="N2" s="1" t="s">
        <v>95</v>
      </c>
      <c r="O2" s="1" t="s">
        <v>96</v>
      </c>
      <c r="P2" s="1" t="s">
        <v>97</v>
      </c>
      <c r="Q2" s="1" t="s">
        <v>98</v>
      </c>
      <c r="R2" s="1" t="s">
        <v>99</v>
      </c>
      <c r="S2" s="1" t="s">
        <v>100</v>
      </c>
      <c r="T2" s="1" t="s">
        <v>101</v>
      </c>
    </row>
    <row r="3" s="1" customFormat="1" spans="1:20">
      <c r="A3" s="3">
        <v>16728633182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90</v>
      </c>
      <c r="G3" s="1" t="s">
        <v>91</v>
      </c>
      <c r="H3" s="1" t="s">
        <v>92</v>
      </c>
      <c r="I3" s="1" t="s">
        <v>106</v>
      </c>
      <c r="J3" s="1" t="s">
        <v>29</v>
      </c>
      <c r="K3" s="1" t="s">
        <v>107</v>
      </c>
      <c r="L3" s="1" t="s">
        <v>107</v>
      </c>
      <c r="M3" s="1" t="s">
        <v>95</v>
      </c>
      <c r="N3" s="1" t="s">
        <v>95</v>
      </c>
      <c r="O3" s="1" t="s">
        <v>96</v>
      </c>
      <c r="P3" s="1" t="s">
        <v>97</v>
      </c>
      <c r="Q3" s="1" t="s">
        <v>108</v>
      </c>
      <c r="R3" s="1" t="s">
        <v>99</v>
      </c>
      <c r="S3" s="1" t="s">
        <v>100</v>
      </c>
      <c r="T3" s="1" t="s">
        <v>101</v>
      </c>
    </row>
    <row r="4" s="1" customFormat="1" spans="1:20">
      <c r="A4" s="3">
        <v>16759654044</v>
      </c>
      <c r="B4" s="1" t="s">
        <v>109</v>
      </c>
      <c r="C4" s="1" t="s">
        <v>110</v>
      </c>
      <c r="D4" s="1" t="s">
        <v>111</v>
      </c>
      <c r="E4" s="1" t="s">
        <v>112</v>
      </c>
      <c r="F4" s="1" t="s">
        <v>113</v>
      </c>
      <c r="G4" s="1" t="s">
        <v>91</v>
      </c>
      <c r="H4" s="1" t="s">
        <v>92</v>
      </c>
      <c r="I4" s="1" t="s">
        <v>114</v>
      </c>
      <c r="J4" s="1" t="s">
        <v>29</v>
      </c>
      <c r="K4" s="1" t="s">
        <v>115</v>
      </c>
      <c r="L4" s="1" t="s">
        <v>115</v>
      </c>
      <c r="M4" s="1" t="s">
        <v>95</v>
      </c>
      <c r="N4" s="1" t="s">
        <v>95</v>
      </c>
      <c r="O4" s="1" t="s">
        <v>96</v>
      </c>
      <c r="P4" s="1" t="s">
        <v>97</v>
      </c>
      <c r="Q4" s="1" t="s">
        <v>116</v>
      </c>
      <c r="R4" s="1" t="s">
        <v>99</v>
      </c>
      <c r="S4" s="1" t="s">
        <v>100</v>
      </c>
      <c r="T4" s="1" t="s">
        <v>101</v>
      </c>
    </row>
    <row r="5" s="1" customFormat="1" spans="1:20">
      <c r="A5" s="3">
        <v>16786070027</v>
      </c>
      <c r="B5" s="1" t="s">
        <v>117</v>
      </c>
      <c r="C5" s="1" t="s">
        <v>118</v>
      </c>
      <c r="D5" s="1" t="s">
        <v>119</v>
      </c>
      <c r="E5" s="1" t="s">
        <v>120</v>
      </c>
      <c r="F5" s="1" t="s">
        <v>117</v>
      </c>
      <c r="G5" s="1" t="s">
        <v>91</v>
      </c>
      <c r="H5" s="1" t="s">
        <v>92</v>
      </c>
      <c r="I5" s="1" t="s">
        <v>121</v>
      </c>
      <c r="J5" s="1" t="s">
        <v>29</v>
      </c>
      <c r="K5" s="1" t="s">
        <v>122</v>
      </c>
      <c r="L5" s="1" t="s">
        <v>122</v>
      </c>
      <c r="M5" s="1" t="s">
        <v>95</v>
      </c>
      <c r="N5" s="1" t="s">
        <v>95</v>
      </c>
      <c r="O5" s="1" t="s">
        <v>96</v>
      </c>
      <c r="P5" s="1" t="s">
        <v>97</v>
      </c>
      <c r="Q5" s="1" t="s">
        <v>123</v>
      </c>
      <c r="R5" s="1" t="s">
        <v>99</v>
      </c>
      <c r="S5" s="1" t="s">
        <v>100</v>
      </c>
      <c r="T5" s="1" t="s">
        <v>101</v>
      </c>
    </row>
    <row r="6" s="1" customFormat="1" spans="1:20">
      <c r="A6" s="3">
        <v>16793723012</v>
      </c>
      <c r="B6" s="1" t="s">
        <v>90</v>
      </c>
      <c r="C6" s="1" t="s">
        <v>124</v>
      </c>
      <c r="D6" s="1" t="s">
        <v>125</v>
      </c>
      <c r="E6" s="1" t="s">
        <v>126</v>
      </c>
      <c r="F6" s="1" t="s">
        <v>90</v>
      </c>
      <c r="G6" s="1" t="s">
        <v>91</v>
      </c>
      <c r="H6" s="1" t="s">
        <v>92</v>
      </c>
      <c r="I6" s="1" t="s">
        <v>127</v>
      </c>
      <c r="J6" s="1" t="s">
        <v>29</v>
      </c>
      <c r="K6" s="1" t="s">
        <v>128</v>
      </c>
      <c r="L6" s="1" t="s">
        <v>128</v>
      </c>
      <c r="M6" s="1" t="s">
        <v>95</v>
      </c>
      <c r="N6" s="1" t="s">
        <v>95</v>
      </c>
      <c r="O6" s="1" t="s">
        <v>96</v>
      </c>
      <c r="P6" s="1" t="s">
        <v>97</v>
      </c>
      <c r="Q6" s="1" t="s">
        <v>129</v>
      </c>
      <c r="R6" s="1" t="s">
        <v>99</v>
      </c>
      <c r="S6" s="1" t="s">
        <v>100</v>
      </c>
      <c r="T6" s="1" t="s">
        <v>101</v>
      </c>
    </row>
    <row r="7" s="1" customFormat="1" spans="1:20">
      <c r="A7" s="3">
        <v>16794444329</v>
      </c>
      <c r="B7" s="1" t="s">
        <v>90</v>
      </c>
      <c r="C7" s="1" t="s">
        <v>130</v>
      </c>
      <c r="D7" s="1" t="s">
        <v>131</v>
      </c>
      <c r="E7" s="1" t="s">
        <v>132</v>
      </c>
      <c r="F7" s="1" t="s">
        <v>113</v>
      </c>
      <c r="G7" s="1" t="s">
        <v>91</v>
      </c>
      <c r="H7" s="1" t="s">
        <v>92</v>
      </c>
      <c r="I7" s="1" t="s">
        <v>133</v>
      </c>
      <c r="J7" s="1" t="s">
        <v>29</v>
      </c>
      <c r="K7" s="1" t="s">
        <v>134</v>
      </c>
      <c r="L7" s="1" t="s">
        <v>134</v>
      </c>
      <c r="M7" s="1" t="s">
        <v>95</v>
      </c>
      <c r="N7" s="1" t="s">
        <v>95</v>
      </c>
      <c r="O7" s="1" t="s">
        <v>96</v>
      </c>
      <c r="P7" s="1" t="s">
        <v>97</v>
      </c>
      <c r="Q7" s="1" t="s">
        <v>135</v>
      </c>
      <c r="R7" s="1" t="s">
        <v>99</v>
      </c>
      <c r="S7" s="1" t="s">
        <v>100</v>
      </c>
      <c r="T7" s="1" t="s">
        <v>101</v>
      </c>
    </row>
    <row r="8" s="1" customFormat="1" spans="1:20">
      <c r="A8" s="3">
        <v>16795534659</v>
      </c>
      <c r="B8" s="1" t="s">
        <v>90</v>
      </c>
      <c r="C8" s="1" t="s">
        <v>136</v>
      </c>
      <c r="D8" s="1" t="s">
        <v>137</v>
      </c>
      <c r="E8" s="1" t="s">
        <v>138</v>
      </c>
      <c r="F8" s="1" t="s">
        <v>113</v>
      </c>
      <c r="G8" s="1" t="s">
        <v>91</v>
      </c>
      <c r="H8" s="1" t="s">
        <v>92</v>
      </c>
      <c r="I8" s="1" t="s">
        <v>139</v>
      </c>
      <c r="J8" s="1" t="s">
        <v>29</v>
      </c>
      <c r="K8" s="1" t="s">
        <v>140</v>
      </c>
      <c r="L8" s="1" t="s">
        <v>140</v>
      </c>
      <c r="M8" s="1" t="s">
        <v>95</v>
      </c>
      <c r="N8" s="1" t="s">
        <v>95</v>
      </c>
      <c r="O8" s="1" t="s">
        <v>96</v>
      </c>
      <c r="P8" s="1" t="s">
        <v>97</v>
      </c>
      <c r="Q8" s="1" t="s">
        <v>141</v>
      </c>
      <c r="R8" s="1" t="s">
        <v>99</v>
      </c>
      <c r="S8" s="1" t="s">
        <v>100</v>
      </c>
      <c r="T8" s="1" t="s">
        <v>101</v>
      </c>
    </row>
    <row r="9" s="1" customFormat="1" spans="1:20">
      <c r="A9" s="3">
        <v>16795776396</v>
      </c>
      <c r="B9" s="1" t="s">
        <v>142</v>
      </c>
      <c r="C9" s="1" t="s">
        <v>143</v>
      </c>
      <c r="D9" s="1" t="s">
        <v>144</v>
      </c>
      <c r="E9" s="1" t="s">
        <v>145</v>
      </c>
      <c r="F9" s="1" t="s">
        <v>142</v>
      </c>
      <c r="G9" s="1" t="s">
        <v>91</v>
      </c>
      <c r="H9" s="1" t="s">
        <v>92</v>
      </c>
      <c r="I9" s="1" t="s">
        <v>146</v>
      </c>
      <c r="J9" s="1" t="s">
        <v>29</v>
      </c>
      <c r="K9" s="1" t="s">
        <v>147</v>
      </c>
      <c r="L9" s="1" t="s">
        <v>147</v>
      </c>
      <c r="M9" s="1" t="s">
        <v>95</v>
      </c>
      <c r="N9" s="1" t="s">
        <v>95</v>
      </c>
      <c r="O9" s="1" t="s">
        <v>96</v>
      </c>
      <c r="P9" s="1" t="s">
        <v>97</v>
      </c>
      <c r="Q9" s="1" t="s">
        <v>148</v>
      </c>
      <c r="R9" s="1" t="s">
        <v>99</v>
      </c>
      <c r="S9" s="1" t="s">
        <v>100</v>
      </c>
      <c r="T9" s="1" t="s">
        <v>101</v>
      </c>
    </row>
    <row r="10" s="1" customFormat="1" spans="1:20">
      <c r="A10" s="3">
        <v>16802418709</v>
      </c>
      <c r="B10" s="1" t="s">
        <v>113</v>
      </c>
      <c r="C10" s="1" t="s">
        <v>149</v>
      </c>
      <c r="D10" s="1" t="s">
        <v>150</v>
      </c>
      <c r="E10" s="1" t="s">
        <v>151</v>
      </c>
      <c r="F10" s="1" t="s">
        <v>113</v>
      </c>
      <c r="G10" s="1" t="s">
        <v>91</v>
      </c>
      <c r="H10" s="1" t="s">
        <v>92</v>
      </c>
      <c r="I10" s="1" t="s">
        <v>152</v>
      </c>
      <c r="J10" s="1" t="s">
        <v>29</v>
      </c>
      <c r="K10" s="1" t="s">
        <v>153</v>
      </c>
      <c r="L10" s="1" t="s">
        <v>153</v>
      </c>
      <c r="M10" s="1" t="s">
        <v>95</v>
      </c>
      <c r="N10" s="1" t="s">
        <v>95</v>
      </c>
      <c r="O10" s="1" t="s">
        <v>96</v>
      </c>
      <c r="P10" s="1" t="s">
        <v>97</v>
      </c>
      <c r="Q10" s="1" t="s">
        <v>154</v>
      </c>
      <c r="R10" s="1" t="s">
        <v>99</v>
      </c>
      <c r="S10" s="1" t="s">
        <v>100</v>
      </c>
      <c r="T10" s="1" t="s">
        <v>101</v>
      </c>
    </row>
    <row r="11" s="1" customFormat="1" spans="1:20">
      <c r="A11" s="3">
        <v>16804308055</v>
      </c>
      <c r="B11" s="1" t="s">
        <v>113</v>
      </c>
      <c r="C11" s="1" t="s">
        <v>155</v>
      </c>
      <c r="D11" s="1" t="s">
        <v>156</v>
      </c>
      <c r="E11" s="1" t="s">
        <v>157</v>
      </c>
      <c r="F11" s="1" t="s">
        <v>113</v>
      </c>
      <c r="G11" s="1" t="s">
        <v>91</v>
      </c>
      <c r="H11" s="1" t="s">
        <v>92</v>
      </c>
      <c r="I11" s="1" t="s">
        <v>158</v>
      </c>
      <c r="J11" s="1" t="s">
        <v>29</v>
      </c>
      <c r="K11" s="1" t="s">
        <v>159</v>
      </c>
      <c r="L11" s="1" t="s">
        <v>159</v>
      </c>
      <c r="M11" s="1" t="s">
        <v>95</v>
      </c>
      <c r="N11" s="1" t="s">
        <v>95</v>
      </c>
      <c r="O11" s="1" t="s">
        <v>96</v>
      </c>
      <c r="P11" s="1" t="s">
        <v>97</v>
      </c>
      <c r="Q11" s="1" t="s">
        <v>160</v>
      </c>
      <c r="R11" s="1" t="s">
        <v>99</v>
      </c>
      <c r="S11" s="1" t="s">
        <v>100</v>
      </c>
      <c r="T11" s="1" t="s">
        <v>101</v>
      </c>
    </row>
    <row r="12" s="1" customFormat="1" spans="1:20">
      <c r="A12" s="3">
        <v>16807407049</v>
      </c>
      <c r="B12" s="1" t="s">
        <v>113</v>
      </c>
      <c r="C12" s="1" t="s">
        <v>161</v>
      </c>
      <c r="D12" s="1" t="s">
        <v>156</v>
      </c>
      <c r="E12" s="1" t="s">
        <v>162</v>
      </c>
      <c r="F12" s="1" t="s">
        <v>113</v>
      </c>
      <c r="G12" s="1" t="s">
        <v>91</v>
      </c>
      <c r="H12" s="1" t="s">
        <v>92</v>
      </c>
      <c r="I12" s="1" t="s">
        <v>158</v>
      </c>
      <c r="J12" s="1" t="s">
        <v>29</v>
      </c>
      <c r="K12" s="1" t="s">
        <v>159</v>
      </c>
      <c r="L12" s="1" t="s">
        <v>159</v>
      </c>
      <c r="M12" s="1" t="s">
        <v>95</v>
      </c>
      <c r="N12" s="1" t="s">
        <v>95</v>
      </c>
      <c r="O12" s="1" t="s">
        <v>96</v>
      </c>
      <c r="P12" s="1" t="s">
        <v>97</v>
      </c>
      <c r="Q12" s="1" t="s">
        <v>163</v>
      </c>
      <c r="R12" s="1" t="s">
        <v>99</v>
      </c>
      <c r="S12" s="1" t="s">
        <v>100</v>
      </c>
      <c r="T12" s="1" t="s">
        <v>101</v>
      </c>
    </row>
    <row r="13" s="1" customFormat="1" spans="1:20">
      <c r="A13" s="3">
        <v>16808441042</v>
      </c>
      <c r="B13" s="1" t="s">
        <v>113</v>
      </c>
      <c r="C13" s="1" t="s">
        <v>164</v>
      </c>
      <c r="D13" s="1" t="s">
        <v>165</v>
      </c>
      <c r="E13" s="1" t="s">
        <v>166</v>
      </c>
      <c r="F13" s="1" t="s">
        <v>113</v>
      </c>
      <c r="G13" s="1" t="s">
        <v>91</v>
      </c>
      <c r="H13" s="1" t="s">
        <v>92</v>
      </c>
      <c r="I13" s="1" t="s">
        <v>167</v>
      </c>
      <c r="J13" s="1" t="s">
        <v>29</v>
      </c>
      <c r="K13" s="1" t="s">
        <v>168</v>
      </c>
      <c r="L13" s="1" t="s">
        <v>168</v>
      </c>
      <c r="M13" s="1" t="s">
        <v>95</v>
      </c>
      <c r="N13" s="1" t="s">
        <v>95</v>
      </c>
      <c r="O13" s="1" t="s">
        <v>96</v>
      </c>
      <c r="P13" s="1" t="s">
        <v>97</v>
      </c>
      <c r="Q13" s="1" t="s">
        <v>169</v>
      </c>
      <c r="R13" s="1" t="s">
        <v>99</v>
      </c>
      <c r="S13" s="1" t="s">
        <v>100</v>
      </c>
      <c r="T13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2021-11-20T07:49:15Z</dcterms:created>
  <dcterms:modified xsi:type="dcterms:W3CDTF">2021-11-20T07:55:34Z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37675E24125C4E1497586E3729654BE3</vt:lpwstr>
  </property>
  <property fmtid="{D5CDD505-2E9C-101B-9397-08002B2CF9AE}" pid="3" name="KSOProductBuildVer">
    <vt:lpwstr>2052-11.1.0.11045</vt:lpwstr>
  </property>
</Properties>
</file>