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对账!$A$1:$X$37</definedName>
  </definedNames>
  <calcPr calcId="144525"/>
</workbook>
</file>

<file path=xl/sharedStrings.xml><?xml version="1.0" encoding="utf-8"?>
<sst xmlns="http://schemas.openxmlformats.org/spreadsheetml/2006/main" count="1065" uniqueCount="390">
  <si>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</si>
  <si>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</si>
  <si>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</si>
  <si>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</si>
  <si>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</si>
  <si>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</si>
  <si>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</si>
  <si>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</si>
  <si>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</si>
  <si>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</si>
  <si>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</si>
  <si>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</si>
  <si>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</si>
  <si>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</si>
  <si>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</si>
  <si>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</si>
  <si>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</si>
  <si>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</si>
  <si>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</si>
  <si>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</si>
  <si>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</si>
  <si>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</si>
  <si>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</si>
  <si>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</si>
  <si>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</si>
  <si>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</si>
  <si>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</si>
  <si>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[布拉格]铁门套房酒店(Iron Gate Hotel &amp; Suites)(37211214)</t>
  </si>
  <si>
    <t>高级双人床房&lt;不退款&gt;&lt;2人入住&gt;</t>
  </si>
  <si>
    <t>USD</t>
  </si>
  <si>
    <t>Ninger/Fred</t>
  </si>
  <si>
    <t>CA5326211120USD</t>
  </si>
  <si>
    <t>未提现</t>
  </si>
  <si>
    <t>携程开票</t>
  </si>
  <si>
    <t>退单</t>
  </si>
  <si>
    <t>[东圣路易斯]皇后赌场酒店(Casino Queen Hotel)(39995505)</t>
  </si>
  <si>
    <t>豪华客房，带特大床和赌场景观&lt;不退款&gt;&lt;2人入住&gt;</t>
  </si>
  <si>
    <t>Auvil/Marcie J</t>
  </si>
  <si>
    <t>EXP-1837671196</t>
  </si>
  <si>
    <t>[科尔多瓦]科尔多瓦中心酒店(Hotel Cordoba Center)(37219369)</t>
  </si>
  <si>
    <t>双人床房&lt;不退款&gt;&lt;2人入住&gt;</t>
  </si>
  <si>
    <t>Viana Alcantara/Rafael</t>
  </si>
  <si>
    <t>EXP-1845259701</t>
  </si>
  <si>
    <t>取消</t>
  </si>
  <si>
    <t>[斯帕克斯]西方村酒店及赌场(Western Village Inn And Casino)(40097824)</t>
  </si>
  <si>
    <t>标准间1特大床&lt;不退款&gt;&lt;2人入住&gt;</t>
  </si>
  <si>
    <t>Spencer/John,Spencer/Judith G</t>
  </si>
  <si>
    <t>[布罗德韦]巴克兰庄园 - 瑞莱斯城堡酒店(Buckland Manor - A Relais &amp; Chateaux Hotel)(39614593)</t>
  </si>
  <si>
    <t>小型豪华双人房&lt;不退款&gt;&lt;2人入住&gt;</t>
  </si>
  <si>
    <t>Gleeson/Ronnie</t>
  </si>
  <si>
    <t>EXP-1850519465</t>
  </si>
  <si>
    <t>[哥本哈根]哥本哈根机场丽柏酒店(Park Inn by Radisson Copenhagen Airport)(37245057)</t>
  </si>
  <si>
    <t>标准大床房&lt;不退款&gt;&lt;2人入住&gt;</t>
  </si>
  <si>
    <t>Rovnaia/Aleksandra</t>
  </si>
  <si>
    <t>[维克斯堡]密西西比州维克斯堡美洲之星赌场酒店(Ameristar Casino Hotel Vicksburg, Ms.)(40037512)</t>
  </si>
  <si>
    <t>豪华特大床吸烟室&lt;不退款&gt;&lt;2人入住&gt;</t>
  </si>
  <si>
    <t>Gregory/Jeana</t>
  </si>
  <si>
    <t>豪华双人大床吸烟室&lt;不退款&gt;&lt;2人入住&gt;</t>
  </si>
  <si>
    <t>n6s6r</t>
  </si>
  <si>
    <t>[釜山]阿瓦尼中央酒店 釜山(Avani Central Busan)(70660487)</t>
  </si>
  <si>
    <t>山景豪华特大床房&lt;不退款&gt;&lt;2人入住&gt;</t>
  </si>
  <si>
    <t>Lim/Jung Ah</t>
  </si>
  <si>
    <t>[纽顿]波士顿纽顿万豪酒店(Boston Marriott Newton)(46737934)</t>
  </si>
  <si>
    <t>特大床客房&lt;2人入住&gt;&lt;不退款&gt;&lt;普通会员&gt;</t>
  </si>
  <si>
    <t>Ackley/Edward</t>
  </si>
  <si>
    <t>[圣奥古斯丁]庞塞圣奥古斯丁汽车旅馆(The Ponce St. Augustine Hotel)(39039147)</t>
  </si>
  <si>
    <t>传统2张大床房&lt;不退款&gt;&lt;2人入住&gt;</t>
  </si>
  <si>
    <t>Femminella/Regina</t>
  </si>
  <si>
    <t>EXP-1854825234</t>
  </si>
  <si>
    <t>[圣地亚哥]圣地亚哥生活温泉度假村(Vitalis White Sands Santiago)(39037232)</t>
  </si>
  <si>
    <t>海景南翼豪华房&lt;2人入住&gt;&lt;不退款&gt;&lt;早餐&gt;</t>
  </si>
  <si>
    <t>Ramirez/Laine Antonette</t>
  </si>
  <si>
    <t>[塔马林德]卢娜莱纳酒店(Hotel Luna Llena)(40100479)</t>
  </si>
  <si>
    <t>标准双人间&lt;不退款&gt;&lt;2人入住&gt;</t>
  </si>
  <si>
    <t>Cleary/Brendan</t>
  </si>
  <si>
    <t>[布卢明顿]美国商场丽笙酒店(Radisson Blu Mall of America)(39616561)</t>
  </si>
  <si>
    <t>客房（特大床）&lt;不退款&gt;&lt;2人入住&gt;</t>
  </si>
  <si>
    <t>Steidle/Eric</t>
  </si>
  <si>
    <t>[旧金山]旧金山W酒店(W San Francisco)(37207792)</t>
  </si>
  <si>
    <t>奇妙房（1张特大床）&lt;不退款&gt;&lt;2人入住&gt;</t>
  </si>
  <si>
    <t>Hawkins/Garland</t>
  </si>
  <si>
    <t>[桑迪斯普林斯]亚特兰大北市区威斯汀酒店(The Westin Atlanta Perimeter North)(37208773)</t>
  </si>
  <si>
    <t>传统特大床房&lt;不退款&gt;&lt;2人入住&gt;</t>
  </si>
  <si>
    <t>Herrera/Elvis</t>
  </si>
  <si>
    <t>[利兹]韦瑟比哈罗盖特戴斯酒店(Days Inn Wetherby)(44690024)</t>
  </si>
  <si>
    <t>标准双床房&lt;不退款&gt;&lt;2人入住&gt;</t>
  </si>
  <si>
    <t>purdy/geoffrey</t>
  </si>
  <si>
    <t>[萨兰]北奥尔良 - 赛纶普瑞米尔经典酒店(Premiere Classe Orleans Nord - Saran)(39683759)</t>
  </si>
  <si>
    <t>标准间1双人床&lt;不退款&gt;&lt;2人入住&gt;</t>
  </si>
  <si>
    <t>Geerlings/Christiaan G.P.</t>
  </si>
  <si>
    <t>33681UC000017</t>
  </si>
  <si>
    <t>[安杰利圣母]贝拉维斯塔酒店(Hotel Bellavista)(39612975)</t>
  </si>
  <si>
    <t>经典双人间&lt;不退款&gt;&lt;2人入住&gt;</t>
  </si>
  <si>
    <t>giacon/anna maria</t>
  </si>
  <si>
    <t>[夏律第镇]夏洛茨维尔英式酒店(The English Inn of Charlottesville)(40046695)</t>
  </si>
  <si>
    <t>Marucci/Emily</t>
  </si>
  <si>
    <t>UUSLHHABV</t>
  </si>
  <si>
    <t>[贝圣路易斯]墨西哥湾好莱坞赌场酒店(Hollywood Casino Gulf Coast)(39614627)</t>
  </si>
  <si>
    <t>豪华客房1张特大床&lt;不退款&gt;&lt;2人入住&gt;</t>
  </si>
  <si>
    <t>Lovell/Kersty</t>
  </si>
  <si>
    <t>[兰卡威]兰卡威海景酒店(Langkawi Seaview Hotel)(37198865)</t>
  </si>
  <si>
    <t>高级双床房&lt;不退款&gt;&lt;2人入住&gt;</t>
  </si>
  <si>
    <t>Yun/Hasnah,Yun/Hasnah</t>
  </si>
  <si>
    <t>[诺丁汉]诺丁汉市中心美居酒店(Mercure Nottingham City Centre Hotel)(37197577)</t>
  </si>
  <si>
    <t>标准特大床房&lt;不退款&gt;&lt;2人入住&gt;</t>
  </si>
  <si>
    <t>Darlington/Dennis</t>
  </si>
  <si>
    <t>[巴登巴登]鲁蒙斯巴登巴登傲途格精选酒店(Roomers Baden-Baden, Autograph Collection)(37197043)</t>
  </si>
  <si>
    <t>豪华特大床房&lt;不退款&gt;&lt;2人入住&gt;</t>
  </si>
  <si>
    <t>Lauerbach/Susan</t>
  </si>
  <si>
    <t>[埃奇韦尔]伦敦北华美达酒店(Ramada London North)(39034382)</t>
  </si>
  <si>
    <t>标准双人房&lt;不退款&gt;&lt;2人入住&gt;</t>
  </si>
  <si>
    <t>Kopp/Keith</t>
  </si>
  <si>
    <t>[坦帕]坦帕易博市罗德韦汽车旅馆(Rodeway Inn Tampa Ybor City)(37245104)</t>
  </si>
  <si>
    <t>标准房, 1 张特大床, 吸烟房&lt;不退款&gt;&lt;2人入住&gt;</t>
  </si>
  <si>
    <t>Odle/Jake Kresse</t>
  </si>
  <si>
    <t>[仁川]金色郁金香仁川机场酒店&amp;套房(GOLDEN TULIP Incheon Airport Hotel &amp; Suites)(37205813)</t>
  </si>
  <si>
    <t>Lee/Youngje</t>
  </si>
  <si>
    <t>[基韦斯特]基韦斯特哈瓦那小屋酒店(Havana Cabana at Key West)(37197368)</t>
  </si>
  <si>
    <t>特大床房(Havana)&lt;不退款&gt;&lt;2人入住&gt;</t>
  </si>
  <si>
    <t>Sammel/Jarrett</t>
  </si>
  <si>
    <t>66889SC135786</t>
  </si>
  <si>
    <t>[大山脚]槟城阿尔马科斯莫伊莱德酒店(E-Red Hotel Alma Cosmo Penang)(48367391)</t>
  </si>
  <si>
    <t>豪华房(特大床)&lt;不退款&gt;&lt;2人入住&gt;</t>
  </si>
  <si>
    <t>SUHAIMI/NURHUDa</t>
  </si>
  <si>
    <t>[韦斯拉科]德克萨斯韦斯拉科 6 号汽车旅馆(Motel 6 Weslaco, TX)(39998403)</t>
  </si>
  <si>
    <t>标准客房1张大床&lt;不退款&gt;&lt;2人入住&gt;</t>
  </si>
  <si>
    <t>Galindo/Oscar</t>
  </si>
  <si>
    <t>[圣安东尼奥]圣安东尼奥万豪河滨酒店(San Antonio Marriott Riverwalk)(45826552)</t>
  </si>
  <si>
    <t>特大床房&lt;不退款&gt;&lt;2人入住&gt;</t>
  </si>
  <si>
    <t>Wages/Trent</t>
  </si>
  <si>
    <t>[莱桑德利]伊里斯酒店(Hôtel les Iris)(46066921)</t>
  </si>
  <si>
    <t>双人间&lt;不退款&gt;&lt;2人入住&gt;</t>
  </si>
  <si>
    <t>DARQUE/Patrick</t>
  </si>
  <si>
    <t>EXP-1858217768</t>
  </si>
  <si>
    <t>[巴都丁宜]槟城希尔顿逸林度假酒店 (槟城对抗新冠肺炎认证)(DoubleTree Resort by Hilton Hotel Penang (PenangFightCovid-19 Certified))(37200783)</t>
  </si>
  <si>
    <t>客房&lt;不退款&gt;&lt;2人入住&gt;</t>
  </si>
  <si>
    <t>Abdullah/Siti Aminah</t>
  </si>
  <si>
    <t>Acknowledged</t>
  </si>
  <si>
    <t>[安卡拉]安卡拉皇家酒店(Ankara Royal Hotel)(39646618)</t>
  </si>
  <si>
    <t>DONG/HAO</t>
  </si>
  <si>
    <t>[代托纳海滩]拉贝拉海滨酒店(La Bella Oceanfront Inn)(40050032)</t>
  </si>
  <si>
    <t>客房1张特大床&lt;不退款&gt;&lt;2人入住&gt;</t>
  </si>
  <si>
    <t>Hoff/Courtney Ann</t>
  </si>
  <si>
    <t>3010160-2</t>
  </si>
  <si>
    <t>[基韦斯特]基韦斯特万豪费尔菲尔德度假酒店(Fairfield Inn &amp; Suites by Marriott Key West)(45826279)</t>
  </si>
  <si>
    <t>Gruver/Leona Jeanne,Wolfe/Heather Marie</t>
  </si>
  <si>
    <t>,</t>
  </si>
  <si>
    <t xml:space="preserve"> 本期扣款2.05元</t>
  </si>
  <si>
    <t>16521866902此单多收995元退回</t>
  </si>
  <si>
    <t>A211120114620481</t>
  </si>
  <si>
    <t>A2111201148042566</t>
  </si>
  <si>
    <t>USD / HKD 当前参考汇率: 7.79014</t>
  </si>
  <si>
    <t>总计： 3372.95 USD/
26275.75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</si>
  <si>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</si>
  <si>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</si>
  <si>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</si>
  <si>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</si>
  <si>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</si>
  <si>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</si>
  <si>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</si>
  <si>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</si>
  <si>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</si>
  <si>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</si>
  <si>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</si>
  <si>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</si>
  <si>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</si>
  <si>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</si>
  <si>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</si>
  <si>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</si>
  <si>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</si>
  <si>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2021-08-28</t>
  </si>
  <si>
    <t>2235323</t>
  </si>
  <si>
    <t>艾恩盖特套房酒店</t>
  </si>
  <si>
    <t>Ninger Fred</t>
  </si>
  <si>
    <t>2021-11-14</t>
  </si>
  <si>
    <t>2021-11-17</t>
  </si>
  <si>
    <t>退房日周结</t>
  </si>
  <si>
    <t>1206.43</t>
  </si>
  <si>
    <t>186.00</t>
  </si>
  <si>
    <t>20.00</t>
  </si>
  <si>
    <t>-166</t>
  </si>
  <si>
    <t>-1076</t>
  </si>
  <si>
    <t>0.00</t>
  </si>
  <si>
    <t>携程盛景国际直连</t>
  </si>
  <si>
    <t>2021-08-28 09:11:32</t>
  </si>
  <si>
    <t>否</t>
  </si>
  <si>
    <t>汇智国际旅游发展有限公司</t>
  </si>
  <si>
    <t>直连</t>
  </si>
  <si>
    <t>2021-10-02</t>
  </si>
  <si>
    <t>2271042</t>
  </si>
  <si>
    <t>皇后赌场酒店</t>
  </si>
  <si>
    <t>Auvil Marcie J</t>
  </si>
  <si>
    <t>2021-11-16</t>
  </si>
  <si>
    <t>529.98</t>
  </si>
  <si>
    <t>82.00</t>
  </si>
  <si>
    <t>0</t>
  </si>
  <si>
    <t>2021-10-02 04:38:13</t>
  </si>
  <si>
    <t>2021-10-18</t>
  </si>
  <si>
    <t>2279737</t>
  </si>
  <si>
    <t>科尔多瓦中心酒店</t>
  </si>
  <si>
    <t>Viana Alcantara Rafael</t>
  </si>
  <si>
    <t>2021-10-18 18:00:10</t>
  </si>
  <si>
    <t>2021-10-26</t>
  </si>
  <si>
    <t>2283362</t>
  </si>
  <si>
    <t>海滨韦斯特乡村赌场 &amp; 酒店</t>
  </si>
  <si>
    <t>Spencer John,Spencer Judith G</t>
  </si>
  <si>
    <t>326.40</t>
  </si>
  <si>
    <t>51.00</t>
  </si>
  <si>
    <t>2021-10-26 08:16:03</t>
  </si>
  <si>
    <t>2021-10-30</t>
  </si>
  <si>
    <t>2285591</t>
  </si>
  <si>
    <t>巴克兰庄园酒店</t>
  </si>
  <si>
    <t>Gleeson Ronnie</t>
  </si>
  <si>
    <t>2331.78</t>
  </si>
  <si>
    <t>364.00</t>
  </si>
  <si>
    <t>2021-10-30 00:44:55</t>
  </si>
  <si>
    <t>2021-11-01</t>
  </si>
  <si>
    <t>2287380</t>
  </si>
  <si>
    <t>哥本哈根机场丽柏酒店</t>
  </si>
  <si>
    <t>Rovnaia Aleksandra</t>
  </si>
  <si>
    <t>821.50</t>
  </si>
  <si>
    <t>128.00</t>
  </si>
  <si>
    <t>2021-11-01 20:17:30</t>
  </si>
  <si>
    <t>2021-11-02</t>
  </si>
  <si>
    <t>2288088</t>
  </si>
  <si>
    <t>美洲之星维克斯堡娱乐场酒店</t>
  </si>
  <si>
    <t>Gregory Jeana</t>
  </si>
  <si>
    <t>628.43</t>
  </si>
  <si>
    <t>98.00</t>
  </si>
  <si>
    <t>2021-11-02 23:46:40</t>
  </si>
  <si>
    <t>2288089</t>
  </si>
  <si>
    <t>2021-11-02 23:48:43</t>
  </si>
  <si>
    <t>2021-11-08</t>
  </si>
  <si>
    <t>2292633</t>
  </si>
  <si>
    <t>波士顿纽顿万豪酒店</t>
  </si>
  <si>
    <t>Ackley Edward</t>
  </si>
  <si>
    <t>981.34</t>
  </si>
  <si>
    <t>153.00</t>
  </si>
  <si>
    <t>2021-11-08 06:58:57</t>
  </si>
  <si>
    <t>2293686</t>
  </si>
  <si>
    <t>庞塞圣奥古斯丁汽车旅馆</t>
  </si>
  <si>
    <t>Femminella Regina</t>
  </si>
  <si>
    <t>2021-11-15</t>
  </si>
  <si>
    <t>1180.18</t>
  </si>
  <si>
    <t>184.00</t>
  </si>
  <si>
    <t>2021-11-08 23:43:29</t>
  </si>
  <si>
    <t>2021-11-09</t>
  </si>
  <si>
    <t>2294118</t>
  </si>
  <si>
    <t>白沙维塔莉丝酒店</t>
  </si>
  <si>
    <t>Ramirez Laine Antonette</t>
  </si>
  <si>
    <t>576.59</t>
  </si>
  <si>
    <t>90.00</t>
  </si>
  <si>
    <t>2021-11-09 12:10:03</t>
  </si>
  <si>
    <t>2021-11-10</t>
  </si>
  <si>
    <t>2295025</t>
  </si>
  <si>
    <t>卢娜莱纳旅馆酒店</t>
  </si>
  <si>
    <t>Cleary Brendan</t>
  </si>
  <si>
    <t>557.37</t>
  </si>
  <si>
    <t>87.00</t>
  </si>
  <si>
    <t>2021-11-10 04:22:32</t>
  </si>
  <si>
    <t>2021-11-12</t>
  </si>
  <si>
    <t>2297370</t>
  </si>
  <si>
    <t>美洲购物中心丽笙酒店</t>
  </si>
  <si>
    <t>Steidle Eric</t>
  </si>
  <si>
    <t>813.31</t>
  </si>
  <si>
    <t>127.00</t>
  </si>
  <si>
    <t>2021-11-12 02:12:01</t>
  </si>
  <si>
    <t>2297387</t>
  </si>
  <si>
    <t>旧金山 W 酒店</t>
  </si>
  <si>
    <t>Hawkins Garland</t>
  </si>
  <si>
    <t>3611.86</t>
  </si>
  <si>
    <t>564.00</t>
  </si>
  <si>
    <t>2021-11-12 03:34:53</t>
  </si>
  <si>
    <t>2297445</t>
  </si>
  <si>
    <t>亚特兰大北市区威斯汀酒店</t>
  </si>
  <si>
    <t>Herrera Elvis</t>
  </si>
  <si>
    <t>2798.55</t>
  </si>
  <si>
    <t>437.00</t>
  </si>
  <si>
    <t>2021-11-12 07:29:22</t>
  </si>
  <si>
    <t>2298143</t>
  </si>
  <si>
    <t>威瑟比哈罗盖特戴斯酒店</t>
  </si>
  <si>
    <t>purdy geoffrey</t>
  </si>
  <si>
    <t>390.64</t>
  </si>
  <si>
    <t>61.00</t>
  </si>
  <si>
    <t>2021-11-12 19:29:45</t>
  </si>
  <si>
    <t>2021-11-13</t>
  </si>
  <si>
    <t>2298359</t>
  </si>
  <si>
    <t>北奥尔良-萨兰高级酒店</t>
  </si>
  <si>
    <t>Geerlings Christiaan G.P.</t>
  </si>
  <si>
    <t>339.41</t>
  </si>
  <si>
    <t>53.00</t>
  </si>
  <si>
    <t>2021-11-13 01:06:13</t>
  </si>
  <si>
    <t>2298404</t>
  </si>
  <si>
    <t>贝拉维斯塔酒店</t>
  </si>
  <si>
    <t>giacon anna maria</t>
  </si>
  <si>
    <t>1150.92</t>
  </si>
  <si>
    <t>180.00</t>
  </si>
  <si>
    <t>2021-11-13 04:36:30</t>
  </si>
  <si>
    <t>2298528</t>
  </si>
  <si>
    <t>夏洛茨维尔英式酒店</t>
  </si>
  <si>
    <t>Marucci Emily</t>
  </si>
  <si>
    <t>588.25</t>
  </si>
  <si>
    <t>92.00</t>
  </si>
  <si>
    <t>2021-11-13 10:55:28</t>
  </si>
  <si>
    <t>2298633</t>
  </si>
  <si>
    <t>墨西哥湾好莱坞赌场酒店</t>
  </si>
  <si>
    <t>Lovell Kersty</t>
  </si>
  <si>
    <t>511.52</t>
  </si>
  <si>
    <t>80.00</t>
  </si>
  <si>
    <t>2021-11-13 13:24:53</t>
  </si>
  <si>
    <t>2298779</t>
  </si>
  <si>
    <t>兰卡威海景酒店</t>
  </si>
  <si>
    <t>Yun Hasnah,Yun Hasnah</t>
  </si>
  <si>
    <t>332.49</t>
  </si>
  <si>
    <t>52.00</t>
  </si>
  <si>
    <t>2021-11-13 16:21:56</t>
  </si>
  <si>
    <t>2299027</t>
  </si>
  <si>
    <t>诺丁汉市中心美爵酒店</t>
  </si>
  <si>
    <t>Darlington Dennis</t>
  </si>
  <si>
    <t>626.61</t>
  </si>
  <si>
    <t>2021-11-13 23:08:42</t>
  </si>
  <si>
    <t>2299089</t>
  </si>
  <si>
    <t>傲途格精选巴登-巴登房客酒店</t>
  </si>
  <si>
    <t>Lauerbach Susan</t>
  </si>
  <si>
    <t>1438.65</t>
  </si>
  <si>
    <t>225.00</t>
  </si>
  <si>
    <t>2021-11-14 03:44:50</t>
  </si>
  <si>
    <t>2299532</t>
  </si>
  <si>
    <t>伦敦北华美达酒店</t>
  </si>
  <si>
    <t>Kopp Keith</t>
  </si>
  <si>
    <t>869.58</t>
  </si>
  <si>
    <t>136.00</t>
  </si>
  <si>
    <t>2021-11-15 00:54:33</t>
  </si>
  <si>
    <t>2299606</t>
  </si>
  <si>
    <t>坦帕易博市罗德韦汽车旅馆</t>
  </si>
  <si>
    <t>Odle Jake Kresse</t>
  </si>
  <si>
    <t>2021-11-15 08:30:51</t>
  </si>
  <si>
    <t>2300013</t>
  </si>
  <si>
    <t>金色郁金香仁川机场酒店</t>
  </si>
  <si>
    <t>Lee Youngje</t>
  </si>
  <si>
    <t>364.46</t>
  </si>
  <si>
    <t>57.00</t>
  </si>
  <si>
    <t>2021-11-15 21:00:53</t>
  </si>
  <si>
    <t>2300114</t>
  </si>
  <si>
    <t xml:space="preserve">基韦斯特哈瓦那小屋酒店 </t>
  </si>
  <si>
    <t>Sammel Jarrett</t>
  </si>
  <si>
    <t>1259.62</t>
  </si>
  <si>
    <t>197.00</t>
  </si>
  <si>
    <t>2021-11-16 00:33:50</t>
  </si>
  <si>
    <t>2300148</t>
  </si>
  <si>
    <t>槟城阿尔马科斯莫伊莱德酒店</t>
  </si>
  <si>
    <t>SUHAIMI NURHUDa</t>
  </si>
  <si>
    <t>140.73</t>
  </si>
  <si>
    <t>22.00</t>
  </si>
  <si>
    <t>2021-11-16 03:01:02</t>
  </si>
  <si>
    <t>2300149</t>
  </si>
  <si>
    <t>得克萨斯韦斯拉科 6 号汽车旅馆</t>
  </si>
  <si>
    <t>Galindo Oscar</t>
  </si>
  <si>
    <t>383.82</t>
  </si>
  <si>
    <t>60.00</t>
  </si>
  <si>
    <t>2021-11-16 03:08:34</t>
  </si>
  <si>
    <t>2300156</t>
  </si>
  <si>
    <t>圣安东尼奥万豪河滨酒店</t>
  </si>
  <si>
    <t>Wages Trent</t>
  </si>
  <si>
    <t>1535.28</t>
  </si>
  <si>
    <t>240.00</t>
  </si>
  <si>
    <t>2021-11-16 03:30:13</t>
  </si>
  <si>
    <t>2300165</t>
  </si>
  <si>
    <t>伊里斯酒店</t>
  </si>
  <si>
    <t>DARQUE Patrick</t>
  </si>
  <si>
    <t>524.55</t>
  </si>
  <si>
    <t>2021-11-16 05:12:35</t>
  </si>
  <si>
    <t>2300437</t>
  </si>
  <si>
    <t>槟城希尔顿逸林度假酒店 (槟城对抗新冠肺炎认证)</t>
  </si>
  <si>
    <t>Abdullah Siti Aminah</t>
  </si>
  <si>
    <t>486.17</t>
  </si>
  <si>
    <t>76.00</t>
  </si>
  <si>
    <t>2021-11-16 14:14:26</t>
  </si>
  <si>
    <t>2300700</t>
  </si>
  <si>
    <t>安卡拉皇家酒店</t>
  </si>
  <si>
    <t>DONG HAO</t>
  </si>
  <si>
    <t>217.50</t>
  </si>
  <si>
    <t>34.00</t>
  </si>
  <si>
    <t>2021-11-16 18:14:10</t>
  </si>
  <si>
    <t>2301018</t>
  </si>
  <si>
    <t>拉贝拉海滨酒店</t>
  </si>
  <si>
    <t>Hoff Courtney Ann</t>
  </si>
  <si>
    <t>396.61</t>
  </si>
  <si>
    <t>62.00</t>
  </si>
  <si>
    <t>2021-11-16 22:51:39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</si>
</sst>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2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5" fillId="10" borderId="6" applyNumberFormat="0" applyAlignment="0" applyProtection="0">
      <alignment vertical="center"/>
    </xf>
    <xf numFmtId="0" fontId="10" fillId="10" borderId="1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16151447872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44514</v>
      </c>
      <c r="G2" s="5">
        <v>44517</v>
      </c>
      <c r="H2" s="4">
        <v>1</v>
      </c>
      <c r="I2" s="4">
        <v>3</v>
      </c>
      <c r="J2" s="4">
        <v>3</v>
      </c>
      <c r="K2" s="4" t="s">
        <v>29</v>
      </c>
      <c r="L2" s="4">
        <v>186</v>
      </c>
      <c r="M2" s="4">
        <v>186</v>
      </c>
      <c r="N2" s="4" t="s">
        <v>30</v>
      </c>
      <c r="O2" s="4" t="s">
        <v>31</v>
      </c>
      <c r="P2" s="4" t="s">
        <v>32</v>
      </c>
      <c r="Q2" s="4">
        <v>0</v>
      </c>
      <c r="R2" s="6">
        <v>44436</v>
      </c>
      <c r="S2" s="5">
        <v>44520</v>
      </c>
      <c r="T2" s="4" t="s">
        <v>33</v>
      </c>
      <c r="U2" s="4">
        <v>186</v>
      </c>
      <c r="V2" s="4">
        <v>0</v>
      </c>
      <c r="W2" s="4">
        <v>0</v>
      </c>
      <c r="X2" s="4">
        <v>2235323</v>
      </c>
    </row>
    <row r="3" s="4" customFormat="1" spans="1:24">
      <c r="A3" s="4">
        <v>16151447872</v>
      </c>
      <c r="B3" s="4" t="s">
        <v>25</v>
      </c>
      <c r="C3" s="4" t="s">
        <v>34</v>
      </c>
      <c r="D3" s="4" t="s">
        <v>27</v>
      </c>
      <c r="E3" s="4" t="s">
        <v>28</v>
      </c>
      <c r="F3" s="5">
        <v>44514</v>
      </c>
      <c r="G3" s="5">
        <v>44517</v>
      </c>
      <c r="H3" s="4">
        <v>1</v>
      </c>
      <c r="I3" s="4">
        <v>3</v>
      </c>
      <c r="J3" s="4">
        <v>3</v>
      </c>
      <c r="K3" s="4" t="s">
        <v>29</v>
      </c>
      <c r="L3" s="4">
        <v>-168.05</v>
      </c>
      <c r="M3" s="4">
        <v>-168.05</v>
      </c>
      <c r="N3" s="4" t="s">
        <v>30</v>
      </c>
      <c r="O3" s="4" t="s">
        <v>31</v>
      </c>
      <c r="P3" s="4" t="s">
        <v>32</v>
      </c>
      <c r="Q3" s="4">
        <v>0</v>
      </c>
      <c r="R3" s="6">
        <v>44436</v>
      </c>
      <c r="S3" s="5">
        <v>44520</v>
      </c>
      <c r="T3" s="4" t="s">
        <v>33</v>
      </c>
      <c r="U3" s="4">
        <v>-168.05</v>
      </c>
      <c r="V3" s="4">
        <v>0</v>
      </c>
      <c r="W3" s="4">
        <v>0</v>
      </c>
      <c r="X3" s="4">
        <v>2235323</v>
      </c>
    </row>
    <row r="4" s="4" customFormat="1" spans="1:25">
      <c r="A4" s="4">
        <v>16434439457</v>
      </c>
      <c r="B4" s="4" t="s">
        <v>25</v>
      </c>
      <c r="C4" s="4" t="s">
        <v>26</v>
      </c>
      <c r="D4" s="4" t="s">
        <v>35</v>
      </c>
      <c r="E4" s="4" t="s">
        <v>36</v>
      </c>
      <c r="F4" s="5">
        <v>44516</v>
      </c>
      <c r="G4" s="5">
        <v>44517</v>
      </c>
      <c r="H4" s="4">
        <v>1</v>
      </c>
      <c r="I4" s="4">
        <v>1</v>
      </c>
      <c r="J4" s="4">
        <v>1</v>
      </c>
      <c r="K4" s="4" t="s">
        <v>29</v>
      </c>
      <c r="L4" s="4">
        <v>82</v>
      </c>
      <c r="M4" s="4">
        <v>82</v>
      </c>
      <c r="N4" s="4" t="s">
        <v>37</v>
      </c>
      <c r="O4" s="4" t="s">
        <v>31</v>
      </c>
      <c r="P4" s="4" t="s">
        <v>32</v>
      </c>
      <c r="Q4" s="4">
        <v>0</v>
      </c>
      <c r="R4" s="6">
        <v>44471</v>
      </c>
      <c r="S4" s="5">
        <v>44520</v>
      </c>
      <c r="T4" s="4" t="s">
        <v>33</v>
      </c>
      <c r="U4" s="4">
        <v>82</v>
      </c>
      <c r="V4" s="4">
        <v>0</v>
      </c>
      <c r="W4" s="4">
        <v>0</v>
      </c>
      <c r="X4" s="4">
        <v>2271042</v>
      </c>
      <c r="Y4" s="4" t="s">
        <v>38</v>
      </c>
    </row>
    <row r="5" s="4" customFormat="1" spans="1:25">
      <c r="A5" s="4">
        <v>16590747871</v>
      </c>
      <c r="B5" s="4" t="s">
        <v>25</v>
      </c>
      <c r="C5" s="4" t="s">
        <v>26</v>
      </c>
      <c r="D5" s="4" t="s">
        <v>39</v>
      </c>
      <c r="E5" s="4" t="s">
        <v>40</v>
      </c>
      <c r="F5" s="5">
        <v>44516</v>
      </c>
      <c r="G5" s="5">
        <v>44517</v>
      </c>
      <c r="H5" s="4">
        <v>1</v>
      </c>
      <c r="I5" s="4">
        <v>1</v>
      </c>
      <c r="J5" s="4">
        <v>1</v>
      </c>
      <c r="K5" s="4" t="s">
        <v>29</v>
      </c>
      <c r="L5" s="4">
        <v>77</v>
      </c>
      <c r="M5" s="4">
        <v>77</v>
      </c>
      <c r="N5" s="4" t="s">
        <v>41</v>
      </c>
      <c r="O5" s="4" t="s">
        <v>31</v>
      </c>
      <c r="P5" s="4" t="s">
        <v>32</v>
      </c>
      <c r="Q5" s="4">
        <v>0</v>
      </c>
      <c r="R5" s="6">
        <v>44487</v>
      </c>
      <c r="S5" s="5">
        <v>44520</v>
      </c>
      <c r="T5" s="4" t="s">
        <v>33</v>
      </c>
      <c r="U5" s="4">
        <v>77</v>
      </c>
      <c r="V5" s="4">
        <v>0</v>
      </c>
      <c r="W5" s="4">
        <v>0</v>
      </c>
      <c r="X5" s="4">
        <v>2279737</v>
      </c>
      <c r="Y5" s="4" t="s">
        <v>42</v>
      </c>
    </row>
    <row r="6" s="4" customFormat="1" spans="1:25">
      <c r="A6" s="4">
        <v>16590747871</v>
      </c>
      <c r="B6" s="4" t="s">
        <v>25</v>
      </c>
      <c r="C6" s="4" t="s">
        <v>43</v>
      </c>
      <c r="D6" s="4" t="s">
        <v>39</v>
      </c>
      <c r="E6" s="4" t="s">
        <v>40</v>
      </c>
      <c r="F6" s="5">
        <v>44516</v>
      </c>
      <c r="G6" s="5">
        <v>44517</v>
      </c>
      <c r="H6" s="4">
        <v>1</v>
      </c>
      <c r="I6" s="4">
        <v>1</v>
      </c>
      <c r="J6" s="4">
        <v>1</v>
      </c>
      <c r="K6" s="4" t="s">
        <v>29</v>
      </c>
      <c r="L6" s="4">
        <v>-77</v>
      </c>
      <c r="M6" s="4">
        <v>-77</v>
      </c>
      <c r="N6" s="4" t="s">
        <v>41</v>
      </c>
      <c r="O6" s="4" t="s">
        <v>31</v>
      </c>
      <c r="P6" s="4" t="s">
        <v>32</v>
      </c>
      <c r="Q6" s="4">
        <v>0</v>
      </c>
      <c r="R6" s="6">
        <v>44487</v>
      </c>
      <c r="S6" s="5">
        <v>44520</v>
      </c>
      <c r="T6" s="4" t="s">
        <v>33</v>
      </c>
      <c r="U6" s="4">
        <v>-77</v>
      </c>
      <c r="V6" s="4">
        <v>0</v>
      </c>
      <c r="W6" s="4">
        <v>0</v>
      </c>
      <c r="X6" s="4">
        <v>2279737</v>
      </c>
      <c r="Y6" s="4" t="s">
        <v>42</v>
      </c>
    </row>
    <row r="7" s="4" customFormat="1" spans="1:24">
      <c r="A7" s="4">
        <v>16666011223</v>
      </c>
      <c r="B7" s="4" t="s">
        <v>25</v>
      </c>
      <c r="C7" s="4" t="s">
        <v>26</v>
      </c>
      <c r="D7" s="4" t="s">
        <v>44</v>
      </c>
      <c r="E7" s="4" t="s">
        <v>45</v>
      </c>
      <c r="F7" s="5">
        <v>44516</v>
      </c>
      <c r="G7" s="5">
        <v>44517</v>
      </c>
      <c r="H7" s="4">
        <v>1</v>
      </c>
      <c r="I7" s="4">
        <v>1</v>
      </c>
      <c r="J7" s="4">
        <v>1</v>
      </c>
      <c r="K7" s="4" t="s">
        <v>29</v>
      </c>
      <c r="L7" s="4">
        <v>51</v>
      </c>
      <c r="M7" s="4">
        <v>51</v>
      </c>
      <c r="N7" s="4" t="s">
        <v>46</v>
      </c>
      <c r="O7" s="4" t="s">
        <v>31</v>
      </c>
      <c r="P7" s="4" t="s">
        <v>32</v>
      </c>
      <c r="Q7" s="4">
        <v>0</v>
      </c>
      <c r="R7" s="6">
        <v>44495</v>
      </c>
      <c r="S7" s="5">
        <v>44520</v>
      </c>
      <c r="T7" s="4" t="s">
        <v>33</v>
      </c>
      <c r="U7" s="4">
        <v>51</v>
      </c>
      <c r="V7" s="4">
        <v>0</v>
      </c>
      <c r="W7" s="4">
        <v>0</v>
      </c>
      <c r="X7" s="4">
        <v>2283362</v>
      </c>
    </row>
    <row r="8" s="4" customFormat="1" spans="1:25">
      <c r="A8" s="4">
        <v>16695267398</v>
      </c>
      <c r="B8" s="4" t="s">
        <v>25</v>
      </c>
      <c r="C8" s="4" t="s">
        <v>26</v>
      </c>
      <c r="D8" s="4" t="s">
        <v>47</v>
      </c>
      <c r="E8" s="4" t="s">
        <v>48</v>
      </c>
      <c r="F8" s="5">
        <v>44516</v>
      </c>
      <c r="G8" s="5">
        <v>44517</v>
      </c>
      <c r="H8" s="4">
        <v>1</v>
      </c>
      <c r="I8" s="4">
        <v>1</v>
      </c>
      <c r="J8" s="4">
        <v>1</v>
      </c>
      <c r="K8" s="4" t="s">
        <v>29</v>
      </c>
      <c r="L8" s="4">
        <v>364</v>
      </c>
      <c r="M8" s="4">
        <v>364</v>
      </c>
      <c r="N8" s="4" t="s">
        <v>49</v>
      </c>
      <c r="O8" s="4" t="s">
        <v>31</v>
      </c>
      <c r="P8" s="4" t="s">
        <v>32</v>
      </c>
      <c r="Q8" s="4">
        <v>0</v>
      </c>
      <c r="R8" s="6">
        <v>44499</v>
      </c>
      <c r="S8" s="5">
        <v>44520</v>
      </c>
      <c r="T8" s="4" t="s">
        <v>33</v>
      </c>
      <c r="U8" s="4">
        <v>364</v>
      </c>
      <c r="V8" s="4">
        <v>0</v>
      </c>
      <c r="W8" s="4">
        <v>0</v>
      </c>
      <c r="X8" s="4">
        <v>2285591</v>
      </c>
      <c r="Y8" s="4" t="s">
        <v>50</v>
      </c>
    </row>
    <row r="9" s="4" customFormat="1" spans="1:24">
      <c r="A9" s="4">
        <v>16723919644</v>
      </c>
      <c r="B9" s="4" t="s">
        <v>25</v>
      </c>
      <c r="C9" s="4" t="s">
        <v>26</v>
      </c>
      <c r="D9" s="4" t="s">
        <v>51</v>
      </c>
      <c r="E9" s="4" t="s">
        <v>52</v>
      </c>
      <c r="F9" s="5">
        <v>44516</v>
      </c>
      <c r="G9" s="5">
        <v>44517</v>
      </c>
      <c r="H9" s="4">
        <v>1</v>
      </c>
      <c r="I9" s="4">
        <v>1</v>
      </c>
      <c r="J9" s="4">
        <v>1</v>
      </c>
      <c r="K9" s="4" t="s">
        <v>29</v>
      </c>
      <c r="L9" s="4">
        <v>128</v>
      </c>
      <c r="M9" s="4">
        <v>128</v>
      </c>
      <c r="N9" s="4" t="s">
        <v>53</v>
      </c>
      <c r="O9" s="4" t="s">
        <v>31</v>
      </c>
      <c r="P9" s="4" t="s">
        <v>32</v>
      </c>
      <c r="Q9" s="4">
        <v>0</v>
      </c>
      <c r="R9" s="6">
        <v>44501</v>
      </c>
      <c r="S9" s="5">
        <v>44520</v>
      </c>
      <c r="T9" s="4" t="s">
        <v>33</v>
      </c>
      <c r="U9" s="4">
        <v>128</v>
      </c>
      <c r="V9" s="4">
        <v>0</v>
      </c>
      <c r="W9" s="4">
        <v>0</v>
      </c>
      <c r="X9" s="4">
        <v>2287380</v>
      </c>
    </row>
    <row r="10" s="4" customFormat="1" spans="1:25">
      <c r="A10" s="4">
        <v>16728472502</v>
      </c>
      <c r="B10" s="4" t="s">
        <v>25</v>
      </c>
      <c r="C10" s="4" t="s">
        <v>26</v>
      </c>
      <c r="D10" s="4" t="s">
        <v>54</v>
      </c>
      <c r="E10" s="4" t="s">
        <v>55</v>
      </c>
      <c r="F10" s="5">
        <v>44516</v>
      </c>
      <c r="G10" s="5">
        <v>44517</v>
      </c>
      <c r="H10" s="4">
        <v>1</v>
      </c>
      <c r="I10" s="4">
        <v>1</v>
      </c>
      <c r="J10" s="4">
        <v>1</v>
      </c>
      <c r="K10" s="4" t="s">
        <v>29</v>
      </c>
      <c r="L10" s="4">
        <v>98</v>
      </c>
      <c r="M10" s="4">
        <v>98</v>
      </c>
      <c r="N10" s="4" t="s">
        <v>56</v>
      </c>
      <c r="O10" s="4" t="s">
        <v>31</v>
      </c>
      <c r="P10" s="4" t="s">
        <v>32</v>
      </c>
      <c r="Q10" s="4">
        <v>0</v>
      </c>
      <c r="R10" s="6">
        <v>44502</v>
      </c>
      <c r="S10" s="5">
        <v>44520</v>
      </c>
      <c r="T10" s="4" t="s">
        <v>33</v>
      </c>
      <c r="U10" s="4">
        <v>98</v>
      </c>
      <c r="V10" s="4">
        <v>0</v>
      </c>
      <c r="W10" s="4">
        <v>0</v>
      </c>
      <c r="X10" s="4">
        <v>2288088</v>
      </c>
      <c r="Y10" s="4">
        <v>99919200</v>
      </c>
    </row>
    <row r="11" s="4" customFormat="1" spans="1:25">
      <c r="A11" s="4">
        <v>16728488783</v>
      </c>
      <c r="B11" s="4" t="s">
        <v>25</v>
      </c>
      <c r="C11" s="4" t="s">
        <v>26</v>
      </c>
      <c r="D11" s="4" t="s">
        <v>54</v>
      </c>
      <c r="E11" s="4" t="s">
        <v>57</v>
      </c>
      <c r="F11" s="5">
        <v>44516</v>
      </c>
      <c r="G11" s="5">
        <v>44517</v>
      </c>
      <c r="H11" s="4">
        <v>1</v>
      </c>
      <c r="I11" s="4">
        <v>1</v>
      </c>
      <c r="J11" s="4">
        <v>1</v>
      </c>
      <c r="K11" s="4" t="s">
        <v>29</v>
      </c>
      <c r="L11" s="4">
        <v>98</v>
      </c>
      <c r="M11" s="4">
        <v>98</v>
      </c>
      <c r="N11" s="4" t="s">
        <v>56</v>
      </c>
      <c r="O11" s="4" t="s">
        <v>31</v>
      </c>
      <c r="P11" s="4" t="s">
        <v>32</v>
      </c>
      <c r="Q11" s="4">
        <v>0</v>
      </c>
      <c r="R11" s="6">
        <v>44502</v>
      </c>
      <c r="S11" s="5">
        <v>44520</v>
      </c>
      <c r="T11" s="4" t="s">
        <v>33</v>
      </c>
      <c r="U11" s="4">
        <v>98</v>
      </c>
      <c r="V11" s="4">
        <v>0</v>
      </c>
      <c r="W11" s="4">
        <v>0</v>
      </c>
      <c r="X11" s="4">
        <v>2288089</v>
      </c>
      <c r="Y11" s="4" t="s">
        <v>58</v>
      </c>
    </row>
    <row r="12" s="4" customFormat="1" spans="1:24">
      <c r="A12" s="4">
        <v>16741650914</v>
      </c>
      <c r="B12" s="4" t="s">
        <v>25</v>
      </c>
      <c r="C12" s="4" t="s">
        <v>26</v>
      </c>
      <c r="D12" s="4" t="s">
        <v>59</v>
      </c>
      <c r="E12" s="4" t="s">
        <v>60</v>
      </c>
      <c r="F12" s="5">
        <v>44516</v>
      </c>
      <c r="G12" s="5">
        <v>44517</v>
      </c>
      <c r="H12" s="4">
        <v>1</v>
      </c>
      <c r="I12" s="4">
        <v>1</v>
      </c>
      <c r="J12" s="4">
        <v>1</v>
      </c>
      <c r="K12" s="4" t="s">
        <v>29</v>
      </c>
      <c r="L12" s="4">
        <v>80</v>
      </c>
      <c r="M12" s="4">
        <v>80</v>
      </c>
      <c r="N12" s="4" t="s">
        <v>61</v>
      </c>
      <c r="O12" s="4" t="s">
        <v>31</v>
      </c>
      <c r="P12" s="4" t="s">
        <v>32</v>
      </c>
      <c r="Q12" s="4">
        <v>0</v>
      </c>
      <c r="R12" s="6">
        <v>44505</v>
      </c>
      <c r="S12" s="5">
        <v>44520</v>
      </c>
      <c r="T12" s="4" t="s">
        <v>33</v>
      </c>
      <c r="U12" s="4">
        <v>80</v>
      </c>
      <c r="V12" s="4">
        <v>0</v>
      </c>
      <c r="W12" s="4">
        <v>0</v>
      </c>
      <c r="X12" s="4">
        <v>2290116</v>
      </c>
    </row>
    <row r="13" s="4" customFormat="1" spans="1:24">
      <c r="A13" s="4">
        <v>16741650914</v>
      </c>
      <c r="B13" s="4" t="s">
        <v>25</v>
      </c>
      <c r="C13" s="4" t="s">
        <v>43</v>
      </c>
      <c r="D13" s="4" t="s">
        <v>59</v>
      </c>
      <c r="E13" s="4" t="s">
        <v>60</v>
      </c>
      <c r="F13" s="5">
        <v>44516</v>
      </c>
      <c r="G13" s="5">
        <v>44517</v>
      </c>
      <c r="H13" s="4">
        <v>1</v>
      </c>
      <c r="I13" s="4">
        <v>1</v>
      </c>
      <c r="J13" s="4">
        <v>1</v>
      </c>
      <c r="K13" s="4" t="s">
        <v>29</v>
      </c>
      <c r="L13" s="4">
        <v>-80</v>
      </c>
      <c r="M13" s="4">
        <v>-80</v>
      </c>
      <c r="N13" s="4" t="s">
        <v>61</v>
      </c>
      <c r="O13" s="4" t="s">
        <v>31</v>
      </c>
      <c r="P13" s="4" t="s">
        <v>32</v>
      </c>
      <c r="Q13" s="4">
        <v>0</v>
      </c>
      <c r="R13" s="6">
        <v>44505</v>
      </c>
      <c r="S13" s="5">
        <v>44520</v>
      </c>
      <c r="T13" s="4" t="s">
        <v>33</v>
      </c>
      <c r="U13" s="4">
        <v>-80</v>
      </c>
      <c r="V13" s="4">
        <v>0</v>
      </c>
      <c r="W13" s="4">
        <v>0</v>
      </c>
      <c r="X13" s="4">
        <v>2290116</v>
      </c>
    </row>
    <row r="14" s="4" customFormat="1" spans="1:25">
      <c r="A14" s="4">
        <v>16755588548</v>
      </c>
      <c r="B14" s="4" t="s">
        <v>25</v>
      </c>
      <c r="C14" s="4" t="s">
        <v>26</v>
      </c>
      <c r="D14" s="4" t="s">
        <v>62</v>
      </c>
      <c r="E14" s="4" t="s">
        <v>63</v>
      </c>
      <c r="F14" s="5">
        <v>44516</v>
      </c>
      <c r="G14" s="5">
        <v>44517</v>
      </c>
      <c r="H14" s="4">
        <v>1</v>
      </c>
      <c r="I14" s="4">
        <v>1</v>
      </c>
      <c r="J14" s="4">
        <v>1</v>
      </c>
      <c r="K14" s="4" t="s">
        <v>29</v>
      </c>
      <c r="L14" s="4">
        <v>153</v>
      </c>
      <c r="M14" s="4">
        <v>153</v>
      </c>
      <c r="N14" s="4" t="s">
        <v>64</v>
      </c>
      <c r="O14" s="4" t="s">
        <v>31</v>
      </c>
      <c r="P14" s="4" t="s">
        <v>32</v>
      </c>
      <c r="Q14" s="4">
        <v>0</v>
      </c>
      <c r="R14" s="6">
        <v>44508</v>
      </c>
      <c r="S14" s="5">
        <v>44520</v>
      </c>
      <c r="T14" s="4" t="s">
        <v>33</v>
      </c>
      <c r="U14" s="4">
        <v>153</v>
      </c>
      <c r="V14" s="4">
        <v>0</v>
      </c>
      <c r="W14" s="4">
        <v>0</v>
      </c>
      <c r="X14" s="4">
        <v>2292633</v>
      </c>
      <c r="Y14" s="4">
        <v>73655761</v>
      </c>
    </row>
    <row r="15" s="4" customFormat="1" spans="1:25">
      <c r="A15" s="4">
        <v>16759030252</v>
      </c>
      <c r="B15" s="4" t="s">
        <v>25</v>
      </c>
      <c r="C15" s="4" t="s">
        <v>26</v>
      </c>
      <c r="D15" s="4" t="s">
        <v>65</v>
      </c>
      <c r="E15" s="4" t="s">
        <v>66</v>
      </c>
      <c r="F15" s="5">
        <v>44515</v>
      </c>
      <c r="G15" s="5">
        <v>44517</v>
      </c>
      <c r="H15" s="4">
        <v>1</v>
      </c>
      <c r="I15" s="4">
        <v>2</v>
      </c>
      <c r="J15" s="4">
        <v>2</v>
      </c>
      <c r="K15" s="4" t="s">
        <v>29</v>
      </c>
      <c r="L15" s="4">
        <v>184</v>
      </c>
      <c r="M15" s="4">
        <v>184</v>
      </c>
      <c r="N15" s="4" t="s">
        <v>67</v>
      </c>
      <c r="O15" s="4" t="s">
        <v>31</v>
      </c>
      <c r="P15" s="4" t="s">
        <v>32</v>
      </c>
      <c r="Q15" s="4">
        <v>0</v>
      </c>
      <c r="R15" s="6">
        <v>44508</v>
      </c>
      <c r="S15" s="5">
        <v>44520</v>
      </c>
      <c r="T15" s="4" t="s">
        <v>33</v>
      </c>
      <c r="U15" s="4">
        <v>184</v>
      </c>
      <c r="V15" s="4">
        <v>0</v>
      </c>
      <c r="W15" s="4">
        <v>0</v>
      </c>
      <c r="X15" s="4">
        <v>2293686</v>
      </c>
      <c r="Y15" s="4" t="s">
        <v>68</v>
      </c>
    </row>
    <row r="16" s="4" customFormat="1" spans="1:25">
      <c r="A16" s="4">
        <v>16759918005</v>
      </c>
      <c r="B16" s="4" t="s">
        <v>25</v>
      </c>
      <c r="C16" s="4" t="s">
        <v>26</v>
      </c>
      <c r="D16" s="4" t="s">
        <v>69</v>
      </c>
      <c r="E16" s="4" t="s">
        <v>70</v>
      </c>
      <c r="F16" s="5">
        <v>44516</v>
      </c>
      <c r="G16" s="5">
        <v>44517</v>
      </c>
      <c r="H16" s="4">
        <v>1</v>
      </c>
      <c r="I16" s="4">
        <v>1</v>
      </c>
      <c r="J16" s="4">
        <v>1</v>
      </c>
      <c r="K16" s="4" t="s">
        <v>29</v>
      </c>
      <c r="L16" s="4">
        <v>90</v>
      </c>
      <c r="M16" s="4">
        <v>90</v>
      </c>
      <c r="N16" s="4" t="s">
        <v>71</v>
      </c>
      <c r="O16" s="4" t="s">
        <v>31</v>
      </c>
      <c r="P16" s="4" t="s">
        <v>32</v>
      </c>
      <c r="Q16" s="4">
        <v>0</v>
      </c>
      <c r="R16" s="6">
        <v>44509</v>
      </c>
      <c r="S16" s="5">
        <v>44520</v>
      </c>
      <c r="T16" s="4" t="s">
        <v>33</v>
      </c>
      <c r="U16" s="4">
        <v>90</v>
      </c>
      <c r="V16" s="4">
        <v>0</v>
      </c>
      <c r="W16" s="4">
        <v>0</v>
      </c>
      <c r="X16" s="4">
        <v>2294118</v>
      </c>
      <c r="Y16" s="4">
        <v>698652</v>
      </c>
    </row>
    <row r="17" s="4" customFormat="1" spans="1:25">
      <c r="A17" s="4">
        <v>16765123559</v>
      </c>
      <c r="B17" s="4" t="s">
        <v>25</v>
      </c>
      <c r="C17" s="4" t="s">
        <v>26</v>
      </c>
      <c r="D17" s="4" t="s">
        <v>72</v>
      </c>
      <c r="E17" s="4" t="s">
        <v>73</v>
      </c>
      <c r="F17" s="5">
        <v>44516</v>
      </c>
      <c r="G17" s="5">
        <v>44517</v>
      </c>
      <c r="H17" s="4">
        <v>1</v>
      </c>
      <c r="I17" s="4">
        <v>1</v>
      </c>
      <c r="J17" s="4">
        <v>1</v>
      </c>
      <c r="K17" s="4" t="s">
        <v>29</v>
      </c>
      <c r="L17" s="4">
        <v>87</v>
      </c>
      <c r="M17" s="4">
        <v>87</v>
      </c>
      <c r="N17" s="4" t="s">
        <v>74</v>
      </c>
      <c r="O17" s="4" t="s">
        <v>31</v>
      </c>
      <c r="P17" s="4" t="s">
        <v>32</v>
      </c>
      <c r="Q17" s="4">
        <v>0</v>
      </c>
      <c r="R17" s="6">
        <v>44510</v>
      </c>
      <c r="S17" s="5">
        <v>44520</v>
      </c>
      <c r="T17" s="4" t="s">
        <v>33</v>
      </c>
      <c r="U17" s="4">
        <v>87</v>
      </c>
      <c r="V17" s="4">
        <v>0</v>
      </c>
      <c r="W17" s="4">
        <v>0</v>
      </c>
      <c r="X17" s="4">
        <v>2295025</v>
      </c>
      <c r="Y17" s="4">
        <v>1855470808</v>
      </c>
    </row>
    <row r="18" s="4" customFormat="1" spans="1:24">
      <c r="A18" s="4">
        <v>16776586697</v>
      </c>
      <c r="B18" s="4" t="s">
        <v>25</v>
      </c>
      <c r="C18" s="4" t="s">
        <v>26</v>
      </c>
      <c r="D18" s="4" t="s">
        <v>75</v>
      </c>
      <c r="E18" s="4" t="s">
        <v>76</v>
      </c>
      <c r="F18" s="5">
        <v>44516</v>
      </c>
      <c r="G18" s="5">
        <v>44517</v>
      </c>
      <c r="H18" s="4">
        <v>1</v>
      </c>
      <c r="I18" s="4">
        <v>1</v>
      </c>
      <c r="J18" s="4">
        <v>1</v>
      </c>
      <c r="K18" s="4" t="s">
        <v>29</v>
      </c>
      <c r="L18" s="4">
        <v>127</v>
      </c>
      <c r="M18" s="4">
        <v>127</v>
      </c>
      <c r="N18" s="4" t="s">
        <v>77</v>
      </c>
      <c r="O18" s="4" t="s">
        <v>31</v>
      </c>
      <c r="P18" s="4" t="s">
        <v>32</v>
      </c>
      <c r="Q18" s="4">
        <v>0</v>
      </c>
      <c r="R18" s="6">
        <v>44512</v>
      </c>
      <c r="S18" s="5">
        <v>44520</v>
      </c>
      <c r="T18" s="4" t="s">
        <v>33</v>
      </c>
      <c r="U18" s="4">
        <v>127</v>
      </c>
      <c r="V18" s="4">
        <v>0</v>
      </c>
      <c r="W18" s="4">
        <v>0</v>
      </c>
      <c r="X18" s="4">
        <v>2297370</v>
      </c>
    </row>
    <row r="19" s="4" customFormat="1" spans="1:25">
      <c r="A19" s="4">
        <v>16776636515</v>
      </c>
      <c r="B19" s="4" t="s">
        <v>25</v>
      </c>
      <c r="C19" s="4" t="s">
        <v>26</v>
      </c>
      <c r="D19" s="4" t="s">
        <v>78</v>
      </c>
      <c r="E19" s="4" t="s">
        <v>79</v>
      </c>
      <c r="F19" s="5">
        <v>44514</v>
      </c>
      <c r="G19" s="5">
        <v>44517</v>
      </c>
      <c r="H19" s="4">
        <v>1</v>
      </c>
      <c r="I19" s="4">
        <v>3</v>
      </c>
      <c r="J19" s="4">
        <v>3</v>
      </c>
      <c r="K19" s="4" t="s">
        <v>29</v>
      </c>
      <c r="L19" s="4">
        <v>564</v>
      </c>
      <c r="M19" s="4">
        <v>564</v>
      </c>
      <c r="N19" s="4" t="s">
        <v>80</v>
      </c>
      <c r="O19" s="4" t="s">
        <v>31</v>
      </c>
      <c r="P19" s="4" t="s">
        <v>32</v>
      </c>
      <c r="Q19" s="4">
        <v>0</v>
      </c>
      <c r="R19" s="6">
        <v>44512</v>
      </c>
      <c r="S19" s="5">
        <v>44520</v>
      </c>
      <c r="T19" s="4" t="s">
        <v>33</v>
      </c>
      <c r="U19" s="4">
        <v>564</v>
      </c>
      <c r="V19" s="4">
        <v>0</v>
      </c>
      <c r="W19" s="4">
        <v>0</v>
      </c>
      <c r="X19" s="4">
        <v>2297387</v>
      </c>
      <c r="Y19" s="4">
        <v>77304834</v>
      </c>
    </row>
    <row r="20" s="4" customFormat="1" spans="1:25">
      <c r="A20" s="4">
        <v>16776715800</v>
      </c>
      <c r="B20" s="4" t="s">
        <v>25</v>
      </c>
      <c r="C20" s="4" t="s">
        <v>26</v>
      </c>
      <c r="D20" s="4" t="s">
        <v>81</v>
      </c>
      <c r="E20" s="4" t="s">
        <v>82</v>
      </c>
      <c r="F20" s="5">
        <v>44514</v>
      </c>
      <c r="G20" s="5">
        <v>44517</v>
      </c>
      <c r="H20" s="4">
        <v>1</v>
      </c>
      <c r="I20" s="4">
        <v>3</v>
      </c>
      <c r="J20" s="4">
        <v>3</v>
      </c>
      <c r="K20" s="4" t="s">
        <v>29</v>
      </c>
      <c r="L20" s="4">
        <v>437</v>
      </c>
      <c r="M20" s="4">
        <v>437</v>
      </c>
      <c r="N20" s="4" t="s">
        <v>83</v>
      </c>
      <c r="O20" s="4" t="s">
        <v>31</v>
      </c>
      <c r="P20" s="4" t="s">
        <v>32</v>
      </c>
      <c r="Q20" s="4">
        <v>0</v>
      </c>
      <c r="R20" s="6">
        <v>44512</v>
      </c>
      <c r="S20" s="5">
        <v>44520</v>
      </c>
      <c r="T20" s="4" t="s">
        <v>33</v>
      </c>
      <c r="U20" s="4">
        <v>437</v>
      </c>
      <c r="V20" s="4">
        <v>0</v>
      </c>
      <c r="W20" s="4">
        <v>0</v>
      </c>
      <c r="X20" s="4"/>
      <c r="Y20" s="4">
        <v>77487573</v>
      </c>
    </row>
    <row r="21" s="4" customFormat="1" spans="1:24">
      <c r="A21" s="4">
        <v>16779093486</v>
      </c>
      <c r="B21" s="4" t="s">
        <v>25</v>
      </c>
      <c r="C21" s="4" t="s">
        <v>26</v>
      </c>
      <c r="D21" s="4" t="s">
        <v>84</v>
      </c>
      <c r="E21" s="4" t="s">
        <v>85</v>
      </c>
      <c r="F21" s="5">
        <v>44516</v>
      </c>
      <c r="G21" s="5">
        <v>44517</v>
      </c>
      <c r="H21" s="4">
        <v>1</v>
      </c>
      <c r="I21" s="4">
        <v>1</v>
      </c>
      <c r="J21" s="4">
        <v>1</v>
      </c>
      <c r="K21" s="4" t="s">
        <v>29</v>
      </c>
      <c r="L21" s="4">
        <v>61</v>
      </c>
      <c r="M21" s="4">
        <v>61</v>
      </c>
      <c r="N21" s="4" t="s">
        <v>86</v>
      </c>
      <c r="O21" s="4" t="s">
        <v>31</v>
      </c>
      <c r="P21" s="4" t="s">
        <v>32</v>
      </c>
      <c r="Q21" s="4">
        <v>0</v>
      </c>
      <c r="R21" s="6">
        <v>44512</v>
      </c>
      <c r="S21" s="5">
        <v>44520</v>
      </c>
      <c r="T21" s="4" t="s">
        <v>33</v>
      </c>
      <c r="U21" s="4">
        <v>61</v>
      </c>
      <c r="V21" s="4">
        <v>0</v>
      </c>
      <c r="W21" s="4">
        <v>0</v>
      </c>
      <c r="X21" s="4">
        <v>2298143</v>
      </c>
    </row>
    <row r="22" s="4" customFormat="1" spans="1:25">
      <c r="A22" s="4">
        <v>16784874831</v>
      </c>
      <c r="B22" s="4" t="s">
        <v>25</v>
      </c>
      <c r="C22" s="4" t="s">
        <v>26</v>
      </c>
      <c r="D22" s="4" t="s">
        <v>87</v>
      </c>
      <c r="E22" s="4" t="s">
        <v>88</v>
      </c>
      <c r="F22" s="5">
        <v>44516</v>
      </c>
      <c r="G22" s="5">
        <v>44517</v>
      </c>
      <c r="H22" s="4">
        <v>1</v>
      </c>
      <c r="I22" s="4">
        <v>1</v>
      </c>
      <c r="J22" s="4">
        <v>1</v>
      </c>
      <c r="K22" s="4" t="s">
        <v>29</v>
      </c>
      <c r="L22" s="4">
        <v>53</v>
      </c>
      <c r="M22" s="4">
        <v>53</v>
      </c>
      <c r="N22" s="4" t="s">
        <v>89</v>
      </c>
      <c r="O22" s="4" t="s">
        <v>31</v>
      </c>
      <c r="P22" s="4" t="s">
        <v>32</v>
      </c>
      <c r="Q22" s="4">
        <v>0</v>
      </c>
      <c r="R22" s="6">
        <v>44513</v>
      </c>
      <c r="S22" s="5">
        <v>44520</v>
      </c>
      <c r="T22" s="4" t="s">
        <v>33</v>
      </c>
      <c r="U22" s="4">
        <v>53</v>
      </c>
      <c r="V22" s="4">
        <v>0</v>
      </c>
      <c r="W22" s="4">
        <v>0</v>
      </c>
      <c r="X22" s="4">
        <v>2298359</v>
      </c>
      <c r="Y22" s="4" t="s">
        <v>90</v>
      </c>
    </row>
    <row r="23" s="4" customFormat="1" spans="1:25">
      <c r="A23" s="4">
        <v>16785139738</v>
      </c>
      <c r="B23" s="4" t="s">
        <v>25</v>
      </c>
      <c r="C23" s="4" t="s">
        <v>26</v>
      </c>
      <c r="D23" s="4" t="s">
        <v>91</v>
      </c>
      <c r="E23" s="4" t="s">
        <v>92</v>
      </c>
      <c r="F23" s="5">
        <v>44514</v>
      </c>
      <c r="G23" s="5">
        <v>44517</v>
      </c>
      <c r="H23" s="4">
        <v>1</v>
      </c>
      <c r="I23" s="4">
        <v>3</v>
      </c>
      <c r="J23" s="4">
        <v>3</v>
      </c>
      <c r="K23" s="4" t="s">
        <v>29</v>
      </c>
      <c r="L23" s="4">
        <v>180</v>
      </c>
      <c r="M23" s="4">
        <v>180</v>
      </c>
      <c r="N23" s="4" t="s">
        <v>93</v>
      </c>
      <c r="O23" s="4" t="s">
        <v>31</v>
      </c>
      <c r="P23" s="4" t="s">
        <v>32</v>
      </c>
      <c r="Q23" s="4">
        <v>0</v>
      </c>
      <c r="R23" s="6">
        <v>44513</v>
      </c>
      <c r="S23" s="5">
        <v>44520</v>
      </c>
      <c r="T23" s="4" t="s">
        <v>33</v>
      </c>
      <c r="U23" s="4">
        <v>180</v>
      </c>
      <c r="V23" s="4">
        <v>0</v>
      </c>
      <c r="W23" s="4">
        <v>0</v>
      </c>
      <c r="X23" s="4">
        <v>2298404</v>
      </c>
      <c r="Y23" s="4">
        <v>16551844</v>
      </c>
    </row>
    <row r="24" s="4" customFormat="1" spans="1:25">
      <c r="A24" s="4">
        <v>16785710706</v>
      </c>
      <c r="B24" s="4" t="s">
        <v>25</v>
      </c>
      <c r="C24" s="4" t="s">
        <v>26</v>
      </c>
      <c r="D24" s="4" t="s">
        <v>94</v>
      </c>
      <c r="E24" s="4" t="s">
        <v>45</v>
      </c>
      <c r="F24" s="5">
        <v>44516</v>
      </c>
      <c r="G24" s="5">
        <v>44517</v>
      </c>
      <c r="H24" s="4">
        <v>1</v>
      </c>
      <c r="I24" s="4">
        <v>1</v>
      </c>
      <c r="J24" s="4">
        <v>1</v>
      </c>
      <c r="K24" s="4" t="s">
        <v>29</v>
      </c>
      <c r="L24" s="4">
        <v>92</v>
      </c>
      <c r="M24" s="4">
        <v>92</v>
      </c>
      <c r="N24" s="4" t="s">
        <v>95</v>
      </c>
      <c r="O24" s="4" t="s">
        <v>31</v>
      </c>
      <c r="P24" s="4" t="s">
        <v>32</v>
      </c>
      <c r="Q24" s="4">
        <v>0</v>
      </c>
      <c r="R24" s="6">
        <v>44513</v>
      </c>
      <c r="S24" s="5">
        <v>44520</v>
      </c>
      <c r="T24" s="4" t="s">
        <v>33</v>
      </c>
      <c r="U24" s="4">
        <v>92</v>
      </c>
      <c r="V24" s="4">
        <v>0</v>
      </c>
      <c r="W24" s="4">
        <v>0</v>
      </c>
      <c r="X24" s="4">
        <v>2298528</v>
      </c>
      <c r="Y24" s="4" t="s">
        <v>96</v>
      </c>
    </row>
    <row r="25" s="4" customFormat="1" spans="1:25">
      <c r="A25" s="4">
        <v>16786248294</v>
      </c>
      <c r="B25" s="4" t="s">
        <v>25</v>
      </c>
      <c r="C25" s="4" t="s">
        <v>26</v>
      </c>
      <c r="D25" s="4" t="s">
        <v>97</v>
      </c>
      <c r="E25" s="4" t="s">
        <v>98</v>
      </c>
      <c r="F25" s="5">
        <v>44516</v>
      </c>
      <c r="G25" s="5">
        <v>44517</v>
      </c>
      <c r="H25" s="4">
        <v>1</v>
      </c>
      <c r="I25" s="4">
        <v>1</v>
      </c>
      <c r="J25" s="4">
        <v>1</v>
      </c>
      <c r="K25" s="4" t="s">
        <v>29</v>
      </c>
      <c r="L25" s="4">
        <v>80</v>
      </c>
      <c r="M25" s="4">
        <v>80</v>
      </c>
      <c r="N25" s="4" t="s">
        <v>99</v>
      </c>
      <c r="O25" s="4" t="s">
        <v>31</v>
      </c>
      <c r="P25" s="4" t="s">
        <v>32</v>
      </c>
      <c r="Q25" s="4">
        <v>0</v>
      </c>
      <c r="R25" s="6">
        <v>44513</v>
      </c>
      <c r="S25" s="5">
        <v>44520</v>
      </c>
      <c r="T25" s="4" t="s">
        <v>33</v>
      </c>
      <c r="U25" s="4">
        <v>80</v>
      </c>
      <c r="V25" s="4">
        <v>0</v>
      </c>
      <c r="W25" s="4">
        <v>0</v>
      </c>
      <c r="X25" s="4">
        <v>2298633</v>
      </c>
      <c r="Y25" s="4">
        <v>100444460</v>
      </c>
    </row>
    <row r="26" s="4" customFormat="1" spans="1:24">
      <c r="A26" s="4">
        <v>16786916991</v>
      </c>
      <c r="B26" s="4" t="s">
        <v>25</v>
      </c>
      <c r="C26" s="4" t="s">
        <v>26</v>
      </c>
      <c r="D26" s="4" t="s">
        <v>100</v>
      </c>
      <c r="E26" s="4" t="s">
        <v>101</v>
      </c>
      <c r="F26" s="5">
        <v>44515</v>
      </c>
      <c r="G26" s="5">
        <v>44517</v>
      </c>
      <c r="H26" s="4">
        <v>1</v>
      </c>
      <c r="I26" s="4">
        <v>2</v>
      </c>
      <c r="J26" s="4">
        <v>2</v>
      </c>
      <c r="K26" s="4" t="s">
        <v>29</v>
      </c>
      <c r="L26" s="4">
        <v>52</v>
      </c>
      <c r="M26" s="4">
        <v>52</v>
      </c>
      <c r="N26" s="4" t="s">
        <v>102</v>
      </c>
      <c r="O26" s="4" t="s">
        <v>31</v>
      </c>
      <c r="P26" s="4" t="s">
        <v>32</v>
      </c>
      <c r="Q26" s="4">
        <v>0</v>
      </c>
      <c r="R26" s="6">
        <v>44513</v>
      </c>
      <c r="S26" s="5">
        <v>44520</v>
      </c>
      <c r="T26" s="4" t="s">
        <v>33</v>
      </c>
      <c r="U26" s="4">
        <v>52</v>
      </c>
      <c r="V26" s="4">
        <v>0</v>
      </c>
      <c r="W26" s="4">
        <v>0</v>
      </c>
      <c r="X26" s="4">
        <v>2298779</v>
      </c>
    </row>
    <row r="27" s="4" customFormat="1" spans="1:25">
      <c r="A27" s="4">
        <v>16788478386</v>
      </c>
      <c r="B27" s="4" t="s">
        <v>25</v>
      </c>
      <c r="C27" s="4" t="s">
        <v>26</v>
      </c>
      <c r="D27" s="4" t="s">
        <v>103</v>
      </c>
      <c r="E27" s="4" t="s">
        <v>104</v>
      </c>
      <c r="F27" s="5">
        <v>44516</v>
      </c>
      <c r="G27" s="5">
        <v>44517</v>
      </c>
      <c r="H27" s="4">
        <v>1</v>
      </c>
      <c r="I27" s="4">
        <v>1</v>
      </c>
      <c r="J27" s="4">
        <v>1</v>
      </c>
      <c r="K27" s="4" t="s">
        <v>29</v>
      </c>
      <c r="L27" s="4">
        <v>98</v>
      </c>
      <c r="M27" s="4">
        <v>98</v>
      </c>
      <c r="N27" s="4" t="s">
        <v>105</v>
      </c>
      <c r="O27" s="4" t="s">
        <v>31</v>
      </c>
      <c r="P27" s="4" t="s">
        <v>32</v>
      </c>
      <c r="Q27" s="4">
        <v>0</v>
      </c>
      <c r="R27" s="6">
        <v>44513</v>
      </c>
      <c r="S27" s="5">
        <v>44520</v>
      </c>
      <c r="T27" s="4" t="s">
        <v>33</v>
      </c>
      <c r="U27" s="4">
        <v>98</v>
      </c>
      <c r="V27" s="4">
        <v>0</v>
      </c>
      <c r="W27" s="4">
        <v>0</v>
      </c>
      <c r="X27" s="4">
        <v>2299027</v>
      </c>
      <c r="Y27" s="4">
        <v>372506656</v>
      </c>
    </row>
    <row r="28" s="4" customFormat="1" spans="1:25">
      <c r="A28" s="4">
        <v>16792675065</v>
      </c>
      <c r="B28" s="4" t="s">
        <v>25</v>
      </c>
      <c r="C28" s="4" t="s">
        <v>26</v>
      </c>
      <c r="D28" s="4" t="s">
        <v>106</v>
      </c>
      <c r="E28" s="4" t="s">
        <v>107</v>
      </c>
      <c r="F28" s="5">
        <v>44516</v>
      </c>
      <c r="G28" s="5">
        <v>44517</v>
      </c>
      <c r="H28" s="4">
        <v>1</v>
      </c>
      <c r="I28" s="4">
        <v>1</v>
      </c>
      <c r="J28" s="4">
        <v>1</v>
      </c>
      <c r="K28" s="4" t="s">
        <v>29</v>
      </c>
      <c r="L28" s="4">
        <v>225</v>
      </c>
      <c r="M28" s="4">
        <v>225</v>
      </c>
      <c r="N28" s="4" t="s">
        <v>108</v>
      </c>
      <c r="O28" s="4" t="s">
        <v>31</v>
      </c>
      <c r="P28" s="4" t="s">
        <v>32</v>
      </c>
      <c r="Q28" s="4">
        <v>0</v>
      </c>
      <c r="R28" s="6">
        <v>44514</v>
      </c>
      <c r="S28" s="5">
        <v>44520</v>
      </c>
      <c r="T28" s="4" t="s">
        <v>33</v>
      </c>
      <c r="U28" s="4">
        <v>225</v>
      </c>
      <c r="V28" s="4">
        <v>0</v>
      </c>
      <c r="W28" s="4">
        <v>0</v>
      </c>
      <c r="X28" s="4"/>
      <c r="Y28" s="4">
        <v>80859208</v>
      </c>
    </row>
    <row r="29" s="4" customFormat="1" spans="1:23">
      <c r="A29" s="4">
        <v>16795632652</v>
      </c>
      <c r="B29" s="4" t="s">
        <v>25</v>
      </c>
      <c r="C29" s="4" t="s">
        <v>26</v>
      </c>
      <c r="D29" s="4" t="s">
        <v>109</v>
      </c>
      <c r="E29" s="4" t="s">
        <v>110</v>
      </c>
      <c r="F29" s="5">
        <v>44515</v>
      </c>
      <c r="G29" s="5">
        <v>44517</v>
      </c>
      <c r="H29" s="4">
        <v>1</v>
      </c>
      <c r="I29" s="4">
        <v>2</v>
      </c>
      <c r="J29" s="4">
        <v>2</v>
      </c>
      <c r="K29" s="4" t="s">
        <v>29</v>
      </c>
      <c r="L29" s="4">
        <v>136</v>
      </c>
      <c r="M29" s="4">
        <v>136</v>
      </c>
      <c r="N29" s="4" t="s">
        <v>111</v>
      </c>
      <c r="O29" s="4" t="s">
        <v>31</v>
      </c>
      <c r="P29" s="4" t="s">
        <v>32</v>
      </c>
      <c r="Q29" s="4">
        <v>0</v>
      </c>
      <c r="R29" s="6">
        <v>44515</v>
      </c>
      <c r="S29" s="5">
        <v>44520</v>
      </c>
      <c r="T29" s="4" t="s">
        <v>33</v>
      </c>
      <c r="U29" s="4">
        <v>136</v>
      </c>
      <c r="V29" s="4">
        <v>0</v>
      </c>
      <c r="W29" s="4">
        <v>0</v>
      </c>
    </row>
    <row r="30" s="4" customFormat="1" spans="1:25">
      <c r="A30" s="4">
        <v>16795883145</v>
      </c>
      <c r="B30" s="4" t="s">
        <v>25</v>
      </c>
      <c r="C30" s="4" t="s">
        <v>26</v>
      </c>
      <c r="D30" s="4" t="s">
        <v>112</v>
      </c>
      <c r="E30" s="4" t="s">
        <v>113</v>
      </c>
      <c r="F30" s="5">
        <v>44516</v>
      </c>
      <c r="G30" s="5">
        <v>44517</v>
      </c>
      <c r="H30" s="4">
        <v>1</v>
      </c>
      <c r="I30" s="4">
        <v>1</v>
      </c>
      <c r="J30" s="4">
        <v>1</v>
      </c>
      <c r="K30" s="4" t="s">
        <v>29</v>
      </c>
      <c r="L30" s="4">
        <v>80</v>
      </c>
      <c r="M30" s="4">
        <v>80</v>
      </c>
      <c r="N30" s="4" t="s">
        <v>114</v>
      </c>
      <c r="O30" s="4" t="s">
        <v>31</v>
      </c>
      <c r="P30" s="4" t="s">
        <v>32</v>
      </c>
      <c r="Q30" s="4">
        <v>0</v>
      </c>
      <c r="R30" s="6">
        <v>44515</v>
      </c>
      <c r="S30" s="5">
        <v>44520</v>
      </c>
      <c r="T30" s="4" t="s">
        <v>33</v>
      </c>
      <c r="U30" s="4">
        <v>80</v>
      </c>
      <c r="V30" s="4">
        <v>0</v>
      </c>
      <c r="W30" s="4">
        <v>0</v>
      </c>
      <c r="X30" s="4">
        <v>2299606</v>
      </c>
      <c r="Y30" s="4">
        <v>54986572</v>
      </c>
    </row>
    <row r="31" s="4" customFormat="1" spans="1:25">
      <c r="A31" s="4">
        <v>16801560017</v>
      </c>
      <c r="B31" s="4" t="s">
        <v>25</v>
      </c>
      <c r="C31" s="4" t="s">
        <v>26</v>
      </c>
      <c r="D31" s="4" t="s">
        <v>115</v>
      </c>
      <c r="E31" s="4" t="s">
        <v>52</v>
      </c>
      <c r="F31" s="5">
        <v>44516</v>
      </c>
      <c r="G31" s="5">
        <v>44517</v>
      </c>
      <c r="H31" s="4">
        <v>1</v>
      </c>
      <c r="I31" s="4">
        <v>1</v>
      </c>
      <c r="J31" s="4">
        <v>1</v>
      </c>
      <c r="K31" s="4" t="s">
        <v>29</v>
      </c>
      <c r="L31" s="4">
        <v>57</v>
      </c>
      <c r="M31" s="4">
        <v>57</v>
      </c>
      <c r="N31" s="4" t="s">
        <v>116</v>
      </c>
      <c r="O31" s="4" t="s">
        <v>31</v>
      </c>
      <c r="P31" s="4" t="s">
        <v>32</v>
      </c>
      <c r="Q31" s="4">
        <v>0</v>
      </c>
      <c r="R31" s="6">
        <v>44515</v>
      </c>
      <c r="S31" s="5">
        <v>44520</v>
      </c>
      <c r="T31" s="4" t="s">
        <v>33</v>
      </c>
      <c r="U31" s="4">
        <v>57</v>
      </c>
      <c r="V31" s="4">
        <v>0</v>
      </c>
      <c r="W31" s="4">
        <v>0</v>
      </c>
      <c r="X31" s="4">
        <v>2300013</v>
      </c>
      <c r="Y31" s="4">
        <v>21149427</v>
      </c>
    </row>
    <row r="32" s="4" customFormat="1" spans="1:25">
      <c r="A32" s="4">
        <v>16802167403</v>
      </c>
      <c r="B32" s="4" t="s">
        <v>25</v>
      </c>
      <c r="C32" s="4" t="s">
        <v>26</v>
      </c>
      <c r="D32" s="4" t="s">
        <v>117</v>
      </c>
      <c r="E32" s="4" t="s">
        <v>118</v>
      </c>
      <c r="F32" s="5">
        <v>44516</v>
      </c>
      <c r="G32" s="5">
        <v>44517</v>
      </c>
      <c r="H32" s="4">
        <v>1</v>
      </c>
      <c r="I32" s="4">
        <v>1</v>
      </c>
      <c r="J32" s="4">
        <v>1</v>
      </c>
      <c r="K32" s="4" t="s">
        <v>29</v>
      </c>
      <c r="L32" s="4">
        <v>197</v>
      </c>
      <c r="M32" s="4">
        <v>197</v>
      </c>
      <c r="N32" s="4" t="s">
        <v>119</v>
      </c>
      <c r="O32" s="4" t="s">
        <v>31</v>
      </c>
      <c r="P32" s="4" t="s">
        <v>32</v>
      </c>
      <c r="Q32" s="4">
        <v>0</v>
      </c>
      <c r="R32" s="6">
        <v>44516</v>
      </c>
      <c r="S32" s="5">
        <v>44520</v>
      </c>
      <c r="T32" s="4" t="s">
        <v>33</v>
      </c>
      <c r="U32" s="4">
        <v>197</v>
      </c>
      <c r="V32" s="4">
        <v>0</v>
      </c>
      <c r="W32" s="4">
        <v>0</v>
      </c>
      <c r="X32" s="4">
        <v>2300114</v>
      </c>
      <c r="Y32" s="4" t="s">
        <v>120</v>
      </c>
    </row>
    <row r="33" s="4" customFormat="1" spans="1:23">
      <c r="A33" s="4">
        <v>16802401066</v>
      </c>
      <c r="B33" s="4" t="s">
        <v>25</v>
      </c>
      <c r="C33" s="4" t="s">
        <v>26</v>
      </c>
      <c r="D33" s="4" t="s">
        <v>121</v>
      </c>
      <c r="E33" s="4" t="s">
        <v>122</v>
      </c>
      <c r="F33" s="5">
        <v>44516</v>
      </c>
      <c r="G33" s="5">
        <v>44517</v>
      </c>
      <c r="H33" s="4">
        <v>1</v>
      </c>
      <c r="I33" s="4">
        <v>1</v>
      </c>
      <c r="J33" s="4">
        <v>1</v>
      </c>
      <c r="K33" s="4" t="s">
        <v>29</v>
      </c>
      <c r="L33" s="4">
        <v>22</v>
      </c>
      <c r="M33" s="4">
        <v>22</v>
      </c>
      <c r="N33" s="4" t="s">
        <v>123</v>
      </c>
      <c r="O33" s="4" t="s">
        <v>31</v>
      </c>
      <c r="P33" s="4" t="s">
        <v>32</v>
      </c>
      <c r="Q33" s="4">
        <v>0</v>
      </c>
      <c r="R33" s="6">
        <v>44516</v>
      </c>
      <c r="S33" s="5">
        <v>44520</v>
      </c>
      <c r="T33" s="4" t="s">
        <v>33</v>
      </c>
      <c r="U33" s="4">
        <v>22</v>
      </c>
      <c r="V33" s="4">
        <v>0</v>
      </c>
      <c r="W33" s="4">
        <v>0</v>
      </c>
    </row>
    <row r="34" s="4" customFormat="1" spans="1:23">
      <c r="A34" s="4">
        <v>16802403151</v>
      </c>
      <c r="B34" s="4" t="s">
        <v>25</v>
      </c>
      <c r="C34" s="4" t="s">
        <v>26</v>
      </c>
      <c r="D34" s="4" t="s">
        <v>124</v>
      </c>
      <c r="E34" s="4" t="s">
        <v>125</v>
      </c>
      <c r="F34" s="5">
        <v>44516</v>
      </c>
      <c r="G34" s="5">
        <v>44517</v>
      </c>
      <c r="H34" s="4">
        <v>1</v>
      </c>
      <c r="I34" s="4">
        <v>1</v>
      </c>
      <c r="J34" s="4">
        <v>1</v>
      </c>
      <c r="K34" s="4" t="s">
        <v>29</v>
      </c>
      <c r="L34" s="4">
        <v>60</v>
      </c>
      <c r="M34" s="4">
        <v>60</v>
      </c>
      <c r="N34" s="4" t="s">
        <v>126</v>
      </c>
      <c r="O34" s="4" t="s">
        <v>31</v>
      </c>
      <c r="P34" s="4" t="s">
        <v>32</v>
      </c>
      <c r="Q34" s="4">
        <v>0</v>
      </c>
      <c r="R34" s="6">
        <v>44516</v>
      </c>
      <c r="S34" s="5">
        <v>44520</v>
      </c>
      <c r="T34" s="4" t="s">
        <v>33</v>
      </c>
      <c r="U34" s="4">
        <v>60</v>
      </c>
      <c r="V34" s="4">
        <v>0</v>
      </c>
      <c r="W34" s="4">
        <v>0</v>
      </c>
    </row>
    <row r="35" s="4" customFormat="1" spans="1:25">
      <c r="A35" s="4">
        <v>16802414273</v>
      </c>
      <c r="B35" s="4" t="s">
        <v>25</v>
      </c>
      <c r="C35" s="4" t="s">
        <v>26</v>
      </c>
      <c r="D35" s="4" t="s">
        <v>127</v>
      </c>
      <c r="E35" s="4" t="s">
        <v>128</v>
      </c>
      <c r="F35" s="5">
        <v>44516</v>
      </c>
      <c r="G35" s="5">
        <v>44517</v>
      </c>
      <c r="H35" s="4">
        <v>1</v>
      </c>
      <c r="I35" s="4">
        <v>1</v>
      </c>
      <c r="J35" s="4">
        <v>1</v>
      </c>
      <c r="K35" s="4" t="s">
        <v>29</v>
      </c>
      <c r="L35" s="4">
        <v>240</v>
      </c>
      <c r="M35" s="4">
        <v>240</v>
      </c>
      <c r="N35" s="4" t="s">
        <v>129</v>
      </c>
      <c r="O35" s="4" t="s">
        <v>31</v>
      </c>
      <c r="P35" s="4" t="s">
        <v>32</v>
      </c>
      <c r="Q35" s="4">
        <v>0</v>
      </c>
      <c r="R35" s="6">
        <v>44516</v>
      </c>
      <c r="S35" s="5">
        <v>44520</v>
      </c>
      <c r="T35" s="4" t="s">
        <v>33</v>
      </c>
      <c r="U35" s="4">
        <v>240</v>
      </c>
      <c r="V35" s="4">
        <v>0</v>
      </c>
      <c r="W35" s="4">
        <v>0</v>
      </c>
      <c r="X35" s="4">
        <v>2300156</v>
      </c>
      <c r="Y35" s="4">
        <v>82247171</v>
      </c>
    </row>
    <row r="36" s="4" customFormat="1" spans="1:25">
      <c r="A36" s="4">
        <v>16802436280</v>
      </c>
      <c r="B36" s="4" t="s">
        <v>25</v>
      </c>
      <c r="C36" s="4" t="s">
        <v>26</v>
      </c>
      <c r="D36" s="4" t="s">
        <v>130</v>
      </c>
      <c r="E36" s="4" t="s">
        <v>131</v>
      </c>
      <c r="F36" s="5">
        <v>44516</v>
      </c>
      <c r="G36" s="5">
        <v>44517</v>
      </c>
      <c r="H36" s="4">
        <v>1</v>
      </c>
      <c r="I36" s="4">
        <v>1</v>
      </c>
      <c r="J36" s="4">
        <v>1</v>
      </c>
      <c r="K36" s="4" t="s">
        <v>29</v>
      </c>
      <c r="L36" s="4">
        <v>82</v>
      </c>
      <c r="M36" s="4">
        <v>82</v>
      </c>
      <c r="N36" s="4" t="s">
        <v>132</v>
      </c>
      <c r="O36" s="4" t="s">
        <v>31</v>
      </c>
      <c r="P36" s="4" t="s">
        <v>32</v>
      </c>
      <c r="Q36" s="4">
        <v>0</v>
      </c>
      <c r="R36" s="6">
        <v>44516</v>
      </c>
      <c r="S36" s="5">
        <v>44520</v>
      </c>
      <c r="T36" s="4" t="s">
        <v>33</v>
      </c>
      <c r="U36" s="4">
        <v>82</v>
      </c>
      <c r="V36" s="4">
        <v>0</v>
      </c>
      <c r="W36" s="4">
        <v>0</v>
      </c>
      <c r="X36" s="4">
        <v>2300165</v>
      </c>
      <c r="Y36" s="4" t="s">
        <v>133</v>
      </c>
    </row>
    <row r="37" s="4" customFormat="1" spans="1:25">
      <c r="A37" s="4">
        <v>16803724311</v>
      </c>
      <c r="B37" s="4" t="s">
        <v>25</v>
      </c>
      <c r="C37" s="4" t="s">
        <v>26</v>
      </c>
      <c r="D37" s="4" t="s">
        <v>134</v>
      </c>
      <c r="E37" s="4" t="s">
        <v>135</v>
      </c>
      <c r="F37" s="5">
        <v>44516</v>
      </c>
      <c r="G37" s="5">
        <v>44517</v>
      </c>
      <c r="H37" s="4">
        <v>1</v>
      </c>
      <c r="I37" s="4">
        <v>1</v>
      </c>
      <c r="J37" s="4">
        <v>1</v>
      </c>
      <c r="K37" s="4" t="s">
        <v>29</v>
      </c>
      <c r="L37" s="4">
        <v>76</v>
      </c>
      <c r="M37" s="4">
        <v>76</v>
      </c>
      <c r="N37" s="4" t="s">
        <v>136</v>
      </c>
      <c r="O37" s="4" t="s">
        <v>31</v>
      </c>
      <c r="P37" s="4" t="s">
        <v>32</v>
      </c>
      <c r="Q37" s="4">
        <v>0</v>
      </c>
      <c r="R37" s="6">
        <v>44516</v>
      </c>
      <c r="S37" s="5">
        <v>44520</v>
      </c>
      <c r="T37" s="4" t="s">
        <v>33</v>
      </c>
      <c r="U37" s="4">
        <v>76</v>
      </c>
      <c r="V37" s="4">
        <v>0</v>
      </c>
      <c r="W37" s="4">
        <v>0</v>
      </c>
      <c r="X37" s="4"/>
      <c r="Y37" s="4" t="s">
        <v>137</v>
      </c>
    </row>
    <row r="38" s="4" customFormat="1" spans="1:23">
      <c r="A38" s="4">
        <v>16804450948</v>
      </c>
      <c r="B38" s="4" t="s">
        <v>25</v>
      </c>
      <c r="C38" s="4" t="s">
        <v>26</v>
      </c>
      <c r="D38" s="4" t="s">
        <v>138</v>
      </c>
      <c r="E38" s="4" t="s">
        <v>131</v>
      </c>
      <c r="F38" s="5">
        <v>44516</v>
      </c>
      <c r="G38" s="5">
        <v>44517</v>
      </c>
      <c r="H38" s="4">
        <v>1</v>
      </c>
      <c r="I38" s="4">
        <v>1</v>
      </c>
      <c r="J38" s="4">
        <v>1</v>
      </c>
      <c r="K38" s="4" t="s">
        <v>29</v>
      </c>
      <c r="L38" s="4">
        <v>34</v>
      </c>
      <c r="M38" s="4">
        <v>34</v>
      </c>
      <c r="N38" s="4" t="s">
        <v>139</v>
      </c>
      <c r="O38" s="4" t="s">
        <v>31</v>
      </c>
      <c r="P38" s="4" t="s">
        <v>32</v>
      </c>
      <c r="Q38" s="4">
        <v>0</v>
      </c>
      <c r="R38" s="6">
        <v>44516</v>
      </c>
      <c r="S38" s="5">
        <v>44520</v>
      </c>
      <c r="T38" s="4" t="s">
        <v>33</v>
      </c>
      <c r="U38" s="4">
        <v>34</v>
      </c>
      <c r="V38" s="4">
        <v>0</v>
      </c>
      <c r="W38" s="4">
        <v>0</v>
      </c>
    </row>
    <row r="39" s="4" customFormat="1" spans="1:25">
      <c r="A39" s="4">
        <v>16808518915</v>
      </c>
      <c r="B39" s="4" t="s">
        <v>25</v>
      </c>
      <c r="C39" s="4" t="s">
        <v>26</v>
      </c>
      <c r="D39" s="4" t="s">
        <v>140</v>
      </c>
      <c r="E39" s="4" t="s">
        <v>141</v>
      </c>
      <c r="F39" s="5">
        <v>44516</v>
      </c>
      <c r="G39" s="5">
        <v>44517</v>
      </c>
      <c r="H39" s="4">
        <v>1</v>
      </c>
      <c r="I39" s="4">
        <v>1</v>
      </c>
      <c r="J39" s="4">
        <v>1</v>
      </c>
      <c r="K39" s="4" t="s">
        <v>29</v>
      </c>
      <c r="L39" s="4">
        <v>62</v>
      </c>
      <c r="M39" s="4">
        <v>62</v>
      </c>
      <c r="N39" s="4" t="s">
        <v>142</v>
      </c>
      <c r="O39" s="4" t="s">
        <v>31</v>
      </c>
      <c r="P39" s="4" t="s">
        <v>32</v>
      </c>
      <c r="Q39" s="4">
        <v>0</v>
      </c>
      <c r="R39" s="6">
        <v>44516</v>
      </c>
      <c r="S39" s="5">
        <v>44520</v>
      </c>
      <c r="T39" s="4" t="s">
        <v>33</v>
      </c>
      <c r="U39" s="4">
        <v>62</v>
      </c>
      <c r="V39" s="4">
        <v>0</v>
      </c>
      <c r="W39" s="4">
        <v>0</v>
      </c>
      <c r="X39" s="4">
        <v>2301018</v>
      </c>
      <c r="Y39" s="4" t="s">
        <v>143</v>
      </c>
    </row>
    <row r="40" s="4" customFormat="1" spans="1:25">
      <c r="A40" s="4">
        <v>16521866902</v>
      </c>
      <c r="B40" s="4" t="s">
        <v>25</v>
      </c>
      <c r="C40" s="4" t="s">
        <v>34</v>
      </c>
      <c r="D40" s="4" t="s">
        <v>144</v>
      </c>
      <c r="E40" s="4" t="s">
        <v>128</v>
      </c>
      <c r="F40" s="5">
        <v>44513</v>
      </c>
      <c r="G40" s="5">
        <v>44515</v>
      </c>
      <c r="H40" s="4">
        <v>1</v>
      </c>
      <c r="I40" s="4">
        <v>2</v>
      </c>
      <c r="J40" s="4">
        <v>2</v>
      </c>
      <c r="K40" s="4" t="s">
        <v>29</v>
      </c>
      <c r="L40" s="4">
        <v>-995</v>
      </c>
      <c r="M40" s="4">
        <v>-995</v>
      </c>
      <c r="N40" s="4" t="s">
        <v>145</v>
      </c>
      <c r="O40" s="4" t="s">
        <v>31</v>
      </c>
      <c r="P40" s="4" t="s">
        <v>32</v>
      </c>
      <c r="Q40" s="4">
        <v>0</v>
      </c>
      <c r="R40" s="6">
        <v>44481</v>
      </c>
      <c r="S40" s="5">
        <v>44520</v>
      </c>
      <c r="T40" s="4" t="s">
        <v>33</v>
      </c>
      <c r="U40" s="4">
        <v>-995</v>
      </c>
      <c r="V40" s="4">
        <v>0</v>
      </c>
      <c r="W40" s="4">
        <v>0</v>
      </c>
      <c r="X40" s="4"/>
      <c r="Y40" s="4">
        <v>80251788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6"/>
  <sheetViews>
    <sheetView tabSelected="1" workbookViewId="0">
      <selection activeCell="F67" sqref="F67"/>
    </sheetView>
  </sheetViews>
  <sheetFormatPr defaultColWidth="9" defaultRowHeight="13.5"/>
  <cols>
    <col min="1" max="1" width="13.625" style="4" customWidth="1"/>
    <col min="2" max="3" width="11.5" style="4"/>
    <col min="4" max="4" width="9" style="4"/>
    <col min="5" max="5" width="9.375" style="4"/>
    <col min="6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146</v>
      </c>
    </row>
    <row r="2" s="4" customFormat="1" spans="1:10">
      <c r="A2" s="4">
        <v>16151447872</v>
      </c>
      <c r="B2" s="5">
        <v>44514</v>
      </c>
      <c r="C2" s="5">
        <v>44517</v>
      </c>
      <c r="D2" s="4">
        <v>17.95</v>
      </c>
      <c r="E2" s="4" t="str">
        <f>VLOOKUP(A2,HOP!A:L,12,0)</f>
        <v>20.00</v>
      </c>
      <c r="F2" s="4" t="str">
        <f>VLOOKUP(A2,HOP!A:C,3,0)</f>
        <v>2235323</v>
      </c>
      <c r="G2" s="4">
        <f>D2-E2</f>
        <v>-2.05</v>
      </c>
      <c r="H2" s="4" t="str">
        <f>$H$1&amp;F2</f>
        <v>,2235323</v>
      </c>
      <c r="I2" s="4" t="str">
        <f>VLOOKUP(A2,HOP!A:T,20,0)</f>
        <v>直连</v>
      </c>
      <c r="J2" s="4" t="s">
        <v>147</v>
      </c>
    </row>
    <row r="3" s="4" customFormat="1" hidden="1" spans="1:9">
      <c r="A3" s="4">
        <v>16434439457</v>
      </c>
      <c r="B3" s="5">
        <v>44516</v>
      </c>
      <c r="C3" s="5">
        <v>44517</v>
      </c>
      <c r="D3" s="4">
        <v>82</v>
      </c>
      <c r="E3" s="4" t="str">
        <f>VLOOKUP(A3,HOP!A:L,12,0)</f>
        <v>82.00</v>
      </c>
      <c r="F3" s="4" t="str">
        <f>VLOOKUP(A3,HOP!A:C,3,0)</f>
        <v>2271042</v>
      </c>
      <c r="G3" s="4">
        <f t="shared" ref="G3:G37" si="0">D3-E3</f>
        <v>0</v>
      </c>
      <c r="H3" s="4" t="str">
        <f t="shared" ref="H3:H37" si="1">$H$1&amp;F3</f>
        <v>,2271042</v>
      </c>
      <c r="I3" s="4" t="str">
        <f>VLOOKUP(A3,HOP!A:T,20,0)</f>
        <v>直连</v>
      </c>
    </row>
    <row r="4" s="4" customFormat="1" hidden="1" spans="1:9">
      <c r="A4" s="4">
        <v>16590747871</v>
      </c>
      <c r="B4" s="5">
        <v>44516</v>
      </c>
      <c r="C4" s="5">
        <v>44517</v>
      </c>
      <c r="D4" s="4">
        <v>0</v>
      </c>
      <c r="E4" s="4" t="str">
        <f>VLOOKUP(A4,HOP!A:L,12,0)</f>
        <v>0.00</v>
      </c>
      <c r="F4" s="4" t="str">
        <f>VLOOKUP(A4,HOP!A:C,3,0)</f>
        <v>2279737</v>
      </c>
      <c r="G4" s="4">
        <f t="shared" si="0"/>
        <v>0</v>
      </c>
      <c r="H4" s="4" t="str">
        <f t="shared" si="1"/>
        <v>,2279737</v>
      </c>
      <c r="I4" s="4" t="str">
        <f>VLOOKUP(A4,HOP!A:T,20,0)</f>
        <v>直连</v>
      </c>
    </row>
    <row r="5" s="4" customFormat="1" hidden="1" spans="1:9">
      <c r="A5" s="4">
        <v>16666011223</v>
      </c>
      <c r="B5" s="5">
        <v>44516</v>
      </c>
      <c r="C5" s="5">
        <v>44517</v>
      </c>
      <c r="D5" s="4">
        <v>51</v>
      </c>
      <c r="E5" s="4" t="str">
        <f>VLOOKUP(A5,HOP!A:L,12,0)</f>
        <v>51.00</v>
      </c>
      <c r="F5" s="4" t="str">
        <f>VLOOKUP(A5,HOP!A:C,3,0)</f>
        <v>2283362</v>
      </c>
      <c r="G5" s="4">
        <f t="shared" si="0"/>
        <v>0</v>
      </c>
      <c r="H5" s="4" t="str">
        <f t="shared" si="1"/>
        <v>,2283362</v>
      </c>
      <c r="I5" s="4" t="str">
        <f>VLOOKUP(A5,HOP!A:T,20,0)</f>
        <v>直连</v>
      </c>
    </row>
    <row r="6" s="4" customFormat="1" hidden="1" spans="1:9">
      <c r="A6" s="4">
        <v>16695267398</v>
      </c>
      <c r="B6" s="5">
        <v>44516</v>
      </c>
      <c r="C6" s="5">
        <v>44517</v>
      </c>
      <c r="D6" s="4">
        <v>364</v>
      </c>
      <c r="E6" s="4" t="str">
        <f>VLOOKUP(A6,HOP!A:L,12,0)</f>
        <v>364.00</v>
      </c>
      <c r="F6" s="4" t="str">
        <f>VLOOKUP(A6,HOP!A:C,3,0)</f>
        <v>2285591</v>
      </c>
      <c r="G6" s="4">
        <f t="shared" si="0"/>
        <v>0</v>
      </c>
      <c r="H6" s="4" t="str">
        <f t="shared" si="1"/>
        <v>,2285591</v>
      </c>
      <c r="I6" s="4" t="str">
        <f>VLOOKUP(A6,HOP!A:T,20,0)</f>
        <v>直连</v>
      </c>
    </row>
    <row r="7" s="4" customFormat="1" hidden="1" spans="1:9">
      <c r="A7" s="4">
        <v>16723919644</v>
      </c>
      <c r="B7" s="5">
        <v>44516</v>
      </c>
      <c r="C7" s="5">
        <v>44517</v>
      </c>
      <c r="D7" s="4">
        <v>128</v>
      </c>
      <c r="E7" s="4" t="str">
        <f>VLOOKUP(A7,HOP!A:L,12,0)</f>
        <v>128.00</v>
      </c>
      <c r="F7" s="4" t="str">
        <f>VLOOKUP(A7,HOP!A:C,3,0)</f>
        <v>2287380</v>
      </c>
      <c r="G7" s="4">
        <f t="shared" si="0"/>
        <v>0</v>
      </c>
      <c r="H7" s="4" t="str">
        <f t="shared" si="1"/>
        <v>,2287380</v>
      </c>
      <c r="I7" s="4" t="str">
        <f>VLOOKUP(A7,HOP!A:T,20,0)</f>
        <v>直连</v>
      </c>
    </row>
    <row r="8" s="4" customFormat="1" hidden="1" spans="1:9">
      <c r="A8" s="4">
        <v>16728472502</v>
      </c>
      <c r="B8" s="5">
        <v>44516</v>
      </c>
      <c r="C8" s="5">
        <v>44517</v>
      </c>
      <c r="D8" s="4">
        <v>98</v>
      </c>
      <c r="E8" s="4" t="str">
        <f>VLOOKUP(A8,HOP!A:L,12,0)</f>
        <v>98.00</v>
      </c>
      <c r="F8" s="4" t="str">
        <f>VLOOKUP(A8,HOP!A:C,3,0)</f>
        <v>2288088</v>
      </c>
      <c r="G8" s="4">
        <f t="shared" si="0"/>
        <v>0</v>
      </c>
      <c r="H8" s="4" t="str">
        <f t="shared" si="1"/>
        <v>,2288088</v>
      </c>
      <c r="I8" s="4" t="str">
        <f>VLOOKUP(A8,HOP!A:T,20,0)</f>
        <v>直连</v>
      </c>
    </row>
    <row r="9" s="4" customFormat="1" hidden="1" spans="1:9">
      <c r="A9" s="4">
        <v>16728488783</v>
      </c>
      <c r="B9" s="5">
        <v>44516</v>
      </c>
      <c r="C9" s="5">
        <v>44517</v>
      </c>
      <c r="D9" s="4">
        <v>98</v>
      </c>
      <c r="E9" s="4" t="str">
        <f>VLOOKUP(A9,HOP!A:L,12,0)</f>
        <v>98.00</v>
      </c>
      <c r="F9" s="4" t="str">
        <f>VLOOKUP(A9,HOP!A:C,3,0)</f>
        <v>2288089</v>
      </c>
      <c r="G9" s="4">
        <f t="shared" si="0"/>
        <v>0</v>
      </c>
      <c r="H9" s="4" t="str">
        <f t="shared" si="1"/>
        <v>,2288089</v>
      </c>
      <c r="I9" s="4" t="str">
        <f>VLOOKUP(A9,HOP!A:T,20,0)</f>
        <v>直连</v>
      </c>
    </row>
    <row r="10" s="4" customFormat="1" hidden="1" spans="1:9">
      <c r="A10" s="4">
        <v>16741650914</v>
      </c>
      <c r="B10" s="5">
        <v>44516</v>
      </c>
      <c r="C10" s="5">
        <v>44517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VLOOKUP(A10,HOP!A:T,20,0)</f>
        <v>#N/A</v>
      </c>
    </row>
    <row r="11" s="4" customFormat="1" hidden="1" spans="1:9">
      <c r="A11" s="4">
        <v>16755588548</v>
      </c>
      <c r="B11" s="5">
        <v>44516</v>
      </c>
      <c r="C11" s="5">
        <v>44517</v>
      </c>
      <c r="D11" s="4">
        <v>153</v>
      </c>
      <c r="E11" s="4" t="str">
        <f>VLOOKUP(A11,HOP!A:L,12,0)</f>
        <v>153.00</v>
      </c>
      <c r="F11" s="4" t="str">
        <f>VLOOKUP(A11,HOP!A:C,3,0)</f>
        <v>2292633</v>
      </c>
      <c r="G11" s="4">
        <f t="shared" si="0"/>
        <v>0</v>
      </c>
      <c r="H11" s="4" t="str">
        <f t="shared" si="1"/>
        <v>,2292633</v>
      </c>
      <c r="I11" s="4" t="str">
        <f>VLOOKUP(A11,HOP!A:T,20,0)</f>
        <v>直连</v>
      </c>
    </row>
    <row r="12" s="4" customFormat="1" hidden="1" spans="1:9">
      <c r="A12" s="4">
        <v>16759030252</v>
      </c>
      <c r="B12" s="5">
        <v>44515</v>
      </c>
      <c r="C12" s="5">
        <v>44517</v>
      </c>
      <c r="D12" s="4">
        <v>184</v>
      </c>
      <c r="E12" s="4" t="str">
        <f>VLOOKUP(A12,HOP!A:L,12,0)</f>
        <v>184.00</v>
      </c>
      <c r="F12" s="4" t="str">
        <f>VLOOKUP(A12,HOP!A:C,3,0)</f>
        <v>2293686</v>
      </c>
      <c r="G12" s="4">
        <f t="shared" si="0"/>
        <v>0</v>
      </c>
      <c r="H12" s="4" t="str">
        <f t="shared" si="1"/>
        <v>,2293686</v>
      </c>
      <c r="I12" s="4" t="str">
        <f>VLOOKUP(A12,HOP!A:T,20,0)</f>
        <v>直连</v>
      </c>
    </row>
    <row r="13" s="4" customFormat="1" hidden="1" spans="1:9">
      <c r="A13" s="4">
        <v>16759918005</v>
      </c>
      <c r="B13" s="5">
        <v>44516</v>
      </c>
      <c r="C13" s="5">
        <v>44517</v>
      </c>
      <c r="D13" s="4">
        <v>90</v>
      </c>
      <c r="E13" s="4" t="str">
        <f>VLOOKUP(A13,HOP!A:L,12,0)</f>
        <v>90.00</v>
      </c>
      <c r="F13" s="4" t="str">
        <f>VLOOKUP(A13,HOP!A:C,3,0)</f>
        <v>2294118</v>
      </c>
      <c r="G13" s="4">
        <f t="shared" si="0"/>
        <v>0</v>
      </c>
      <c r="H13" s="4" t="str">
        <f t="shared" si="1"/>
        <v>,2294118</v>
      </c>
      <c r="I13" s="4" t="str">
        <f>VLOOKUP(A13,HOP!A:T,20,0)</f>
        <v>直连</v>
      </c>
    </row>
    <row r="14" s="4" customFormat="1" hidden="1" spans="1:9">
      <c r="A14" s="4">
        <v>16765123559</v>
      </c>
      <c r="B14" s="5">
        <v>44516</v>
      </c>
      <c r="C14" s="5">
        <v>44517</v>
      </c>
      <c r="D14" s="4">
        <v>87</v>
      </c>
      <c r="E14" s="4" t="str">
        <f>VLOOKUP(A14,HOP!A:L,12,0)</f>
        <v>87.00</v>
      </c>
      <c r="F14" s="4" t="str">
        <f>VLOOKUP(A14,HOP!A:C,3,0)</f>
        <v>2295025</v>
      </c>
      <c r="G14" s="4">
        <f t="shared" si="0"/>
        <v>0</v>
      </c>
      <c r="H14" s="4" t="str">
        <f t="shared" si="1"/>
        <v>,2295025</v>
      </c>
      <c r="I14" s="4" t="str">
        <f>VLOOKUP(A14,HOP!A:T,20,0)</f>
        <v>直连</v>
      </c>
    </row>
    <row r="15" s="4" customFormat="1" hidden="1" spans="1:9">
      <c r="A15" s="4">
        <v>16776586697</v>
      </c>
      <c r="B15" s="5">
        <v>44516</v>
      </c>
      <c r="C15" s="5">
        <v>44517</v>
      </c>
      <c r="D15" s="4">
        <v>127</v>
      </c>
      <c r="E15" s="4" t="str">
        <f>VLOOKUP(A15,HOP!A:L,12,0)</f>
        <v>127.00</v>
      </c>
      <c r="F15" s="4" t="str">
        <f>VLOOKUP(A15,HOP!A:C,3,0)</f>
        <v>2297370</v>
      </c>
      <c r="G15" s="4">
        <f t="shared" si="0"/>
        <v>0</v>
      </c>
      <c r="H15" s="4" t="str">
        <f t="shared" si="1"/>
        <v>,2297370</v>
      </c>
      <c r="I15" s="4" t="str">
        <f>VLOOKUP(A15,HOP!A:T,20,0)</f>
        <v>直连</v>
      </c>
    </row>
    <row r="16" s="4" customFormat="1" hidden="1" spans="1:9">
      <c r="A16" s="4">
        <v>16776636515</v>
      </c>
      <c r="B16" s="5">
        <v>44514</v>
      </c>
      <c r="C16" s="5">
        <v>44517</v>
      </c>
      <c r="D16" s="4">
        <v>564</v>
      </c>
      <c r="E16" s="4" t="str">
        <f>VLOOKUP(A16,HOP!A:L,12,0)</f>
        <v>564.00</v>
      </c>
      <c r="F16" s="4" t="str">
        <f>VLOOKUP(A16,HOP!A:C,3,0)</f>
        <v>2297387</v>
      </c>
      <c r="G16" s="4">
        <f t="shared" si="0"/>
        <v>0</v>
      </c>
      <c r="H16" s="4" t="str">
        <f t="shared" si="1"/>
        <v>,2297387</v>
      </c>
      <c r="I16" s="4" t="str">
        <f>VLOOKUP(A16,HOP!A:T,20,0)</f>
        <v>直连</v>
      </c>
    </row>
    <row r="17" s="4" customFormat="1" hidden="1" spans="1:9">
      <c r="A17" s="4">
        <v>16776715800</v>
      </c>
      <c r="B17" s="5">
        <v>44514</v>
      </c>
      <c r="C17" s="5">
        <v>44517</v>
      </c>
      <c r="D17" s="4">
        <v>437</v>
      </c>
      <c r="E17" s="4" t="str">
        <f>VLOOKUP(A17,HOP!A:L,12,0)</f>
        <v>437.00</v>
      </c>
      <c r="F17" s="4" t="str">
        <f>VLOOKUP(A17,HOP!A:C,3,0)</f>
        <v>2297445</v>
      </c>
      <c r="G17" s="4">
        <f t="shared" si="0"/>
        <v>0</v>
      </c>
      <c r="H17" s="4" t="str">
        <f t="shared" si="1"/>
        <v>,2297445</v>
      </c>
      <c r="I17" s="4" t="str">
        <f>VLOOKUP(A17,HOP!A:T,20,0)</f>
        <v>直连</v>
      </c>
    </row>
    <row r="18" s="4" customFormat="1" hidden="1" spans="1:9">
      <c r="A18" s="4">
        <v>16779093486</v>
      </c>
      <c r="B18" s="5">
        <v>44516</v>
      </c>
      <c r="C18" s="5">
        <v>44517</v>
      </c>
      <c r="D18" s="4">
        <v>61</v>
      </c>
      <c r="E18" s="4" t="str">
        <f>VLOOKUP(A18,HOP!A:L,12,0)</f>
        <v>61.00</v>
      </c>
      <c r="F18" s="4" t="str">
        <f>VLOOKUP(A18,HOP!A:C,3,0)</f>
        <v>2298143</v>
      </c>
      <c r="G18" s="4">
        <f t="shared" si="0"/>
        <v>0</v>
      </c>
      <c r="H18" s="4" t="str">
        <f t="shared" si="1"/>
        <v>,2298143</v>
      </c>
      <c r="I18" s="4" t="str">
        <f>VLOOKUP(A18,HOP!A:T,20,0)</f>
        <v>直连</v>
      </c>
    </row>
    <row r="19" s="4" customFormat="1" hidden="1" spans="1:9">
      <c r="A19" s="4">
        <v>16784874831</v>
      </c>
      <c r="B19" s="5">
        <v>44516</v>
      </c>
      <c r="C19" s="5">
        <v>44517</v>
      </c>
      <c r="D19" s="4">
        <v>53</v>
      </c>
      <c r="E19" s="4" t="str">
        <f>VLOOKUP(A19,HOP!A:L,12,0)</f>
        <v>53.00</v>
      </c>
      <c r="F19" s="4" t="str">
        <f>VLOOKUP(A19,HOP!A:C,3,0)</f>
        <v>2298359</v>
      </c>
      <c r="G19" s="4">
        <f t="shared" si="0"/>
        <v>0</v>
      </c>
      <c r="H19" s="4" t="str">
        <f t="shared" si="1"/>
        <v>,2298359</v>
      </c>
      <c r="I19" s="4" t="str">
        <f>VLOOKUP(A19,HOP!A:T,20,0)</f>
        <v>直连</v>
      </c>
    </row>
    <row r="20" s="4" customFormat="1" hidden="1" spans="1:9">
      <c r="A20" s="4">
        <v>16785139738</v>
      </c>
      <c r="B20" s="5">
        <v>44514</v>
      </c>
      <c r="C20" s="5">
        <v>44517</v>
      </c>
      <c r="D20" s="4">
        <v>180</v>
      </c>
      <c r="E20" s="4" t="str">
        <f>VLOOKUP(A20,HOP!A:L,12,0)</f>
        <v>180.00</v>
      </c>
      <c r="F20" s="4" t="str">
        <f>VLOOKUP(A20,HOP!A:C,3,0)</f>
        <v>2298404</v>
      </c>
      <c r="G20" s="4">
        <f t="shared" si="0"/>
        <v>0</v>
      </c>
      <c r="H20" s="4" t="str">
        <f t="shared" si="1"/>
        <v>,2298404</v>
      </c>
      <c r="I20" s="4" t="str">
        <f>VLOOKUP(A20,HOP!A:T,20,0)</f>
        <v>直连</v>
      </c>
    </row>
    <row r="21" s="4" customFormat="1" hidden="1" spans="1:9">
      <c r="A21" s="4">
        <v>16785710706</v>
      </c>
      <c r="B21" s="5">
        <v>44516</v>
      </c>
      <c r="C21" s="5">
        <v>44517</v>
      </c>
      <c r="D21" s="4">
        <v>92</v>
      </c>
      <c r="E21" s="4" t="str">
        <f>VLOOKUP(A21,HOP!A:L,12,0)</f>
        <v>92.00</v>
      </c>
      <c r="F21" s="4" t="str">
        <f>VLOOKUP(A21,HOP!A:C,3,0)</f>
        <v>2298528</v>
      </c>
      <c r="G21" s="4">
        <f t="shared" si="0"/>
        <v>0</v>
      </c>
      <c r="H21" s="4" t="str">
        <f t="shared" si="1"/>
        <v>,2298528</v>
      </c>
      <c r="I21" s="4" t="str">
        <f>VLOOKUP(A21,HOP!A:T,20,0)</f>
        <v>直连</v>
      </c>
    </row>
    <row r="22" s="4" customFormat="1" hidden="1" spans="1:9">
      <c r="A22" s="4">
        <v>16786248294</v>
      </c>
      <c r="B22" s="5">
        <v>44516</v>
      </c>
      <c r="C22" s="5">
        <v>44517</v>
      </c>
      <c r="D22" s="4">
        <v>80</v>
      </c>
      <c r="E22" s="4" t="str">
        <f>VLOOKUP(A22,HOP!A:L,12,0)</f>
        <v>80.00</v>
      </c>
      <c r="F22" s="4" t="str">
        <f>VLOOKUP(A22,HOP!A:C,3,0)</f>
        <v>2298633</v>
      </c>
      <c r="G22" s="4">
        <f t="shared" si="0"/>
        <v>0</v>
      </c>
      <c r="H22" s="4" t="str">
        <f t="shared" si="1"/>
        <v>,2298633</v>
      </c>
      <c r="I22" s="4" t="str">
        <f>VLOOKUP(A22,HOP!A:T,20,0)</f>
        <v>直连</v>
      </c>
    </row>
    <row r="23" s="4" customFormat="1" hidden="1" spans="1:9">
      <c r="A23" s="4">
        <v>16786916991</v>
      </c>
      <c r="B23" s="5">
        <v>44515</v>
      </c>
      <c r="C23" s="5">
        <v>44517</v>
      </c>
      <c r="D23" s="4">
        <v>52</v>
      </c>
      <c r="E23" s="4" t="str">
        <f>VLOOKUP(A23,HOP!A:L,12,0)</f>
        <v>52.00</v>
      </c>
      <c r="F23" s="4" t="str">
        <f>VLOOKUP(A23,HOP!A:C,3,0)</f>
        <v>2298779</v>
      </c>
      <c r="G23" s="4">
        <f t="shared" si="0"/>
        <v>0</v>
      </c>
      <c r="H23" s="4" t="str">
        <f t="shared" si="1"/>
        <v>,2298779</v>
      </c>
      <c r="I23" s="4" t="str">
        <f>VLOOKUP(A23,HOP!A:T,20,0)</f>
        <v>直连</v>
      </c>
    </row>
    <row r="24" s="4" customFormat="1" hidden="1" spans="1:9">
      <c r="A24" s="4">
        <v>16788478386</v>
      </c>
      <c r="B24" s="5">
        <v>44516</v>
      </c>
      <c r="C24" s="5">
        <v>44517</v>
      </c>
      <c r="D24" s="4">
        <v>98</v>
      </c>
      <c r="E24" s="4" t="str">
        <f>VLOOKUP(A24,HOP!A:L,12,0)</f>
        <v>98.00</v>
      </c>
      <c r="F24" s="4" t="str">
        <f>VLOOKUP(A24,HOP!A:C,3,0)</f>
        <v>2299027</v>
      </c>
      <c r="G24" s="4">
        <f t="shared" si="0"/>
        <v>0</v>
      </c>
      <c r="H24" s="4" t="str">
        <f t="shared" si="1"/>
        <v>,2299027</v>
      </c>
      <c r="I24" s="4" t="str">
        <f>VLOOKUP(A24,HOP!A:T,20,0)</f>
        <v>直连</v>
      </c>
    </row>
    <row r="25" s="4" customFormat="1" hidden="1" spans="1:9">
      <c r="A25" s="4">
        <v>16792675065</v>
      </c>
      <c r="B25" s="5">
        <v>44516</v>
      </c>
      <c r="C25" s="5">
        <v>44517</v>
      </c>
      <c r="D25" s="4">
        <v>225</v>
      </c>
      <c r="E25" s="4" t="str">
        <f>VLOOKUP(A25,HOP!A:L,12,0)</f>
        <v>225.00</v>
      </c>
      <c r="F25" s="4" t="str">
        <f>VLOOKUP(A25,HOP!A:C,3,0)</f>
        <v>2299089</v>
      </c>
      <c r="G25" s="4">
        <f t="shared" si="0"/>
        <v>0</v>
      </c>
      <c r="H25" s="4" t="str">
        <f t="shared" si="1"/>
        <v>,2299089</v>
      </c>
      <c r="I25" s="4" t="str">
        <f>VLOOKUP(A25,HOP!A:T,20,0)</f>
        <v>直连</v>
      </c>
    </row>
    <row r="26" s="4" customFormat="1" hidden="1" spans="1:9">
      <c r="A26" s="4">
        <v>16795632652</v>
      </c>
      <c r="B26" s="5">
        <v>44515</v>
      </c>
      <c r="C26" s="5">
        <v>44517</v>
      </c>
      <c r="D26" s="4">
        <v>136</v>
      </c>
      <c r="E26" s="4" t="str">
        <f>VLOOKUP(A26,HOP!A:L,12,0)</f>
        <v>136.00</v>
      </c>
      <c r="F26" s="4" t="str">
        <f>VLOOKUP(A26,HOP!A:C,3,0)</f>
        <v>2299532</v>
      </c>
      <c r="G26" s="4">
        <f t="shared" si="0"/>
        <v>0</v>
      </c>
      <c r="H26" s="4" t="str">
        <f t="shared" si="1"/>
        <v>,2299532</v>
      </c>
      <c r="I26" s="4" t="str">
        <f>VLOOKUP(A26,HOP!A:T,20,0)</f>
        <v>直连</v>
      </c>
    </row>
    <row r="27" s="4" customFormat="1" hidden="1" spans="1:9">
      <c r="A27" s="4">
        <v>16795883145</v>
      </c>
      <c r="B27" s="5">
        <v>44516</v>
      </c>
      <c r="C27" s="5">
        <v>44517</v>
      </c>
      <c r="D27" s="4">
        <v>80</v>
      </c>
      <c r="E27" s="4" t="str">
        <f>VLOOKUP(A27,HOP!A:L,12,0)</f>
        <v>80.00</v>
      </c>
      <c r="F27" s="4" t="str">
        <f>VLOOKUP(A27,HOP!A:C,3,0)</f>
        <v>2299606</v>
      </c>
      <c r="G27" s="4">
        <f t="shared" si="0"/>
        <v>0</v>
      </c>
      <c r="H27" s="4" t="str">
        <f t="shared" si="1"/>
        <v>,2299606</v>
      </c>
      <c r="I27" s="4" t="str">
        <f>VLOOKUP(A27,HOP!A:T,20,0)</f>
        <v>直连</v>
      </c>
    </row>
    <row r="28" s="4" customFormat="1" hidden="1" spans="1:9">
      <c r="A28" s="4">
        <v>16801560017</v>
      </c>
      <c r="B28" s="5">
        <v>44516</v>
      </c>
      <c r="C28" s="5">
        <v>44517</v>
      </c>
      <c r="D28" s="4">
        <v>57</v>
      </c>
      <c r="E28" s="4" t="str">
        <f>VLOOKUP(A28,HOP!A:L,12,0)</f>
        <v>57.00</v>
      </c>
      <c r="F28" s="4" t="str">
        <f>VLOOKUP(A28,HOP!A:C,3,0)</f>
        <v>2300013</v>
      </c>
      <c r="G28" s="4">
        <f t="shared" si="0"/>
        <v>0</v>
      </c>
      <c r="H28" s="4" t="str">
        <f t="shared" si="1"/>
        <v>,2300013</v>
      </c>
      <c r="I28" s="4" t="str">
        <f>VLOOKUP(A28,HOP!A:T,20,0)</f>
        <v>直连</v>
      </c>
    </row>
    <row r="29" s="4" customFormat="1" hidden="1" spans="1:9">
      <c r="A29" s="4">
        <v>16802167403</v>
      </c>
      <c r="B29" s="5">
        <v>44516</v>
      </c>
      <c r="C29" s="5">
        <v>44517</v>
      </c>
      <c r="D29" s="4">
        <v>197</v>
      </c>
      <c r="E29" s="4" t="str">
        <f>VLOOKUP(A29,HOP!A:L,12,0)</f>
        <v>197.00</v>
      </c>
      <c r="F29" s="4" t="str">
        <f>VLOOKUP(A29,HOP!A:C,3,0)</f>
        <v>2300114</v>
      </c>
      <c r="G29" s="4">
        <f t="shared" si="0"/>
        <v>0</v>
      </c>
      <c r="H29" s="4" t="str">
        <f t="shared" si="1"/>
        <v>,2300114</v>
      </c>
      <c r="I29" s="4" t="str">
        <f>VLOOKUP(A29,HOP!A:T,20,0)</f>
        <v>直连</v>
      </c>
    </row>
    <row r="30" s="4" customFormat="1" hidden="1" spans="1:9">
      <c r="A30" s="4">
        <v>16802401066</v>
      </c>
      <c r="B30" s="5">
        <v>44516</v>
      </c>
      <c r="C30" s="5">
        <v>44517</v>
      </c>
      <c r="D30" s="4">
        <v>22</v>
      </c>
      <c r="E30" s="4" t="str">
        <f>VLOOKUP(A30,HOP!A:L,12,0)</f>
        <v>22.00</v>
      </c>
      <c r="F30" s="4" t="str">
        <f>VLOOKUP(A30,HOP!A:C,3,0)</f>
        <v>2300148</v>
      </c>
      <c r="G30" s="4">
        <f t="shared" si="0"/>
        <v>0</v>
      </c>
      <c r="H30" s="4" t="str">
        <f t="shared" si="1"/>
        <v>,2300148</v>
      </c>
      <c r="I30" s="4" t="str">
        <f>VLOOKUP(A30,HOP!A:T,20,0)</f>
        <v>直连</v>
      </c>
    </row>
    <row r="31" s="4" customFormat="1" hidden="1" spans="1:9">
      <c r="A31" s="4">
        <v>16802403151</v>
      </c>
      <c r="B31" s="5">
        <v>44516</v>
      </c>
      <c r="C31" s="5">
        <v>44517</v>
      </c>
      <c r="D31" s="4">
        <v>60</v>
      </c>
      <c r="E31" s="4" t="str">
        <f>VLOOKUP(A31,HOP!A:L,12,0)</f>
        <v>60.00</v>
      </c>
      <c r="F31" s="4" t="str">
        <f>VLOOKUP(A31,HOP!A:C,3,0)</f>
        <v>2300149</v>
      </c>
      <c r="G31" s="4">
        <f t="shared" si="0"/>
        <v>0</v>
      </c>
      <c r="H31" s="4" t="str">
        <f t="shared" si="1"/>
        <v>,2300149</v>
      </c>
      <c r="I31" s="4" t="str">
        <f>VLOOKUP(A31,HOP!A:T,20,0)</f>
        <v>直连</v>
      </c>
    </row>
    <row r="32" s="4" customFormat="1" hidden="1" spans="1:9">
      <c r="A32" s="4">
        <v>16802414273</v>
      </c>
      <c r="B32" s="5">
        <v>44516</v>
      </c>
      <c r="C32" s="5">
        <v>44517</v>
      </c>
      <c r="D32" s="4">
        <v>240</v>
      </c>
      <c r="E32" s="4" t="str">
        <f>VLOOKUP(A32,HOP!A:L,12,0)</f>
        <v>240.00</v>
      </c>
      <c r="F32" s="4" t="str">
        <f>VLOOKUP(A32,HOP!A:C,3,0)</f>
        <v>2300156</v>
      </c>
      <c r="G32" s="4">
        <f t="shared" si="0"/>
        <v>0</v>
      </c>
      <c r="H32" s="4" t="str">
        <f t="shared" si="1"/>
        <v>,2300156</v>
      </c>
      <c r="I32" s="4" t="str">
        <f>VLOOKUP(A32,HOP!A:T,20,0)</f>
        <v>直连</v>
      </c>
    </row>
    <row r="33" s="4" customFormat="1" hidden="1" spans="1:9">
      <c r="A33" s="4">
        <v>16802436280</v>
      </c>
      <c r="B33" s="5">
        <v>44516</v>
      </c>
      <c r="C33" s="5">
        <v>44517</v>
      </c>
      <c r="D33" s="4">
        <v>82</v>
      </c>
      <c r="E33" s="4" t="str">
        <f>VLOOKUP(A33,HOP!A:L,12,0)</f>
        <v>82.00</v>
      </c>
      <c r="F33" s="4" t="str">
        <f>VLOOKUP(A33,HOP!A:C,3,0)</f>
        <v>2300165</v>
      </c>
      <c r="G33" s="4">
        <f t="shared" si="0"/>
        <v>0</v>
      </c>
      <c r="H33" s="4" t="str">
        <f t="shared" si="1"/>
        <v>,2300165</v>
      </c>
      <c r="I33" s="4" t="str">
        <f>VLOOKUP(A33,HOP!A:T,20,0)</f>
        <v>直连</v>
      </c>
    </row>
    <row r="34" s="4" customFormat="1" hidden="1" spans="1:9">
      <c r="A34" s="4">
        <v>16803724311</v>
      </c>
      <c r="B34" s="5">
        <v>44516</v>
      </c>
      <c r="C34" s="5">
        <v>44517</v>
      </c>
      <c r="D34" s="4">
        <v>76</v>
      </c>
      <c r="E34" s="4" t="str">
        <f>VLOOKUP(A34,HOP!A:L,12,0)</f>
        <v>76.00</v>
      </c>
      <c r="F34" s="4" t="str">
        <f>VLOOKUP(A34,HOP!A:C,3,0)</f>
        <v>2300437</v>
      </c>
      <c r="G34" s="4">
        <f t="shared" si="0"/>
        <v>0</v>
      </c>
      <c r="H34" s="4" t="str">
        <f t="shared" si="1"/>
        <v>,2300437</v>
      </c>
      <c r="I34" s="4" t="str">
        <f>VLOOKUP(A34,HOP!A:T,20,0)</f>
        <v>直连</v>
      </c>
    </row>
    <row r="35" s="4" customFormat="1" hidden="1" spans="1:9">
      <c r="A35" s="4">
        <v>16804450948</v>
      </c>
      <c r="B35" s="5">
        <v>44516</v>
      </c>
      <c r="C35" s="5">
        <v>44517</v>
      </c>
      <c r="D35" s="4">
        <v>34</v>
      </c>
      <c r="E35" s="4" t="str">
        <f>VLOOKUP(A35,HOP!A:L,12,0)</f>
        <v>34.00</v>
      </c>
      <c r="F35" s="4" t="str">
        <f>VLOOKUP(A35,HOP!A:C,3,0)</f>
        <v>2300700</v>
      </c>
      <c r="G35" s="4">
        <f t="shared" si="0"/>
        <v>0</v>
      </c>
      <c r="H35" s="4" t="str">
        <f t="shared" si="1"/>
        <v>,2300700</v>
      </c>
      <c r="I35" s="4" t="str">
        <f>VLOOKUP(A35,HOP!A:T,20,0)</f>
        <v>直连</v>
      </c>
    </row>
    <row r="36" s="4" customFormat="1" hidden="1" spans="1:9">
      <c r="A36" s="4">
        <v>16808518915</v>
      </c>
      <c r="B36" s="5">
        <v>44516</v>
      </c>
      <c r="C36" s="5">
        <v>44517</v>
      </c>
      <c r="D36" s="4">
        <v>62</v>
      </c>
      <c r="E36" s="4" t="str">
        <f>VLOOKUP(A36,HOP!A:L,12,0)</f>
        <v>62.00</v>
      </c>
      <c r="F36" s="4" t="str">
        <f>VLOOKUP(A36,HOP!A:C,3,0)</f>
        <v>2301018</v>
      </c>
      <c r="G36" s="4">
        <f t="shared" si="0"/>
        <v>0</v>
      </c>
      <c r="H36" s="4" t="str">
        <f t="shared" si="1"/>
        <v>,2301018</v>
      </c>
      <c r="I36" s="4" t="str">
        <f>VLOOKUP(A36,HOP!A:T,20,0)</f>
        <v>直连</v>
      </c>
    </row>
    <row r="37" s="4" customFormat="1" spans="1:10">
      <c r="A37" s="4">
        <v>16521866902</v>
      </c>
      <c r="B37" s="5">
        <v>44513</v>
      </c>
      <c r="C37" s="5">
        <v>44515</v>
      </c>
      <c r="D37" s="4">
        <v>-995</v>
      </c>
      <c r="E37" s="4" t="e">
        <f>VLOOKUP(A37,HOP!A:L,12,0)</f>
        <v>#N/A</v>
      </c>
      <c r="F37" s="4">
        <v>2276001</v>
      </c>
      <c r="G37" s="4" t="e">
        <f t="shared" si="0"/>
        <v>#N/A</v>
      </c>
      <c r="H37" s="4" t="str">
        <f t="shared" si="1"/>
        <v>,2276001</v>
      </c>
      <c r="I37" s="4" t="e">
        <f>VLOOKUP(A37,HOP!A:T,20,0)</f>
        <v>#N/A</v>
      </c>
      <c r="J37" s="4" t="s">
        <v>148</v>
      </c>
    </row>
    <row r="39" spans="4:4">
      <c r="D39" s="4">
        <f>SUM(D2:D38)</f>
        <v>3372.95</v>
      </c>
    </row>
    <row r="43" spans="1:5">
      <c r="A43" s="4" t="s">
        <v>149</v>
      </c>
      <c r="D43" s="4">
        <v>4367.95</v>
      </c>
      <c r="E43" s="4">
        <v>34026.94</v>
      </c>
    </row>
    <row r="44" spans="1:5">
      <c r="A44" s="4" t="s">
        <v>150</v>
      </c>
      <c r="D44" s="4">
        <v>-995</v>
      </c>
      <c r="E44" s="4">
        <v>-7751.19</v>
      </c>
    </row>
    <row r="45" spans="1:5">
      <c r="A45" s="4" t="s">
        <v>151</v>
      </c>
      <c r="D45" s="4">
        <f>SUBTOTAL(9,D43:D44)</f>
        <v>3372.95</v>
      </c>
      <c r="E45" s="4">
        <f>SUBTOTAL(9,E43:E44)</f>
        <v>26275.75</v>
      </c>
    </row>
    <row r="46" spans="1:1">
      <c r="A46" s="4" t="s">
        <v>152</v>
      </c>
    </row>
  </sheetData>
  <autoFilter ref="A1:X37">
    <filterColumn colId="3">
      <filters>
        <filter val="90"/>
        <filter val="51"/>
        <filter val="52"/>
        <filter val="92"/>
        <filter val="53"/>
        <filter val="153"/>
        <filter val="-995"/>
        <filter val="17.95"/>
        <filter val="57"/>
        <filter val="197"/>
        <filter val="98"/>
        <filter val="60"/>
        <filter val="61"/>
        <filter val="22"/>
        <filter val="62"/>
        <filter val="364"/>
        <filter val="564"/>
        <filter val="225"/>
        <filter val="127"/>
        <filter val="128"/>
        <filter val="34"/>
        <filter val="76"/>
        <filter val="136"/>
        <filter val="437"/>
        <filter val="80"/>
        <filter val="180"/>
        <filter val="240"/>
        <filter val="82"/>
        <filter val="184"/>
        <filter val="87"/>
      </filters>
    </filterColumn>
    <filterColumn colId="6">
      <customFilters>
        <customFilter operator="equal" val="-2.05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5"/>
  <sheetViews>
    <sheetView workbookViewId="0">
      <selection activeCell="E41" sqref="E41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153</v>
      </c>
      <c r="B1" s="2" t="s">
        <v>154</v>
      </c>
      <c r="C1" s="2" t="s">
        <v>155</v>
      </c>
      <c r="D1" s="2" t="s">
        <v>156</v>
      </c>
      <c r="E1" s="2" t="s">
        <v>13</v>
      </c>
      <c r="F1" s="2" t="s">
        <v>5</v>
      </c>
      <c r="G1" s="2" t="s">
        <v>6</v>
      </c>
      <c r="H1" s="2" t="s">
        <v>157</v>
      </c>
      <c r="I1" s="2" t="s">
        <v>158</v>
      </c>
      <c r="J1" s="2" t="s">
        <v>159</v>
      </c>
      <c r="K1" s="2" t="s">
        <v>160</v>
      </c>
      <c r="L1" s="2" t="s">
        <v>161</v>
      </c>
      <c r="M1" s="2" t="s">
        <v>162</v>
      </c>
      <c r="N1" s="2" t="s">
        <v>163</v>
      </c>
      <c r="O1" s="2" t="s">
        <v>164</v>
      </c>
      <c r="P1" s="2" t="s">
        <v>165</v>
      </c>
      <c r="Q1" s="2" t="s">
        <v>166</v>
      </c>
      <c r="R1" s="2" t="s">
        <v>167</v>
      </c>
      <c r="S1" s="2" t="s">
        <v>168</v>
      </c>
      <c r="T1" s="2" t="s">
        <v>169</v>
      </c>
    </row>
    <row r="2" s="1" customFormat="1" spans="1:20">
      <c r="A2" s="3">
        <v>16151447872</v>
      </c>
      <c r="B2" s="1" t="s">
        <v>170</v>
      </c>
      <c r="C2" s="1" t="s">
        <v>171</v>
      </c>
      <c r="D2" s="1" t="s">
        <v>172</v>
      </c>
      <c r="E2" s="1" t="s">
        <v>173</v>
      </c>
      <c r="F2" s="1" t="s">
        <v>174</v>
      </c>
      <c r="G2" s="1" t="s">
        <v>175</v>
      </c>
      <c r="H2" s="1" t="s">
        <v>176</v>
      </c>
      <c r="I2" s="1" t="s">
        <v>177</v>
      </c>
      <c r="J2" s="1" t="s">
        <v>29</v>
      </c>
      <c r="K2" s="1" t="s">
        <v>178</v>
      </c>
      <c r="L2" s="1" t="s">
        <v>179</v>
      </c>
      <c r="M2" s="1" t="s">
        <v>180</v>
      </c>
      <c r="N2" s="1" t="s">
        <v>181</v>
      </c>
      <c r="O2" s="1" t="s">
        <v>182</v>
      </c>
      <c r="P2" s="1" t="s">
        <v>183</v>
      </c>
      <c r="Q2" s="1" t="s">
        <v>184</v>
      </c>
      <c r="R2" s="1" t="s">
        <v>185</v>
      </c>
      <c r="S2" s="1" t="s">
        <v>186</v>
      </c>
      <c r="T2" s="1" t="s">
        <v>187</v>
      </c>
    </row>
    <row r="3" s="1" customFormat="1" spans="1:20">
      <c r="A3" s="3">
        <v>16434439457</v>
      </c>
      <c r="B3" s="1" t="s">
        <v>188</v>
      </c>
      <c r="C3" s="1" t="s">
        <v>189</v>
      </c>
      <c r="D3" s="1" t="s">
        <v>190</v>
      </c>
      <c r="E3" s="1" t="s">
        <v>191</v>
      </c>
      <c r="F3" s="1" t="s">
        <v>192</v>
      </c>
      <c r="G3" s="1" t="s">
        <v>175</v>
      </c>
      <c r="H3" s="1" t="s">
        <v>176</v>
      </c>
      <c r="I3" s="1" t="s">
        <v>193</v>
      </c>
      <c r="J3" s="1" t="s">
        <v>29</v>
      </c>
      <c r="K3" s="1" t="s">
        <v>194</v>
      </c>
      <c r="L3" s="1" t="s">
        <v>194</v>
      </c>
      <c r="M3" s="1" t="s">
        <v>195</v>
      </c>
      <c r="N3" s="1" t="s">
        <v>195</v>
      </c>
      <c r="O3" s="1" t="s">
        <v>182</v>
      </c>
      <c r="P3" s="1" t="s">
        <v>183</v>
      </c>
      <c r="Q3" s="1" t="s">
        <v>196</v>
      </c>
      <c r="R3" s="1" t="s">
        <v>185</v>
      </c>
      <c r="S3" s="1" t="s">
        <v>186</v>
      </c>
      <c r="T3" s="1" t="s">
        <v>187</v>
      </c>
    </row>
    <row r="4" s="1" customFormat="1" spans="1:20">
      <c r="A4" s="3">
        <v>16590747871</v>
      </c>
      <c r="B4" s="1" t="s">
        <v>197</v>
      </c>
      <c r="C4" s="1" t="s">
        <v>198</v>
      </c>
      <c r="D4" s="1" t="s">
        <v>199</v>
      </c>
      <c r="E4" s="1" t="s">
        <v>200</v>
      </c>
      <c r="F4" s="1" t="s">
        <v>192</v>
      </c>
      <c r="G4" s="1" t="s">
        <v>175</v>
      </c>
      <c r="H4" s="1" t="s">
        <v>176</v>
      </c>
      <c r="I4" s="1" t="s">
        <v>182</v>
      </c>
      <c r="J4" s="1" t="s">
        <v>29</v>
      </c>
      <c r="K4" s="1" t="s">
        <v>182</v>
      </c>
      <c r="L4" s="1" t="s">
        <v>182</v>
      </c>
      <c r="M4" s="1" t="s">
        <v>195</v>
      </c>
      <c r="N4" s="1" t="s">
        <v>195</v>
      </c>
      <c r="O4" s="1" t="s">
        <v>182</v>
      </c>
      <c r="P4" s="1" t="s">
        <v>183</v>
      </c>
      <c r="Q4" s="1" t="s">
        <v>201</v>
      </c>
      <c r="R4" s="1" t="s">
        <v>185</v>
      </c>
      <c r="S4" s="1" t="s">
        <v>186</v>
      </c>
      <c r="T4" s="1" t="s">
        <v>187</v>
      </c>
    </row>
    <row r="5" s="1" customFormat="1" spans="1:20">
      <c r="A5" s="3">
        <v>16666011223</v>
      </c>
      <c r="B5" s="1" t="s">
        <v>202</v>
      </c>
      <c r="C5" s="1" t="s">
        <v>203</v>
      </c>
      <c r="D5" s="1" t="s">
        <v>204</v>
      </c>
      <c r="E5" s="1" t="s">
        <v>205</v>
      </c>
      <c r="F5" s="1" t="s">
        <v>192</v>
      </c>
      <c r="G5" s="1" t="s">
        <v>175</v>
      </c>
      <c r="H5" s="1" t="s">
        <v>176</v>
      </c>
      <c r="I5" s="1" t="s">
        <v>206</v>
      </c>
      <c r="J5" s="1" t="s">
        <v>29</v>
      </c>
      <c r="K5" s="1" t="s">
        <v>207</v>
      </c>
      <c r="L5" s="1" t="s">
        <v>207</v>
      </c>
      <c r="M5" s="1" t="s">
        <v>195</v>
      </c>
      <c r="N5" s="1" t="s">
        <v>195</v>
      </c>
      <c r="O5" s="1" t="s">
        <v>182</v>
      </c>
      <c r="P5" s="1" t="s">
        <v>183</v>
      </c>
      <c r="Q5" s="1" t="s">
        <v>208</v>
      </c>
      <c r="R5" s="1" t="s">
        <v>185</v>
      </c>
      <c r="S5" s="1" t="s">
        <v>186</v>
      </c>
      <c r="T5" s="1" t="s">
        <v>187</v>
      </c>
    </row>
    <row r="6" s="1" customFormat="1" spans="1:20">
      <c r="A6" s="3">
        <v>16695267398</v>
      </c>
      <c r="B6" s="1" t="s">
        <v>209</v>
      </c>
      <c r="C6" s="1" t="s">
        <v>210</v>
      </c>
      <c r="D6" s="1" t="s">
        <v>211</v>
      </c>
      <c r="E6" s="1" t="s">
        <v>212</v>
      </c>
      <c r="F6" s="1" t="s">
        <v>192</v>
      </c>
      <c r="G6" s="1" t="s">
        <v>175</v>
      </c>
      <c r="H6" s="1" t="s">
        <v>176</v>
      </c>
      <c r="I6" s="1" t="s">
        <v>213</v>
      </c>
      <c r="J6" s="1" t="s">
        <v>29</v>
      </c>
      <c r="K6" s="1" t="s">
        <v>214</v>
      </c>
      <c r="L6" s="1" t="s">
        <v>214</v>
      </c>
      <c r="M6" s="1" t="s">
        <v>195</v>
      </c>
      <c r="N6" s="1" t="s">
        <v>195</v>
      </c>
      <c r="O6" s="1" t="s">
        <v>182</v>
      </c>
      <c r="P6" s="1" t="s">
        <v>183</v>
      </c>
      <c r="Q6" s="1" t="s">
        <v>215</v>
      </c>
      <c r="R6" s="1" t="s">
        <v>185</v>
      </c>
      <c r="S6" s="1" t="s">
        <v>186</v>
      </c>
      <c r="T6" s="1" t="s">
        <v>187</v>
      </c>
    </row>
    <row r="7" s="1" customFormat="1" spans="1:20">
      <c r="A7" s="3">
        <v>16723919644</v>
      </c>
      <c r="B7" s="1" t="s">
        <v>216</v>
      </c>
      <c r="C7" s="1" t="s">
        <v>217</v>
      </c>
      <c r="D7" s="1" t="s">
        <v>218</v>
      </c>
      <c r="E7" s="1" t="s">
        <v>219</v>
      </c>
      <c r="F7" s="1" t="s">
        <v>192</v>
      </c>
      <c r="G7" s="1" t="s">
        <v>175</v>
      </c>
      <c r="H7" s="1" t="s">
        <v>176</v>
      </c>
      <c r="I7" s="1" t="s">
        <v>220</v>
      </c>
      <c r="J7" s="1" t="s">
        <v>29</v>
      </c>
      <c r="K7" s="1" t="s">
        <v>221</v>
      </c>
      <c r="L7" s="1" t="s">
        <v>221</v>
      </c>
      <c r="M7" s="1" t="s">
        <v>195</v>
      </c>
      <c r="N7" s="1" t="s">
        <v>195</v>
      </c>
      <c r="O7" s="1" t="s">
        <v>182</v>
      </c>
      <c r="P7" s="1" t="s">
        <v>183</v>
      </c>
      <c r="Q7" s="1" t="s">
        <v>222</v>
      </c>
      <c r="R7" s="1" t="s">
        <v>185</v>
      </c>
      <c r="S7" s="1" t="s">
        <v>186</v>
      </c>
      <c r="T7" s="1" t="s">
        <v>187</v>
      </c>
    </row>
    <row r="8" s="1" customFormat="1" spans="1:20">
      <c r="A8" s="3">
        <v>16728472502</v>
      </c>
      <c r="B8" s="1" t="s">
        <v>223</v>
      </c>
      <c r="C8" s="1" t="s">
        <v>224</v>
      </c>
      <c r="D8" s="1" t="s">
        <v>225</v>
      </c>
      <c r="E8" s="1" t="s">
        <v>226</v>
      </c>
      <c r="F8" s="1" t="s">
        <v>192</v>
      </c>
      <c r="G8" s="1" t="s">
        <v>175</v>
      </c>
      <c r="H8" s="1" t="s">
        <v>176</v>
      </c>
      <c r="I8" s="1" t="s">
        <v>227</v>
      </c>
      <c r="J8" s="1" t="s">
        <v>29</v>
      </c>
      <c r="K8" s="1" t="s">
        <v>228</v>
      </c>
      <c r="L8" s="1" t="s">
        <v>228</v>
      </c>
      <c r="M8" s="1" t="s">
        <v>195</v>
      </c>
      <c r="N8" s="1" t="s">
        <v>195</v>
      </c>
      <c r="O8" s="1" t="s">
        <v>182</v>
      </c>
      <c r="P8" s="1" t="s">
        <v>183</v>
      </c>
      <c r="Q8" s="1" t="s">
        <v>229</v>
      </c>
      <c r="R8" s="1" t="s">
        <v>185</v>
      </c>
      <c r="S8" s="1" t="s">
        <v>186</v>
      </c>
      <c r="T8" s="1" t="s">
        <v>187</v>
      </c>
    </row>
    <row r="9" s="1" customFormat="1" spans="1:20">
      <c r="A9" s="3">
        <v>16728488783</v>
      </c>
      <c r="B9" s="1" t="s">
        <v>223</v>
      </c>
      <c r="C9" s="1" t="s">
        <v>230</v>
      </c>
      <c r="D9" s="1" t="s">
        <v>225</v>
      </c>
      <c r="E9" s="1" t="s">
        <v>226</v>
      </c>
      <c r="F9" s="1" t="s">
        <v>192</v>
      </c>
      <c r="G9" s="1" t="s">
        <v>175</v>
      </c>
      <c r="H9" s="1" t="s">
        <v>176</v>
      </c>
      <c r="I9" s="1" t="s">
        <v>227</v>
      </c>
      <c r="J9" s="1" t="s">
        <v>29</v>
      </c>
      <c r="K9" s="1" t="s">
        <v>228</v>
      </c>
      <c r="L9" s="1" t="s">
        <v>228</v>
      </c>
      <c r="M9" s="1" t="s">
        <v>195</v>
      </c>
      <c r="N9" s="1" t="s">
        <v>195</v>
      </c>
      <c r="O9" s="1" t="s">
        <v>182</v>
      </c>
      <c r="P9" s="1" t="s">
        <v>183</v>
      </c>
      <c r="Q9" s="1" t="s">
        <v>231</v>
      </c>
      <c r="R9" s="1" t="s">
        <v>185</v>
      </c>
      <c r="S9" s="1" t="s">
        <v>186</v>
      </c>
      <c r="T9" s="1" t="s">
        <v>187</v>
      </c>
    </row>
    <row r="10" s="1" customFormat="1" spans="1:20">
      <c r="A10" s="3">
        <v>16755588548</v>
      </c>
      <c r="B10" s="1" t="s">
        <v>232</v>
      </c>
      <c r="C10" s="1" t="s">
        <v>233</v>
      </c>
      <c r="D10" s="1" t="s">
        <v>234</v>
      </c>
      <c r="E10" s="1" t="s">
        <v>235</v>
      </c>
      <c r="F10" s="1" t="s">
        <v>192</v>
      </c>
      <c r="G10" s="1" t="s">
        <v>175</v>
      </c>
      <c r="H10" s="1" t="s">
        <v>176</v>
      </c>
      <c r="I10" s="1" t="s">
        <v>236</v>
      </c>
      <c r="J10" s="1" t="s">
        <v>29</v>
      </c>
      <c r="K10" s="1" t="s">
        <v>237</v>
      </c>
      <c r="L10" s="1" t="s">
        <v>237</v>
      </c>
      <c r="M10" s="1" t="s">
        <v>195</v>
      </c>
      <c r="N10" s="1" t="s">
        <v>195</v>
      </c>
      <c r="O10" s="1" t="s">
        <v>182</v>
      </c>
      <c r="P10" s="1" t="s">
        <v>183</v>
      </c>
      <c r="Q10" s="1" t="s">
        <v>238</v>
      </c>
      <c r="R10" s="1" t="s">
        <v>185</v>
      </c>
      <c r="S10" s="1" t="s">
        <v>186</v>
      </c>
      <c r="T10" s="1" t="s">
        <v>187</v>
      </c>
    </row>
    <row r="11" s="1" customFormat="1" spans="1:20">
      <c r="A11" s="3">
        <v>16759030252</v>
      </c>
      <c r="B11" s="1" t="s">
        <v>232</v>
      </c>
      <c r="C11" s="1" t="s">
        <v>239</v>
      </c>
      <c r="D11" s="1" t="s">
        <v>240</v>
      </c>
      <c r="E11" s="1" t="s">
        <v>241</v>
      </c>
      <c r="F11" s="1" t="s">
        <v>242</v>
      </c>
      <c r="G11" s="1" t="s">
        <v>175</v>
      </c>
      <c r="H11" s="1" t="s">
        <v>176</v>
      </c>
      <c r="I11" s="1" t="s">
        <v>243</v>
      </c>
      <c r="J11" s="1" t="s">
        <v>29</v>
      </c>
      <c r="K11" s="1" t="s">
        <v>244</v>
      </c>
      <c r="L11" s="1" t="s">
        <v>244</v>
      </c>
      <c r="M11" s="1" t="s">
        <v>195</v>
      </c>
      <c r="N11" s="1" t="s">
        <v>195</v>
      </c>
      <c r="O11" s="1" t="s">
        <v>182</v>
      </c>
      <c r="P11" s="1" t="s">
        <v>183</v>
      </c>
      <c r="Q11" s="1" t="s">
        <v>245</v>
      </c>
      <c r="R11" s="1" t="s">
        <v>185</v>
      </c>
      <c r="S11" s="1" t="s">
        <v>186</v>
      </c>
      <c r="T11" s="1" t="s">
        <v>187</v>
      </c>
    </row>
    <row r="12" s="1" customFormat="1" spans="1:20">
      <c r="A12" s="3">
        <v>16759918005</v>
      </c>
      <c r="B12" s="1" t="s">
        <v>246</v>
      </c>
      <c r="C12" s="1" t="s">
        <v>247</v>
      </c>
      <c r="D12" s="1" t="s">
        <v>248</v>
      </c>
      <c r="E12" s="1" t="s">
        <v>249</v>
      </c>
      <c r="F12" s="1" t="s">
        <v>192</v>
      </c>
      <c r="G12" s="1" t="s">
        <v>175</v>
      </c>
      <c r="H12" s="1" t="s">
        <v>176</v>
      </c>
      <c r="I12" s="1" t="s">
        <v>250</v>
      </c>
      <c r="J12" s="1" t="s">
        <v>29</v>
      </c>
      <c r="K12" s="1" t="s">
        <v>251</v>
      </c>
      <c r="L12" s="1" t="s">
        <v>251</v>
      </c>
      <c r="M12" s="1" t="s">
        <v>195</v>
      </c>
      <c r="N12" s="1" t="s">
        <v>195</v>
      </c>
      <c r="O12" s="1" t="s">
        <v>182</v>
      </c>
      <c r="P12" s="1" t="s">
        <v>183</v>
      </c>
      <c r="Q12" s="1" t="s">
        <v>252</v>
      </c>
      <c r="R12" s="1" t="s">
        <v>185</v>
      </c>
      <c r="S12" s="1" t="s">
        <v>186</v>
      </c>
      <c r="T12" s="1" t="s">
        <v>187</v>
      </c>
    </row>
    <row r="13" s="1" customFormat="1" spans="1:20">
      <c r="A13" s="3">
        <v>16765123559</v>
      </c>
      <c r="B13" s="1" t="s">
        <v>253</v>
      </c>
      <c r="C13" s="1" t="s">
        <v>254</v>
      </c>
      <c r="D13" s="1" t="s">
        <v>255</v>
      </c>
      <c r="E13" s="1" t="s">
        <v>256</v>
      </c>
      <c r="F13" s="1" t="s">
        <v>192</v>
      </c>
      <c r="G13" s="1" t="s">
        <v>175</v>
      </c>
      <c r="H13" s="1" t="s">
        <v>176</v>
      </c>
      <c r="I13" s="1" t="s">
        <v>257</v>
      </c>
      <c r="J13" s="1" t="s">
        <v>29</v>
      </c>
      <c r="K13" s="1" t="s">
        <v>258</v>
      </c>
      <c r="L13" s="1" t="s">
        <v>258</v>
      </c>
      <c r="M13" s="1" t="s">
        <v>195</v>
      </c>
      <c r="N13" s="1" t="s">
        <v>195</v>
      </c>
      <c r="O13" s="1" t="s">
        <v>182</v>
      </c>
      <c r="P13" s="1" t="s">
        <v>183</v>
      </c>
      <c r="Q13" s="1" t="s">
        <v>259</v>
      </c>
      <c r="R13" s="1" t="s">
        <v>185</v>
      </c>
      <c r="S13" s="1" t="s">
        <v>186</v>
      </c>
      <c r="T13" s="1" t="s">
        <v>187</v>
      </c>
    </row>
    <row r="14" s="1" customFormat="1" spans="1:20">
      <c r="A14" s="3">
        <v>16776586697</v>
      </c>
      <c r="B14" s="1" t="s">
        <v>260</v>
      </c>
      <c r="C14" s="1" t="s">
        <v>261</v>
      </c>
      <c r="D14" s="1" t="s">
        <v>262</v>
      </c>
      <c r="E14" s="1" t="s">
        <v>263</v>
      </c>
      <c r="F14" s="1" t="s">
        <v>192</v>
      </c>
      <c r="G14" s="1" t="s">
        <v>175</v>
      </c>
      <c r="H14" s="1" t="s">
        <v>176</v>
      </c>
      <c r="I14" s="1" t="s">
        <v>264</v>
      </c>
      <c r="J14" s="1" t="s">
        <v>29</v>
      </c>
      <c r="K14" s="1" t="s">
        <v>265</v>
      </c>
      <c r="L14" s="1" t="s">
        <v>265</v>
      </c>
      <c r="M14" s="1" t="s">
        <v>195</v>
      </c>
      <c r="N14" s="1" t="s">
        <v>195</v>
      </c>
      <c r="O14" s="1" t="s">
        <v>182</v>
      </c>
      <c r="P14" s="1" t="s">
        <v>183</v>
      </c>
      <c r="Q14" s="1" t="s">
        <v>266</v>
      </c>
      <c r="R14" s="1" t="s">
        <v>185</v>
      </c>
      <c r="S14" s="1" t="s">
        <v>186</v>
      </c>
      <c r="T14" s="1" t="s">
        <v>187</v>
      </c>
    </row>
    <row r="15" s="1" customFormat="1" spans="1:20">
      <c r="A15" s="3">
        <v>16776636515</v>
      </c>
      <c r="B15" s="1" t="s">
        <v>260</v>
      </c>
      <c r="C15" s="1" t="s">
        <v>267</v>
      </c>
      <c r="D15" s="1" t="s">
        <v>268</v>
      </c>
      <c r="E15" s="1" t="s">
        <v>269</v>
      </c>
      <c r="F15" s="1" t="s">
        <v>174</v>
      </c>
      <c r="G15" s="1" t="s">
        <v>175</v>
      </c>
      <c r="H15" s="1" t="s">
        <v>176</v>
      </c>
      <c r="I15" s="1" t="s">
        <v>270</v>
      </c>
      <c r="J15" s="1" t="s">
        <v>29</v>
      </c>
      <c r="K15" s="1" t="s">
        <v>271</v>
      </c>
      <c r="L15" s="1" t="s">
        <v>271</v>
      </c>
      <c r="M15" s="1" t="s">
        <v>195</v>
      </c>
      <c r="N15" s="1" t="s">
        <v>195</v>
      </c>
      <c r="O15" s="1" t="s">
        <v>182</v>
      </c>
      <c r="P15" s="1" t="s">
        <v>183</v>
      </c>
      <c r="Q15" s="1" t="s">
        <v>272</v>
      </c>
      <c r="R15" s="1" t="s">
        <v>185</v>
      </c>
      <c r="S15" s="1" t="s">
        <v>186</v>
      </c>
      <c r="T15" s="1" t="s">
        <v>187</v>
      </c>
    </row>
    <row r="16" s="1" customFormat="1" spans="1:20">
      <c r="A16" s="3">
        <v>16776715800</v>
      </c>
      <c r="B16" s="1" t="s">
        <v>260</v>
      </c>
      <c r="C16" s="1" t="s">
        <v>273</v>
      </c>
      <c r="D16" s="1" t="s">
        <v>274</v>
      </c>
      <c r="E16" s="1" t="s">
        <v>275</v>
      </c>
      <c r="F16" s="1" t="s">
        <v>174</v>
      </c>
      <c r="G16" s="1" t="s">
        <v>175</v>
      </c>
      <c r="H16" s="1" t="s">
        <v>176</v>
      </c>
      <c r="I16" s="1" t="s">
        <v>276</v>
      </c>
      <c r="J16" s="1" t="s">
        <v>29</v>
      </c>
      <c r="K16" s="1" t="s">
        <v>277</v>
      </c>
      <c r="L16" s="1" t="s">
        <v>277</v>
      </c>
      <c r="M16" s="1" t="s">
        <v>195</v>
      </c>
      <c r="N16" s="1" t="s">
        <v>195</v>
      </c>
      <c r="O16" s="1" t="s">
        <v>182</v>
      </c>
      <c r="P16" s="1" t="s">
        <v>183</v>
      </c>
      <c r="Q16" s="1" t="s">
        <v>278</v>
      </c>
      <c r="R16" s="1" t="s">
        <v>185</v>
      </c>
      <c r="S16" s="1" t="s">
        <v>186</v>
      </c>
      <c r="T16" s="1" t="s">
        <v>187</v>
      </c>
    </row>
    <row r="17" s="1" customFormat="1" spans="1:20">
      <c r="A17" s="3">
        <v>16779093486</v>
      </c>
      <c r="B17" s="1" t="s">
        <v>260</v>
      </c>
      <c r="C17" s="1" t="s">
        <v>279</v>
      </c>
      <c r="D17" s="1" t="s">
        <v>280</v>
      </c>
      <c r="E17" s="1" t="s">
        <v>281</v>
      </c>
      <c r="F17" s="1" t="s">
        <v>192</v>
      </c>
      <c r="G17" s="1" t="s">
        <v>175</v>
      </c>
      <c r="H17" s="1" t="s">
        <v>176</v>
      </c>
      <c r="I17" s="1" t="s">
        <v>282</v>
      </c>
      <c r="J17" s="1" t="s">
        <v>29</v>
      </c>
      <c r="K17" s="1" t="s">
        <v>283</v>
      </c>
      <c r="L17" s="1" t="s">
        <v>283</v>
      </c>
      <c r="M17" s="1" t="s">
        <v>195</v>
      </c>
      <c r="N17" s="1" t="s">
        <v>195</v>
      </c>
      <c r="O17" s="1" t="s">
        <v>182</v>
      </c>
      <c r="P17" s="1" t="s">
        <v>183</v>
      </c>
      <c r="Q17" s="1" t="s">
        <v>284</v>
      </c>
      <c r="R17" s="1" t="s">
        <v>185</v>
      </c>
      <c r="S17" s="1" t="s">
        <v>186</v>
      </c>
      <c r="T17" s="1" t="s">
        <v>187</v>
      </c>
    </row>
    <row r="18" s="1" customFormat="1" spans="1:20">
      <c r="A18" s="3">
        <v>16784874831</v>
      </c>
      <c r="B18" s="1" t="s">
        <v>285</v>
      </c>
      <c r="C18" s="1" t="s">
        <v>286</v>
      </c>
      <c r="D18" s="1" t="s">
        <v>287</v>
      </c>
      <c r="E18" s="1" t="s">
        <v>288</v>
      </c>
      <c r="F18" s="1" t="s">
        <v>192</v>
      </c>
      <c r="G18" s="1" t="s">
        <v>175</v>
      </c>
      <c r="H18" s="1" t="s">
        <v>176</v>
      </c>
      <c r="I18" s="1" t="s">
        <v>289</v>
      </c>
      <c r="J18" s="1" t="s">
        <v>29</v>
      </c>
      <c r="K18" s="1" t="s">
        <v>290</v>
      </c>
      <c r="L18" s="1" t="s">
        <v>290</v>
      </c>
      <c r="M18" s="1" t="s">
        <v>195</v>
      </c>
      <c r="N18" s="1" t="s">
        <v>195</v>
      </c>
      <c r="O18" s="1" t="s">
        <v>182</v>
      </c>
      <c r="P18" s="1" t="s">
        <v>183</v>
      </c>
      <c r="Q18" s="1" t="s">
        <v>291</v>
      </c>
      <c r="R18" s="1" t="s">
        <v>185</v>
      </c>
      <c r="S18" s="1" t="s">
        <v>186</v>
      </c>
      <c r="T18" s="1" t="s">
        <v>187</v>
      </c>
    </row>
    <row r="19" s="1" customFormat="1" spans="1:20">
      <c r="A19" s="3">
        <v>16785139738</v>
      </c>
      <c r="B19" s="1" t="s">
        <v>285</v>
      </c>
      <c r="C19" s="1" t="s">
        <v>292</v>
      </c>
      <c r="D19" s="1" t="s">
        <v>293</v>
      </c>
      <c r="E19" s="1" t="s">
        <v>294</v>
      </c>
      <c r="F19" s="1" t="s">
        <v>174</v>
      </c>
      <c r="G19" s="1" t="s">
        <v>175</v>
      </c>
      <c r="H19" s="1" t="s">
        <v>176</v>
      </c>
      <c r="I19" s="1" t="s">
        <v>295</v>
      </c>
      <c r="J19" s="1" t="s">
        <v>29</v>
      </c>
      <c r="K19" s="1" t="s">
        <v>296</v>
      </c>
      <c r="L19" s="1" t="s">
        <v>296</v>
      </c>
      <c r="M19" s="1" t="s">
        <v>195</v>
      </c>
      <c r="N19" s="1" t="s">
        <v>195</v>
      </c>
      <c r="O19" s="1" t="s">
        <v>182</v>
      </c>
      <c r="P19" s="1" t="s">
        <v>183</v>
      </c>
      <c r="Q19" s="1" t="s">
        <v>297</v>
      </c>
      <c r="R19" s="1" t="s">
        <v>185</v>
      </c>
      <c r="S19" s="1" t="s">
        <v>186</v>
      </c>
      <c r="T19" s="1" t="s">
        <v>187</v>
      </c>
    </row>
    <row r="20" s="1" customFormat="1" spans="1:20">
      <c r="A20" s="3">
        <v>16785710706</v>
      </c>
      <c r="B20" s="1" t="s">
        <v>285</v>
      </c>
      <c r="C20" s="1" t="s">
        <v>298</v>
      </c>
      <c r="D20" s="1" t="s">
        <v>299</v>
      </c>
      <c r="E20" s="1" t="s">
        <v>300</v>
      </c>
      <c r="F20" s="1" t="s">
        <v>192</v>
      </c>
      <c r="G20" s="1" t="s">
        <v>175</v>
      </c>
      <c r="H20" s="1" t="s">
        <v>176</v>
      </c>
      <c r="I20" s="1" t="s">
        <v>301</v>
      </c>
      <c r="J20" s="1" t="s">
        <v>29</v>
      </c>
      <c r="K20" s="1" t="s">
        <v>302</v>
      </c>
      <c r="L20" s="1" t="s">
        <v>302</v>
      </c>
      <c r="M20" s="1" t="s">
        <v>195</v>
      </c>
      <c r="N20" s="1" t="s">
        <v>195</v>
      </c>
      <c r="O20" s="1" t="s">
        <v>182</v>
      </c>
      <c r="P20" s="1" t="s">
        <v>183</v>
      </c>
      <c r="Q20" s="1" t="s">
        <v>303</v>
      </c>
      <c r="R20" s="1" t="s">
        <v>185</v>
      </c>
      <c r="S20" s="1" t="s">
        <v>186</v>
      </c>
      <c r="T20" s="1" t="s">
        <v>187</v>
      </c>
    </row>
    <row r="21" s="1" customFormat="1" spans="1:20">
      <c r="A21" s="3">
        <v>16786248294</v>
      </c>
      <c r="B21" s="1" t="s">
        <v>285</v>
      </c>
      <c r="C21" s="1" t="s">
        <v>304</v>
      </c>
      <c r="D21" s="1" t="s">
        <v>305</v>
      </c>
      <c r="E21" s="1" t="s">
        <v>306</v>
      </c>
      <c r="F21" s="1" t="s">
        <v>192</v>
      </c>
      <c r="G21" s="1" t="s">
        <v>175</v>
      </c>
      <c r="H21" s="1" t="s">
        <v>176</v>
      </c>
      <c r="I21" s="1" t="s">
        <v>307</v>
      </c>
      <c r="J21" s="1" t="s">
        <v>29</v>
      </c>
      <c r="K21" s="1" t="s">
        <v>308</v>
      </c>
      <c r="L21" s="1" t="s">
        <v>308</v>
      </c>
      <c r="M21" s="1" t="s">
        <v>195</v>
      </c>
      <c r="N21" s="1" t="s">
        <v>195</v>
      </c>
      <c r="O21" s="1" t="s">
        <v>182</v>
      </c>
      <c r="P21" s="1" t="s">
        <v>183</v>
      </c>
      <c r="Q21" s="1" t="s">
        <v>309</v>
      </c>
      <c r="R21" s="1" t="s">
        <v>185</v>
      </c>
      <c r="S21" s="1" t="s">
        <v>186</v>
      </c>
      <c r="T21" s="1" t="s">
        <v>187</v>
      </c>
    </row>
    <row r="22" s="1" customFormat="1" spans="1:20">
      <c r="A22" s="3">
        <v>16786916991</v>
      </c>
      <c r="B22" s="1" t="s">
        <v>285</v>
      </c>
      <c r="C22" s="1" t="s">
        <v>310</v>
      </c>
      <c r="D22" s="1" t="s">
        <v>311</v>
      </c>
      <c r="E22" s="1" t="s">
        <v>312</v>
      </c>
      <c r="F22" s="1" t="s">
        <v>242</v>
      </c>
      <c r="G22" s="1" t="s">
        <v>175</v>
      </c>
      <c r="H22" s="1" t="s">
        <v>176</v>
      </c>
      <c r="I22" s="1" t="s">
        <v>313</v>
      </c>
      <c r="J22" s="1" t="s">
        <v>29</v>
      </c>
      <c r="K22" s="1" t="s">
        <v>314</v>
      </c>
      <c r="L22" s="1" t="s">
        <v>314</v>
      </c>
      <c r="M22" s="1" t="s">
        <v>195</v>
      </c>
      <c r="N22" s="1" t="s">
        <v>195</v>
      </c>
      <c r="O22" s="1" t="s">
        <v>182</v>
      </c>
      <c r="P22" s="1" t="s">
        <v>183</v>
      </c>
      <c r="Q22" s="1" t="s">
        <v>315</v>
      </c>
      <c r="R22" s="1" t="s">
        <v>185</v>
      </c>
      <c r="S22" s="1" t="s">
        <v>186</v>
      </c>
      <c r="T22" s="1" t="s">
        <v>187</v>
      </c>
    </row>
    <row r="23" s="1" customFormat="1" spans="1:20">
      <c r="A23" s="3">
        <v>16788478386</v>
      </c>
      <c r="B23" s="1" t="s">
        <v>285</v>
      </c>
      <c r="C23" s="1" t="s">
        <v>316</v>
      </c>
      <c r="D23" s="1" t="s">
        <v>317</v>
      </c>
      <c r="E23" s="1" t="s">
        <v>318</v>
      </c>
      <c r="F23" s="1" t="s">
        <v>192</v>
      </c>
      <c r="G23" s="1" t="s">
        <v>175</v>
      </c>
      <c r="H23" s="1" t="s">
        <v>176</v>
      </c>
      <c r="I23" s="1" t="s">
        <v>319</v>
      </c>
      <c r="J23" s="1" t="s">
        <v>29</v>
      </c>
      <c r="K23" s="1" t="s">
        <v>228</v>
      </c>
      <c r="L23" s="1" t="s">
        <v>228</v>
      </c>
      <c r="M23" s="1" t="s">
        <v>195</v>
      </c>
      <c r="N23" s="1" t="s">
        <v>195</v>
      </c>
      <c r="O23" s="1" t="s">
        <v>182</v>
      </c>
      <c r="P23" s="1" t="s">
        <v>183</v>
      </c>
      <c r="Q23" s="1" t="s">
        <v>320</v>
      </c>
      <c r="R23" s="1" t="s">
        <v>185</v>
      </c>
      <c r="S23" s="1" t="s">
        <v>186</v>
      </c>
      <c r="T23" s="1" t="s">
        <v>187</v>
      </c>
    </row>
    <row r="24" s="1" customFormat="1" spans="1:20">
      <c r="A24" s="3">
        <v>16792675065</v>
      </c>
      <c r="B24" s="1" t="s">
        <v>174</v>
      </c>
      <c r="C24" s="1" t="s">
        <v>321</v>
      </c>
      <c r="D24" s="1" t="s">
        <v>322</v>
      </c>
      <c r="E24" s="1" t="s">
        <v>323</v>
      </c>
      <c r="F24" s="1" t="s">
        <v>192</v>
      </c>
      <c r="G24" s="1" t="s">
        <v>175</v>
      </c>
      <c r="H24" s="1" t="s">
        <v>176</v>
      </c>
      <c r="I24" s="1" t="s">
        <v>324</v>
      </c>
      <c r="J24" s="1" t="s">
        <v>29</v>
      </c>
      <c r="K24" s="1" t="s">
        <v>325</v>
      </c>
      <c r="L24" s="1" t="s">
        <v>325</v>
      </c>
      <c r="M24" s="1" t="s">
        <v>195</v>
      </c>
      <c r="N24" s="1" t="s">
        <v>195</v>
      </c>
      <c r="O24" s="1" t="s">
        <v>182</v>
      </c>
      <c r="P24" s="1" t="s">
        <v>183</v>
      </c>
      <c r="Q24" s="1" t="s">
        <v>326</v>
      </c>
      <c r="R24" s="1" t="s">
        <v>185</v>
      </c>
      <c r="S24" s="1" t="s">
        <v>186</v>
      </c>
      <c r="T24" s="1" t="s">
        <v>187</v>
      </c>
    </row>
    <row r="25" s="1" customFormat="1" spans="1:20">
      <c r="A25" s="3">
        <v>16795632652</v>
      </c>
      <c r="B25" s="1" t="s">
        <v>242</v>
      </c>
      <c r="C25" s="1" t="s">
        <v>327</v>
      </c>
      <c r="D25" s="1" t="s">
        <v>328</v>
      </c>
      <c r="E25" s="1" t="s">
        <v>329</v>
      </c>
      <c r="F25" s="1" t="s">
        <v>242</v>
      </c>
      <c r="G25" s="1" t="s">
        <v>175</v>
      </c>
      <c r="H25" s="1" t="s">
        <v>176</v>
      </c>
      <c r="I25" s="1" t="s">
        <v>330</v>
      </c>
      <c r="J25" s="1" t="s">
        <v>29</v>
      </c>
      <c r="K25" s="1" t="s">
        <v>331</v>
      </c>
      <c r="L25" s="1" t="s">
        <v>331</v>
      </c>
      <c r="M25" s="1" t="s">
        <v>195</v>
      </c>
      <c r="N25" s="1" t="s">
        <v>195</v>
      </c>
      <c r="O25" s="1" t="s">
        <v>182</v>
      </c>
      <c r="P25" s="1" t="s">
        <v>183</v>
      </c>
      <c r="Q25" s="1" t="s">
        <v>332</v>
      </c>
      <c r="R25" s="1" t="s">
        <v>185</v>
      </c>
      <c r="S25" s="1" t="s">
        <v>186</v>
      </c>
      <c r="T25" s="1" t="s">
        <v>187</v>
      </c>
    </row>
    <row r="26" s="1" customFormat="1" spans="1:20">
      <c r="A26" s="3">
        <v>16795883145</v>
      </c>
      <c r="B26" s="1" t="s">
        <v>242</v>
      </c>
      <c r="C26" s="1" t="s">
        <v>333</v>
      </c>
      <c r="D26" s="1" t="s">
        <v>334</v>
      </c>
      <c r="E26" s="1" t="s">
        <v>335</v>
      </c>
      <c r="F26" s="1" t="s">
        <v>192</v>
      </c>
      <c r="G26" s="1" t="s">
        <v>175</v>
      </c>
      <c r="H26" s="1" t="s">
        <v>176</v>
      </c>
      <c r="I26" s="1" t="s">
        <v>307</v>
      </c>
      <c r="J26" s="1" t="s">
        <v>29</v>
      </c>
      <c r="K26" s="1" t="s">
        <v>308</v>
      </c>
      <c r="L26" s="1" t="s">
        <v>308</v>
      </c>
      <c r="M26" s="1" t="s">
        <v>195</v>
      </c>
      <c r="N26" s="1" t="s">
        <v>195</v>
      </c>
      <c r="O26" s="1" t="s">
        <v>182</v>
      </c>
      <c r="P26" s="1" t="s">
        <v>183</v>
      </c>
      <c r="Q26" s="1" t="s">
        <v>336</v>
      </c>
      <c r="R26" s="1" t="s">
        <v>185</v>
      </c>
      <c r="S26" s="1" t="s">
        <v>186</v>
      </c>
      <c r="T26" s="1" t="s">
        <v>187</v>
      </c>
    </row>
    <row r="27" s="1" customFormat="1" spans="1:20">
      <c r="A27" s="3">
        <v>16801560017</v>
      </c>
      <c r="B27" s="1" t="s">
        <v>242</v>
      </c>
      <c r="C27" s="1" t="s">
        <v>337</v>
      </c>
      <c r="D27" s="1" t="s">
        <v>338</v>
      </c>
      <c r="E27" s="1" t="s">
        <v>339</v>
      </c>
      <c r="F27" s="1" t="s">
        <v>192</v>
      </c>
      <c r="G27" s="1" t="s">
        <v>175</v>
      </c>
      <c r="H27" s="1" t="s">
        <v>176</v>
      </c>
      <c r="I27" s="1" t="s">
        <v>340</v>
      </c>
      <c r="J27" s="1" t="s">
        <v>29</v>
      </c>
      <c r="K27" s="1" t="s">
        <v>341</v>
      </c>
      <c r="L27" s="1" t="s">
        <v>341</v>
      </c>
      <c r="M27" s="1" t="s">
        <v>195</v>
      </c>
      <c r="N27" s="1" t="s">
        <v>195</v>
      </c>
      <c r="O27" s="1" t="s">
        <v>182</v>
      </c>
      <c r="P27" s="1" t="s">
        <v>183</v>
      </c>
      <c r="Q27" s="1" t="s">
        <v>342</v>
      </c>
      <c r="R27" s="1" t="s">
        <v>185</v>
      </c>
      <c r="S27" s="1" t="s">
        <v>186</v>
      </c>
      <c r="T27" s="1" t="s">
        <v>187</v>
      </c>
    </row>
    <row r="28" s="1" customFormat="1" spans="1:20">
      <c r="A28" s="3">
        <v>16802167403</v>
      </c>
      <c r="B28" s="1" t="s">
        <v>192</v>
      </c>
      <c r="C28" s="1" t="s">
        <v>343</v>
      </c>
      <c r="D28" s="1" t="s">
        <v>344</v>
      </c>
      <c r="E28" s="1" t="s">
        <v>345</v>
      </c>
      <c r="F28" s="1" t="s">
        <v>192</v>
      </c>
      <c r="G28" s="1" t="s">
        <v>175</v>
      </c>
      <c r="H28" s="1" t="s">
        <v>176</v>
      </c>
      <c r="I28" s="1" t="s">
        <v>346</v>
      </c>
      <c r="J28" s="1" t="s">
        <v>29</v>
      </c>
      <c r="K28" s="1" t="s">
        <v>347</v>
      </c>
      <c r="L28" s="1" t="s">
        <v>347</v>
      </c>
      <c r="M28" s="1" t="s">
        <v>195</v>
      </c>
      <c r="N28" s="1" t="s">
        <v>195</v>
      </c>
      <c r="O28" s="1" t="s">
        <v>182</v>
      </c>
      <c r="P28" s="1" t="s">
        <v>183</v>
      </c>
      <c r="Q28" s="1" t="s">
        <v>348</v>
      </c>
      <c r="R28" s="1" t="s">
        <v>185</v>
      </c>
      <c r="S28" s="1" t="s">
        <v>186</v>
      </c>
      <c r="T28" s="1" t="s">
        <v>187</v>
      </c>
    </row>
    <row r="29" s="1" customFormat="1" spans="1:20">
      <c r="A29" s="3">
        <v>16802401066</v>
      </c>
      <c r="B29" s="1" t="s">
        <v>192</v>
      </c>
      <c r="C29" s="1" t="s">
        <v>349</v>
      </c>
      <c r="D29" s="1" t="s">
        <v>350</v>
      </c>
      <c r="E29" s="1" t="s">
        <v>351</v>
      </c>
      <c r="F29" s="1" t="s">
        <v>192</v>
      </c>
      <c r="G29" s="1" t="s">
        <v>175</v>
      </c>
      <c r="H29" s="1" t="s">
        <v>176</v>
      </c>
      <c r="I29" s="1" t="s">
        <v>352</v>
      </c>
      <c r="J29" s="1" t="s">
        <v>29</v>
      </c>
      <c r="K29" s="1" t="s">
        <v>353</v>
      </c>
      <c r="L29" s="1" t="s">
        <v>353</v>
      </c>
      <c r="M29" s="1" t="s">
        <v>195</v>
      </c>
      <c r="N29" s="1" t="s">
        <v>195</v>
      </c>
      <c r="O29" s="1" t="s">
        <v>182</v>
      </c>
      <c r="P29" s="1" t="s">
        <v>183</v>
      </c>
      <c r="Q29" s="1" t="s">
        <v>354</v>
      </c>
      <c r="R29" s="1" t="s">
        <v>185</v>
      </c>
      <c r="S29" s="1" t="s">
        <v>186</v>
      </c>
      <c r="T29" s="1" t="s">
        <v>187</v>
      </c>
    </row>
    <row r="30" s="1" customFormat="1" spans="1:20">
      <c r="A30" s="3">
        <v>16802403151</v>
      </c>
      <c r="B30" s="1" t="s">
        <v>192</v>
      </c>
      <c r="C30" s="1" t="s">
        <v>355</v>
      </c>
      <c r="D30" s="1" t="s">
        <v>356</v>
      </c>
      <c r="E30" s="1" t="s">
        <v>357</v>
      </c>
      <c r="F30" s="1" t="s">
        <v>192</v>
      </c>
      <c r="G30" s="1" t="s">
        <v>175</v>
      </c>
      <c r="H30" s="1" t="s">
        <v>176</v>
      </c>
      <c r="I30" s="1" t="s">
        <v>358</v>
      </c>
      <c r="J30" s="1" t="s">
        <v>29</v>
      </c>
      <c r="K30" s="1" t="s">
        <v>359</v>
      </c>
      <c r="L30" s="1" t="s">
        <v>359</v>
      </c>
      <c r="M30" s="1" t="s">
        <v>195</v>
      </c>
      <c r="N30" s="1" t="s">
        <v>195</v>
      </c>
      <c r="O30" s="1" t="s">
        <v>182</v>
      </c>
      <c r="P30" s="1" t="s">
        <v>183</v>
      </c>
      <c r="Q30" s="1" t="s">
        <v>360</v>
      </c>
      <c r="R30" s="1" t="s">
        <v>185</v>
      </c>
      <c r="S30" s="1" t="s">
        <v>186</v>
      </c>
      <c r="T30" s="1" t="s">
        <v>187</v>
      </c>
    </row>
    <row r="31" s="1" customFormat="1" spans="1:20">
      <c r="A31" s="3">
        <v>16802414273</v>
      </c>
      <c r="B31" s="1" t="s">
        <v>192</v>
      </c>
      <c r="C31" s="1" t="s">
        <v>361</v>
      </c>
      <c r="D31" s="1" t="s">
        <v>362</v>
      </c>
      <c r="E31" s="1" t="s">
        <v>363</v>
      </c>
      <c r="F31" s="1" t="s">
        <v>192</v>
      </c>
      <c r="G31" s="1" t="s">
        <v>175</v>
      </c>
      <c r="H31" s="1" t="s">
        <v>176</v>
      </c>
      <c r="I31" s="1" t="s">
        <v>364</v>
      </c>
      <c r="J31" s="1" t="s">
        <v>29</v>
      </c>
      <c r="K31" s="1" t="s">
        <v>365</v>
      </c>
      <c r="L31" s="1" t="s">
        <v>365</v>
      </c>
      <c r="M31" s="1" t="s">
        <v>195</v>
      </c>
      <c r="N31" s="1" t="s">
        <v>195</v>
      </c>
      <c r="O31" s="1" t="s">
        <v>182</v>
      </c>
      <c r="P31" s="1" t="s">
        <v>183</v>
      </c>
      <c r="Q31" s="1" t="s">
        <v>366</v>
      </c>
      <c r="R31" s="1" t="s">
        <v>185</v>
      </c>
      <c r="S31" s="1" t="s">
        <v>186</v>
      </c>
      <c r="T31" s="1" t="s">
        <v>187</v>
      </c>
    </row>
    <row r="32" s="1" customFormat="1" spans="1:20">
      <c r="A32" s="3">
        <v>16802436280</v>
      </c>
      <c r="B32" s="1" t="s">
        <v>192</v>
      </c>
      <c r="C32" s="1" t="s">
        <v>367</v>
      </c>
      <c r="D32" s="1" t="s">
        <v>368</v>
      </c>
      <c r="E32" s="1" t="s">
        <v>369</v>
      </c>
      <c r="F32" s="1" t="s">
        <v>192</v>
      </c>
      <c r="G32" s="1" t="s">
        <v>175</v>
      </c>
      <c r="H32" s="1" t="s">
        <v>176</v>
      </c>
      <c r="I32" s="1" t="s">
        <v>370</v>
      </c>
      <c r="J32" s="1" t="s">
        <v>29</v>
      </c>
      <c r="K32" s="1" t="s">
        <v>194</v>
      </c>
      <c r="L32" s="1" t="s">
        <v>194</v>
      </c>
      <c r="M32" s="1" t="s">
        <v>195</v>
      </c>
      <c r="N32" s="1" t="s">
        <v>195</v>
      </c>
      <c r="O32" s="1" t="s">
        <v>182</v>
      </c>
      <c r="P32" s="1" t="s">
        <v>183</v>
      </c>
      <c r="Q32" s="1" t="s">
        <v>371</v>
      </c>
      <c r="R32" s="1" t="s">
        <v>185</v>
      </c>
      <c r="S32" s="1" t="s">
        <v>186</v>
      </c>
      <c r="T32" s="1" t="s">
        <v>187</v>
      </c>
    </row>
    <row r="33" s="1" customFormat="1" spans="1:20">
      <c r="A33" s="3">
        <v>16803724311</v>
      </c>
      <c r="B33" s="1" t="s">
        <v>192</v>
      </c>
      <c r="C33" s="1" t="s">
        <v>372</v>
      </c>
      <c r="D33" s="1" t="s">
        <v>373</v>
      </c>
      <c r="E33" s="1" t="s">
        <v>374</v>
      </c>
      <c r="F33" s="1" t="s">
        <v>192</v>
      </c>
      <c r="G33" s="1" t="s">
        <v>175</v>
      </c>
      <c r="H33" s="1" t="s">
        <v>176</v>
      </c>
      <c r="I33" s="1" t="s">
        <v>375</v>
      </c>
      <c r="J33" s="1" t="s">
        <v>29</v>
      </c>
      <c r="K33" s="1" t="s">
        <v>376</v>
      </c>
      <c r="L33" s="1" t="s">
        <v>376</v>
      </c>
      <c r="M33" s="1" t="s">
        <v>195</v>
      </c>
      <c r="N33" s="1" t="s">
        <v>195</v>
      </c>
      <c r="O33" s="1" t="s">
        <v>182</v>
      </c>
      <c r="P33" s="1" t="s">
        <v>183</v>
      </c>
      <c r="Q33" s="1" t="s">
        <v>377</v>
      </c>
      <c r="R33" s="1" t="s">
        <v>185</v>
      </c>
      <c r="S33" s="1" t="s">
        <v>186</v>
      </c>
      <c r="T33" s="1" t="s">
        <v>187</v>
      </c>
    </row>
    <row r="34" s="1" customFormat="1" spans="1:20">
      <c r="A34" s="3">
        <v>16804450948</v>
      </c>
      <c r="B34" s="1" t="s">
        <v>192</v>
      </c>
      <c r="C34" s="1" t="s">
        <v>378</v>
      </c>
      <c r="D34" s="1" t="s">
        <v>379</v>
      </c>
      <c r="E34" s="1" t="s">
        <v>380</v>
      </c>
      <c r="F34" s="1" t="s">
        <v>192</v>
      </c>
      <c r="G34" s="1" t="s">
        <v>175</v>
      </c>
      <c r="H34" s="1" t="s">
        <v>176</v>
      </c>
      <c r="I34" s="1" t="s">
        <v>381</v>
      </c>
      <c r="J34" s="1" t="s">
        <v>29</v>
      </c>
      <c r="K34" s="1" t="s">
        <v>382</v>
      </c>
      <c r="L34" s="1" t="s">
        <v>382</v>
      </c>
      <c r="M34" s="1" t="s">
        <v>195</v>
      </c>
      <c r="N34" s="1" t="s">
        <v>195</v>
      </c>
      <c r="O34" s="1" t="s">
        <v>182</v>
      </c>
      <c r="P34" s="1" t="s">
        <v>183</v>
      </c>
      <c r="Q34" s="1" t="s">
        <v>383</v>
      </c>
      <c r="R34" s="1" t="s">
        <v>185</v>
      </c>
      <c r="S34" s="1" t="s">
        <v>186</v>
      </c>
      <c r="T34" s="1" t="s">
        <v>187</v>
      </c>
    </row>
    <row r="35" s="1" customFormat="1" spans="1:20">
      <c r="A35" s="3">
        <v>16808518915</v>
      </c>
      <c r="B35" s="1" t="s">
        <v>192</v>
      </c>
      <c r="C35" s="1" t="s">
        <v>384</v>
      </c>
      <c r="D35" s="1" t="s">
        <v>385</v>
      </c>
      <c r="E35" s="1" t="s">
        <v>386</v>
      </c>
      <c r="F35" s="1" t="s">
        <v>192</v>
      </c>
      <c r="G35" s="1" t="s">
        <v>175</v>
      </c>
      <c r="H35" s="1" t="s">
        <v>176</v>
      </c>
      <c r="I35" s="1" t="s">
        <v>387</v>
      </c>
      <c r="J35" s="1" t="s">
        <v>29</v>
      </c>
      <c r="K35" s="1" t="s">
        <v>388</v>
      </c>
      <c r="L35" s="1" t="s">
        <v>388</v>
      </c>
      <c r="M35" s="1" t="s">
        <v>195</v>
      </c>
      <c r="N35" s="1" t="s">
        <v>195</v>
      </c>
      <c r="O35" s="1" t="s">
        <v>182</v>
      </c>
      <c r="P35" s="1" t="s">
        <v>183</v>
      </c>
      <c r="Q35" s="1" t="s">
        <v>389</v>
      </c>
      <c r="R35" s="1" t="s">
        <v>185</v>
      </c>
      <c r="S35" s="1" t="s">
        <v>186</v>
      </c>
      <c r="T35" s="1" t="s">
        <v>187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小郭</cp:lastModifiedBy>
  <dcterms:created xsi:type="dcterms:W3CDTF">2021-11-20T03:02:08Z</dcterms:created>
  <dcterms:modified xsi:type="dcterms:W3CDTF">2021-11-20T03:52:42Z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8EC8474A554F4F84886DA0C6E775D702</vt:lpwstr>
  </property>
  <property fmtid="{D5CDD505-2E9C-101B-9397-08002B2CF9AE}" pid="3" name="KSOProductBuildVer">
    <vt:lpwstr>2052-11.1.0.11045</vt:lpwstr>
  </property>
</Properties>
</file>