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<sst xmlns="http://schemas.openxmlformats.org/spreadsheetml/2006/main" count="1015" uniqueCount="384">
  <si>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</si>
  <si>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</si>
  <si>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</si>
  <si>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</si>
  <si>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</si>
  <si>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</si>
  <si>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</si>
  <si>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</si>
  <si>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</si>
  <si>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</si>
  <si>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</si>
  <si>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</si>
  <si>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</si>
  <si>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</si>
  <si>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</si>
  <si>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</si>
  <si>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</si>
  <si>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</si>
  <si>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</si>
  <si>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</si>
  <si>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</si>
  <si>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</si>
  <si>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</si>
  <si>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</si>
  <si>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</si>
  <si>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</si>
  <si>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</si>
  <si>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[纽约]世界中心酒店(World Center Hotel)(23884332)</t>
  </si>
  <si>
    <t>经典房(至少连住2晚及以上)&lt;2人入住&gt;&lt;不退款&gt;</t>
  </si>
  <si>
    <t>USD</t>
  </si>
  <si>
    <t>Truong/Thanh</t>
  </si>
  <si>
    <t>CA6352211122USD-W</t>
  </si>
  <si>
    <t>未提现</t>
  </si>
  <si>
    <t>携程开票</t>
  </si>
  <si>
    <t>[里士满]伯克利酒店(The Berkeley Hotel)(40029412)</t>
  </si>
  <si>
    <t>特大床房(至少连住2晚及以上)&lt;2人入住&gt;&lt;不退款&gt;</t>
  </si>
  <si>
    <t>Brumbaugh/Michael Robert</t>
  </si>
  <si>
    <t>取消</t>
  </si>
  <si>
    <t>阶梯</t>
  </si>
  <si>
    <t>退单</t>
  </si>
  <si>
    <t>[丹戎本雅]洪腾海滨酒店(Hompton by the Beach Penang)(70666625)</t>
  </si>
  <si>
    <t>尊贵套房(至少连住2晚及以上)&lt;2人入住&gt;&lt;不退款&gt;</t>
  </si>
  <si>
    <t>thau hong/lim,thau hong/lim</t>
  </si>
  <si>
    <t>[新加坡]新加坡文华大酒店 (Staycation Approved)(Mandarin Orchard Singapore (Staycation Approved))(9521321)</t>
  </si>
  <si>
    <t>豪华特大床房(至少连住2晚及以上)&lt;2人入住&gt;&lt;不退款&gt;&lt;早餐&gt;</t>
  </si>
  <si>
    <t>Leow/Melanie Yun-Kee</t>
  </si>
  <si>
    <t>[希登梅多斯]圣地亚哥韦尔克度假村(Welk Resorts San Diego)(39952835)</t>
  </si>
  <si>
    <t>1卧绿色套房别墅&lt;2人入住&gt;&lt;不退款&gt;</t>
  </si>
  <si>
    <t>Butorac/Eddie</t>
  </si>
  <si>
    <t>[阿伯费尔迪]莫尼斯度假村(Moness Resort)(39561834)</t>
  </si>
  <si>
    <t>一居室别墅&lt;2人入住&gt;&lt;不退款&gt;</t>
  </si>
  <si>
    <t>Johnstone/Alan</t>
  </si>
  <si>
    <t>Acknowledged</t>
  </si>
  <si>
    <t>[塔斯卡罗拉]卡尼斯维尔品质套房酒店 - 马丁斯堡(Quality Inn &amp; Suites Kearneysville - Martinsburg)(40022715)</t>
  </si>
  <si>
    <t>客房1张特大床&lt;1&gt;(至少连住2晚及以上)&lt;2人入住&gt;&lt;不退款&gt;&lt;早餐&gt;</t>
  </si>
  <si>
    <t>Bosse/Brooke</t>
  </si>
  <si>
    <t>[马尔代夫]马尔代夫特里顿海滩Spa酒店(Triton Beach Hotel &amp; Spa Maldives)(39502887)</t>
  </si>
  <si>
    <t>带岛景客房的豪华双人间&lt;不退款&gt;&lt;2人入住&gt;</t>
  </si>
  <si>
    <t>Umbardand/Vikrant,Umbardand/Vikrant</t>
  </si>
  <si>
    <t>[韦斯顿]博纳旺蒂尔度假村酒店(Vacation Village at Bonaventure)(39952646)</t>
  </si>
  <si>
    <t>1间卧室高级套房&lt;不退款&gt;&lt;2人入住&gt;</t>
  </si>
  <si>
    <t>Planas/Anthony</t>
  </si>
  <si>
    <t>[哈默史密斯-富勒姆区]W14肯辛顿酒店(The W14 Hotel Kensington)(18443376)</t>
  </si>
  <si>
    <t>标准双床房&lt;不退款&gt;&lt;2人入住&gt;</t>
  </si>
  <si>
    <t>Airaxin/Christina</t>
  </si>
  <si>
    <t>T03684668</t>
  </si>
  <si>
    <t>[博韦]谢娜尔酒店(Chenal Hotel)(39543824)</t>
  </si>
  <si>
    <t>舒适双人间&lt;不退款&gt;&lt;2人入住&gt;</t>
  </si>
  <si>
    <t>Malou/Lionel,Clotteau/Carole</t>
  </si>
  <si>
    <t>[日惹]马里波罗阿威塔酒店(Aveta Hotel Malioboro)(39575912)</t>
  </si>
  <si>
    <t>高级房间&lt;不退款&gt;&lt;2人入住&gt;</t>
  </si>
  <si>
    <t>saputra/Novie,saputra/Novie,saputra/Novie,saputra/Novie</t>
  </si>
  <si>
    <t>[民丹岛]拉古娜日夜酒店(Nite &amp; Day Laguna Bintan)(39576482)</t>
  </si>
  <si>
    <t>阳光明媚的房间(至少连住2晚及以上)&lt;2人入住&gt;&lt;不退款&gt;</t>
  </si>
  <si>
    <t>Denny Waluyo/Liem,Denny Waluyo/Liem</t>
  </si>
  <si>
    <t>[里诺]里诺牲畜活动中心6号汽车旅馆(Motel 6-Reno, NV - Livestock Events Center)(40016430)</t>
  </si>
  <si>
    <t>标准客房1张大床&lt;2人入住&gt;&lt;不退款&gt;</t>
  </si>
  <si>
    <t>You/Ji Won</t>
  </si>
  <si>
    <t>QWJGQ9ENP5</t>
  </si>
  <si>
    <t>[纽约]纽约阿菲尼亚谢尔伯恩套房酒店(Shelburne Hotel &amp; Suites by Affinia)(46874656)</t>
  </si>
  <si>
    <t>客房（大床，无障碍）&lt;不退款&gt;&lt;2人入住&gt;</t>
  </si>
  <si>
    <t>ZHOU/LIANGCHENG</t>
  </si>
  <si>
    <t>CI3O9IWM</t>
  </si>
  <si>
    <t>[檀香山]喜来登凯拉尼公主酒店(Sheraton Princess Kaiulani)(16122503)</t>
  </si>
  <si>
    <t>Ainahau Tower部分海景特大床房&lt;2人入住&gt;&lt;不退款&gt;&lt;普通会员&gt;</t>
  </si>
  <si>
    <t>Song/Jihye</t>
  </si>
  <si>
    <t>[布卢姆菲尔德]鹅卵石套房酒店 - 布鲁姆菲尔德(Cobblestone Inn &amp; Suites - Bloomfield)(39501714)</t>
  </si>
  <si>
    <t>标准间1特大床&lt;不退款&gt;&lt;2人入住&gt;</t>
  </si>
  <si>
    <t>Mallmann/Bonnie</t>
  </si>
  <si>
    <t>51905SC002737</t>
  </si>
  <si>
    <t>标准客房2张大床&lt;不退款&gt;&lt;2人入住&gt;</t>
  </si>
  <si>
    <t>51905SC002739</t>
  </si>
  <si>
    <t>[Kebon Pisang]万隆亚非宜必思快捷酒店(Ibis Budget Bandung Asia Afrika)(15998913)</t>
  </si>
  <si>
    <t>标准房(双人床)&lt;不退款&gt;&lt;2人入住&gt;</t>
  </si>
  <si>
    <t>Perangin angin/Ire tanari,Tobing/Yolanda</t>
  </si>
  <si>
    <t>9185VKI530</t>
  </si>
  <si>
    <t>[恰朗格乌泰]宝石水疗中心酒店(Sinq Beach Resort)(39557534)</t>
  </si>
  <si>
    <t>经典房间&lt;不退款&gt;&lt;2人入住&gt;</t>
  </si>
  <si>
    <t>Singh/Sareena</t>
  </si>
  <si>
    <t>[德利西亚斯]德里西亚斯卡萨格兰德酒店(Casa Grande Delicias)(39526601)</t>
  </si>
  <si>
    <t>标准间&lt;2人入住&gt;&lt;不退款&gt;</t>
  </si>
  <si>
    <t>Bolivar/Alicia</t>
  </si>
  <si>
    <t>[Rivervale]图拉克旅馆(Toorak Lodge)(48140596)</t>
  </si>
  <si>
    <t>经典双人房&lt;不退款&gt;&lt;2人入住&gt;</t>
  </si>
  <si>
    <t>Ryan/Aaron</t>
  </si>
  <si>
    <t>[雅加达]丹那阿邦至爱酒店 - 赛德恩格(Favehotel Tanah Abang - Cideng)(8445876)</t>
  </si>
  <si>
    <t>致爱房(至少连住2晚及以上)&lt;2人入住&gt;&lt;不退款&gt;</t>
  </si>
  <si>
    <t>Ramadhana/Fadia</t>
  </si>
  <si>
    <t>[伊斯兰堡]伊斯兰堡塞雷纳酒店(Islamabad Serena Hotel)(44702787)</t>
  </si>
  <si>
    <t>豪华双人房&lt;2人入住&gt;&lt;不退款&gt;</t>
  </si>
  <si>
    <t>Mehmood/Asif,Mehmood/Asif</t>
  </si>
  <si>
    <t>[梅尔诺]巴尔蒂维亚海洋度假村(Baltivia Sea Resort)(39544959)</t>
  </si>
  <si>
    <t>双人房（海景）(至少连住2晚及以上)&lt;2人入住&gt;&lt;不退款&gt;&lt;早餐&gt;</t>
  </si>
  <si>
    <t>Wolff/Nadine,Jasper/Markus</t>
  </si>
  <si>
    <t>[艾克斯]康库尔德酒店(Le Concorde)(39576777)</t>
  </si>
  <si>
    <t>双人房（城景）&lt;不退款&gt;&lt;2人入住&gt;</t>
  </si>
  <si>
    <t>Rich/Benjamin</t>
  </si>
  <si>
    <t>2-200139-31144</t>
  </si>
  <si>
    <t>[劳德代尔堡]劳德代尔堡W酒店(W Fort Lauderdale)(16068352)</t>
  </si>
  <si>
    <t>度假村景观特大床房(超赞的)&lt;2人入住&gt;&lt;IBU黄金会员专享&gt;&lt;不退款&gt;&lt;普通会员&gt;</t>
  </si>
  <si>
    <t>Brunelli/Chris</t>
  </si>
  <si>
    <t>[班戈]商场乡村酒店(Country Inn at The Mall)(39544490)</t>
  </si>
  <si>
    <t>豪华客房2张双人床(至少连住2晚及以上)&lt;2人入住&gt;&lt;不退款&gt;&lt;早餐&gt;</t>
  </si>
  <si>
    <t>Tuck/Lori</t>
  </si>
  <si>
    <t>[西尔弗索恩]豪华旅馆&amp;套房酒店(Luxury Inn &amp; Suites)(40046847)</t>
  </si>
  <si>
    <t>Green/Collin</t>
  </si>
  <si>
    <t>[哥德堡]皇家酒店(Hotel Royal)(17055560)</t>
  </si>
  <si>
    <t>标准双人房&lt;不退款&gt;&lt;2人入住&gt;</t>
  </si>
  <si>
    <t>Nystrom/Bjorn</t>
  </si>
  <si>
    <t>EXP-1858454593</t>
  </si>
  <si>
    <t>[哥打京那巴鲁]城市快捷哥打京那巴鲁(Cititel Express Kota Kinabalu)(13659757)</t>
  </si>
  <si>
    <t>城市景观标准双人房&lt;2人入住&gt;&lt;不退款&gt;</t>
  </si>
  <si>
    <t>RAIN/RAIHAN</t>
  </si>
  <si>
    <t>EXP-1858973193</t>
  </si>
  <si>
    <t>[Caturtunggal]夏里亚皇家酒店(Royal Homy Syariah)(39551831)</t>
  </si>
  <si>
    <t>标准双人间&lt;不退款&gt;&lt;2人入住&gt;</t>
  </si>
  <si>
    <t>Herman/Herman,Herman/Herman</t>
  </si>
  <si>
    <t>Create123</t>
  </si>
  <si>
    <t>[德斯廷]德斯廷万豪费尔菲尔德酒店(Fairfield Inn &amp; Suites by Marriott Destin)(45827868)</t>
  </si>
  <si>
    <t>2张大床房(至少连住2晚及以上)&lt;2人入住&gt;&lt;不退款&gt;&lt;早餐&gt;&lt;普通会员&gt;</t>
  </si>
  <si>
    <t>Ta/Peter,Phan/Ngan</t>
  </si>
  <si>
    <t>，</t>
  </si>
  <si>
    <t>A211122114838481</t>
  </si>
  <si>
    <t>USD / THB 当前参考汇率: 32.849</t>
  </si>
  <si>
    <t>总计：8992 USD/
295378.21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</si>
  <si>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</si>
  <si>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</si>
  <si>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</si>
  <si>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</si>
  <si>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</si>
  <si>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</si>
  <si>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</si>
  <si>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</si>
  <si>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</si>
  <si>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</si>
  <si>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</si>
  <si>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</si>
  <si>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</si>
  <si>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</si>
  <si>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</si>
  <si>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</si>
  <si>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</si>
  <si>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2021-07-14</t>
  </si>
  <si>
    <t>2196401</t>
  </si>
  <si>
    <t xml:space="preserve">纽约世界中心大酒店 </t>
  </si>
  <si>
    <t>Truong Thanh</t>
  </si>
  <si>
    <t>2021-11-13</t>
  </si>
  <si>
    <t>2021-11-17</t>
  </si>
  <si>
    <t>退房日周结</t>
  </si>
  <si>
    <t>4797.94</t>
  </si>
  <si>
    <t>740.00</t>
  </si>
  <si>
    <t>0</t>
  </si>
  <si>
    <t>0.00</t>
  </si>
  <si>
    <t>携程国际直连(CIT)</t>
  </si>
  <si>
    <t>2021-07-14 15:50:37</t>
  </si>
  <si>
    <t>否</t>
  </si>
  <si>
    <t>汇智国际旅游发展有限公司</t>
  </si>
  <si>
    <t>直连</t>
  </si>
  <si>
    <t>2021-07-23</t>
  </si>
  <si>
    <t>2206029</t>
  </si>
  <si>
    <t>伯克利酒店</t>
  </si>
  <si>
    <t>Brumbaugh Michael Robert</t>
  </si>
  <si>
    <t>2021-11-15</t>
  </si>
  <si>
    <t>2021-07-23 09:57:42</t>
  </si>
  <si>
    <t>2021-10-18</t>
  </si>
  <si>
    <t>2279924</t>
  </si>
  <si>
    <t>洪腾海滨酒店</t>
  </si>
  <si>
    <t>thau hong lim,thau hong lim</t>
  </si>
  <si>
    <t>2021-11-18</t>
  </si>
  <si>
    <t>2021-11-20</t>
  </si>
  <si>
    <t>1135.04</t>
  </si>
  <si>
    <t>176.00</t>
  </si>
  <si>
    <t>2021-10-18 23:36:17</t>
  </si>
  <si>
    <t>2021-10-20</t>
  </si>
  <si>
    <t>2280805</t>
  </si>
  <si>
    <t>新加坡文华大酒店(SG Clean)</t>
  </si>
  <si>
    <t>Leow Melanie Yun-Kee</t>
  </si>
  <si>
    <t>1535.52</t>
  </si>
  <si>
    <t>240.00</t>
  </si>
  <si>
    <t>2021-10-20 19:14:56</t>
  </si>
  <si>
    <t>2021-10-25</t>
  </si>
  <si>
    <t>2282922</t>
  </si>
  <si>
    <t>圣迭戈卫尔克度假村</t>
  </si>
  <si>
    <t>Butorac Eddie</t>
  </si>
  <si>
    <t>2021-11-19</t>
  </si>
  <si>
    <t>2021-11-21</t>
  </si>
  <si>
    <t>3801.01</t>
  </si>
  <si>
    <t>594.00</t>
  </si>
  <si>
    <t>2021-10-25 07:18:38</t>
  </si>
  <si>
    <t>2021-10-27</t>
  </si>
  <si>
    <t>2284031</t>
  </si>
  <si>
    <t>莫尼斯度假村</t>
  </si>
  <si>
    <t>Johnstone Alan</t>
  </si>
  <si>
    <t>2021-11-14</t>
  </si>
  <si>
    <t>2021-11-16</t>
  </si>
  <si>
    <t>1023.52</t>
  </si>
  <si>
    <t>160.00</t>
  </si>
  <si>
    <t>2021-10-27 15:57:28</t>
  </si>
  <si>
    <t>2021-10-28</t>
  </si>
  <si>
    <t>2284339</t>
  </si>
  <si>
    <t>品质套房酒店</t>
  </si>
  <si>
    <t>Bosse Brooke</t>
  </si>
  <si>
    <t>1185.11</t>
  </si>
  <si>
    <t>185.00</t>
  </si>
  <si>
    <t>2021-10-28 08:08:43</t>
  </si>
  <si>
    <t>2021-11-02</t>
  </si>
  <si>
    <t>2287548</t>
  </si>
  <si>
    <t>特里頓 Spa 海灘飯店</t>
  </si>
  <si>
    <t>Umbardand Vikrant,Umbardand Vikrant</t>
  </si>
  <si>
    <t>2052.00</t>
  </si>
  <si>
    <t>320.00</t>
  </si>
  <si>
    <t>2021-11-02 02:56:05</t>
  </si>
  <si>
    <t>2021-11-04</t>
  </si>
  <si>
    <t>2288850</t>
  </si>
  <si>
    <t>文德渡假村酒店</t>
  </si>
  <si>
    <t>Planas Anthony</t>
  </si>
  <si>
    <t>2208.51</t>
  </si>
  <si>
    <t>344.00</t>
  </si>
  <si>
    <t>2021-11-04 01:42:25</t>
  </si>
  <si>
    <t>2021-11-05</t>
  </si>
  <si>
    <t>2290743</t>
  </si>
  <si>
    <t>伦敦W14肯辛顿酒店</t>
  </si>
  <si>
    <t>Airaxin Christina</t>
  </si>
  <si>
    <t>2871.68</t>
  </si>
  <si>
    <t>448.00</t>
  </si>
  <si>
    <t>2021-11-05 20:47:06</t>
  </si>
  <si>
    <t>2021-11-07</t>
  </si>
  <si>
    <t>2292436</t>
  </si>
  <si>
    <t>谢娜尔酒店</t>
  </si>
  <si>
    <t>Malou Lionel,Clotteau Carole</t>
  </si>
  <si>
    <t>1077.55</t>
  </si>
  <si>
    <t>168.00</t>
  </si>
  <si>
    <t>2021-11-07 20:58:45</t>
  </si>
  <si>
    <t>2021-11-08</t>
  </si>
  <si>
    <t>2293038</t>
  </si>
  <si>
    <t>马里波罗阿威塔酒店</t>
  </si>
  <si>
    <t>saputra Novie,saputra Novie,saputra Novie,saputra Novie</t>
  </si>
  <si>
    <t>1308.46</t>
  </si>
  <si>
    <t>204.00</t>
  </si>
  <si>
    <t>2021-11-08 15:07:10</t>
  </si>
  <si>
    <t>2293168</t>
  </si>
  <si>
    <t>日夜拉古纳宾坦酒店 - 丹戎槟榔</t>
  </si>
  <si>
    <t>Denny Waluyo Liem,Denny Waluyo Liem</t>
  </si>
  <si>
    <t>481.05</t>
  </si>
  <si>
    <t>75.00</t>
  </si>
  <si>
    <t>2021-11-08 17:02:06</t>
  </si>
  <si>
    <t>2021-11-09</t>
  </si>
  <si>
    <t>2293793</t>
  </si>
  <si>
    <t>Motel 6 - 里诺牲畜活动中心</t>
  </si>
  <si>
    <t>You Ji Won</t>
  </si>
  <si>
    <t>935.35</t>
  </si>
  <si>
    <t>146.00</t>
  </si>
  <si>
    <t>2021-11-09 05:46:16</t>
  </si>
  <si>
    <t>2021-11-11</t>
  </si>
  <si>
    <t>2296120</t>
  </si>
  <si>
    <t>纽约阿菲尼亚谢尔伯恩套房酒店</t>
  </si>
  <si>
    <t>ZHOU LIANGCHENG</t>
  </si>
  <si>
    <t>6374.47</t>
  </si>
  <si>
    <t>995.00</t>
  </si>
  <si>
    <t>2021-11-11 00:24:30</t>
  </si>
  <si>
    <t>2296157</t>
  </si>
  <si>
    <t>喜来登凯拉尼公主酒店</t>
  </si>
  <si>
    <t>Song Jihye</t>
  </si>
  <si>
    <t>2651.67</t>
  </si>
  <si>
    <t>414.00</t>
  </si>
  <si>
    <t>2021-11-11 01:45:26</t>
  </si>
  <si>
    <t>2296181</t>
  </si>
  <si>
    <t>鹅卵石套房酒店 - 布鲁姆菲尔德</t>
  </si>
  <si>
    <t>Mallmann Bonnie</t>
  </si>
  <si>
    <t>1191.33</t>
  </si>
  <si>
    <t>186.00</t>
  </si>
  <si>
    <t>2021-11-11 04:21:48</t>
  </si>
  <si>
    <t>2296182</t>
  </si>
  <si>
    <t>2021-11-11 04:28:30</t>
  </si>
  <si>
    <t>2296282</t>
  </si>
  <si>
    <t>万隆亚非宜必思快捷酒店</t>
  </si>
  <si>
    <t>Perangin angin Ire tanari,Tobing Yolanda</t>
  </si>
  <si>
    <t>140.91</t>
  </si>
  <si>
    <t>22.00</t>
  </si>
  <si>
    <t>2021-11-11 09:42:27</t>
  </si>
  <si>
    <t>2021-11-12</t>
  </si>
  <si>
    <t>2298046</t>
  </si>
  <si>
    <t>宝石水疗中心酒店</t>
  </si>
  <si>
    <t>Singh Sareena</t>
  </si>
  <si>
    <t>774.88</t>
  </si>
  <si>
    <t>121.00</t>
  </si>
  <si>
    <t>2021-11-12 17:56:16</t>
  </si>
  <si>
    <t>2298442</t>
  </si>
  <si>
    <t>格兰德德里西亚斯之家</t>
  </si>
  <si>
    <t>Bolivar Alicia</t>
  </si>
  <si>
    <t>901.55</t>
  </si>
  <si>
    <t>141.00</t>
  </si>
  <si>
    <t>2021-11-13 07:46:12</t>
  </si>
  <si>
    <t>2298942</t>
  </si>
  <si>
    <t>图拉克旅馆</t>
  </si>
  <si>
    <t>Ryan Aaron</t>
  </si>
  <si>
    <t>984.68</t>
  </si>
  <si>
    <t>154.00</t>
  </si>
  <si>
    <t>2021-11-13 20:36:28</t>
  </si>
  <si>
    <t>2299403</t>
  </si>
  <si>
    <t>丹那阿邦至爱酒店 - 赛德恩格</t>
  </si>
  <si>
    <t>Ramadhana Fadia</t>
  </si>
  <si>
    <t>230.18</t>
  </si>
  <si>
    <t>36.00</t>
  </si>
  <si>
    <t>2021-11-14 18:58:04</t>
  </si>
  <si>
    <t>2299425</t>
  </si>
  <si>
    <t>伊斯兰堡塞雷纳酒店</t>
  </si>
  <si>
    <t>Mehmood Asif,Mehmood Asif</t>
  </si>
  <si>
    <t>5255.87</t>
  </si>
  <si>
    <t>822.00</t>
  </si>
  <si>
    <t>2021-11-14 20:49:32</t>
  </si>
  <si>
    <t>2299566</t>
  </si>
  <si>
    <t>巴尔蒂维亚海洋度假村</t>
  </si>
  <si>
    <t>Wolff Nadine,Jasper Markus</t>
  </si>
  <si>
    <t>1624.08</t>
  </si>
  <si>
    <t>254.00</t>
  </si>
  <si>
    <t>2021-11-15 05:18:04</t>
  </si>
  <si>
    <t>2299581</t>
  </si>
  <si>
    <t>凯煌酒店</t>
  </si>
  <si>
    <t>Rich Benjamin</t>
  </si>
  <si>
    <t>1355.53</t>
  </si>
  <si>
    <t>212.00</t>
  </si>
  <si>
    <t>2021-11-15 06:27:24</t>
  </si>
  <si>
    <t>2300110</t>
  </si>
  <si>
    <t>劳德代尔堡W酒店</t>
  </si>
  <si>
    <t>Brunelli Chris</t>
  </si>
  <si>
    <t>3823.61</t>
  </si>
  <si>
    <t>598.00</t>
  </si>
  <si>
    <t>2021-11-15 23:48:51</t>
  </si>
  <si>
    <t>2300220</t>
  </si>
  <si>
    <t>商场乡村旅馆</t>
  </si>
  <si>
    <t>Tuck Lori</t>
  </si>
  <si>
    <t>1727.19</t>
  </si>
  <si>
    <t>270.00</t>
  </si>
  <si>
    <t>2021-11-16 09:03:16</t>
  </si>
  <si>
    <t>2300340</t>
  </si>
  <si>
    <t>豪华套房酒店</t>
  </si>
  <si>
    <t>Green Collin</t>
  </si>
  <si>
    <t>1125.87</t>
  </si>
  <si>
    <t>2021-11-16 12:40:42</t>
  </si>
  <si>
    <t>2300587</t>
  </si>
  <si>
    <t>皇家酒店</t>
  </si>
  <si>
    <t>Nystrom Bjorn</t>
  </si>
  <si>
    <t>1925.50</t>
  </si>
  <si>
    <t>301.00</t>
  </si>
  <si>
    <t>2021-11-16 16:55:05</t>
  </si>
  <si>
    <t>2301727</t>
  </si>
  <si>
    <t>哥打京那巴鲁城市快捷酒店</t>
  </si>
  <si>
    <t>RAIN RAIHAN</t>
  </si>
  <si>
    <t>397.17</t>
  </si>
  <si>
    <t>62.00</t>
  </si>
  <si>
    <t>2021-11-17 17:10:15</t>
  </si>
  <si>
    <t>2303588</t>
  </si>
  <si>
    <t>夏里亚皇家酒店</t>
  </si>
  <si>
    <t>Herman Herman,Herman Herman</t>
  </si>
  <si>
    <t>115.18</t>
  </si>
  <si>
    <t>18.00</t>
  </si>
  <si>
    <t>2021-11-19 10:00:51</t>
  </si>
  <si>
    <t>2303711</t>
  </si>
  <si>
    <t>德斯廷万豪费尔菲尔德酒店</t>
  </si>
  <si>
    <t>Ta Peter,Phan Ngan</t>
  </si>
  <si>
    <t>1433.38</t>
  </si>
  <si>
    <t>224.00</t>
  </si>
  <si>
    <t>2021-11-19 12:07:33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</si>
</sst>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15799431985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44513</v>
      </c>
      <c r="G2" s="5">
        <v>44517</v>
      </c>
      <c r="H2" s="4">
        <v>1</v>
      </c>
      <c r="I2" s="4">
        <v>4</v>
      </c>
      <c r="J2" s="4">
        <v>4</v>
      </c>
      <c r="K2" s="4" t="s">
        <v>29</v>
      </c>
      <c r="L2" s="4">
        <v>740</v>
      </c>
      <c r="M2" s="4">
        <v>740</v>
      </c>
      <c r="N2" s="4" t="s">
        <v>30</v>
      </c>
      <c r="O2" s="4" t="s">
        <v>31</v>
      </c>
      <c r="P2" s="4" t="s">
        <v>32</v>
      </c>
      <c r="Q2" s="4">
        <v>0</v>
      </c>
      <c r="R2" s="6">
        <v>44391</v>
      </c>
      <c r="S2" s="5">
        <v>44522</v>
      </c>
      <c r="T2" s="4" t="s">
        <v>33</v>
      </c>
      <c r="U2" s="4">
        <v>740</v>
      </c>
      <c r="V2" s="4">
        <v>0</v>
      </c>
      <c r="W2" s="4">
        <v>0</v>
      </c>
      <c r="X2" s="4">
        <v>2196401</v>
      </c>
    </row>
    <row r="3" s="4" customFormat="1" spans="1:24">
      <c r="A3" s="4">
        <v>15904202880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44513</v>
      </c>
      <c r="G3" s="5">
        <v>44515</v>
      </c>
      <c r="H3" s="4">
        <v>1</v>
      </c>
      <c r="I3" s="4">
        <v>2</v>
      </c>
      <c r="J3" s="4">
        <v>2</v>
      </c>
      <c r="K3" s="4" t="s">
        <v>29</v>
      </c>
      <c r="L3" s="4">
        <v>280</v>
      </c>
      <c r="M3" s="4">
        <v>280</v>
      </c>
      <c r="N3" s="4" t="s">
        <v>36</v>
      </c>
      <c r="O3" s="4" t="s">
        <v>31</v>
      </c>
      <c r="P3" s="4" t="s">
        <v>32</v>
      </c>
      <c r="Q3" s="4">
        <v>0</v>
      </c>
      <c r="R3" s="6">
        <v>44400</v>
      </c>
      <c r="S3" s="5">
        <v>44522</v>
      </c>
      <c r="T3" s="4" t="s">
        <v>33</v>
      </c>
      <c r="U3" s="4">
        <v>280</v>
      </c>
      <c r="V3" s="4">
        <v>0</v>
      </c>
      <c r="W3" s="4">
        <v>0</v>
      </c>
      <c r="X3" s="4">
        <v>2206029</v>
      </c>
    </row>
    <row r="4" s="4" customFormat="1" spans="1:24">
      <c r="A4" s="4">
        <v>15904202880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44513</v>
      </c>
      <c r="G4" s="5">
        <v>44515</v>
      </c>
      <c r="H4" s="4">
        <v>1</v>
      </c>
      <c r="I4" s="4">
        <v>2</v>
      </c>
      <c r="J4" s="4">
        <v>2</v>
      </c>
      <c r="K4" s="4" t="s">
        <v>29</v>
      </c>
      <c r="L4" s="4">
        <v>-280</v>
      </c>
      <c r="M4" s="4">
        <v>-280</v>
      </c>
      <c r="N4" s="4" t="s">
        <v>36</v>
      </c>
      <c r="O4" s="4" t="s">
        <v>31</v>
      </c>
      <c r="P4" s="4" t="s">
        <v>32</v>
      </c>
      <c r="Q4" s="4">
        <v>0</v>
      </c>
      <c r="R4" s="6">
        <v>44400</v>
      </c>
      <c r="S4" s="5">
        <v>44522</v>
      </c>
      <c r="T4" s="4" t="s">
        <v>33</v>
      </c>
      <c r="U4" s="4">
        <v>-280</v>
      </c>
      <c r="V4" s="4">
        <v>0</v>
      </c>
      <c r="W4" s="4">
        <v>0</v>
      </c>
      <c r="X4" s="4">
        <v>2206029</v>
      </c>
    </row>
    <row r="5" s="4" customFormat="1" spans="1:24">
      <c r="A5" s="4">
        <v>15904202880</v>
      </c>
      <c r="B5" s="4" t="s">
        <v>25</v>
      </c>
      <c r="C5" s="4" t="s">
        <v>38</v>
      </c>
      <c r="D5" s="4" t="s">
        <v>34</v>
      </c>
      <c r="E5" s="4" t="s">
        <v>35</v>
      </c>
      <c r="F5" s="5">
        <v>44513</v>
      </c>
      <c r="G5" s="5">
        <v>44515</v>
      </c>
      <c r="H5" s="4">
        <v>1</v>
      </c>
      <c r="I5" s="4">
        <v>2</v>
      </c>
      <c r="J5" s="4">
        <v>2</v>
      </c>
      <c r="K5" s="4" t="s">
        <v>29</v>
      </c>
      <c r="L5" s="4">
        <v>140</v>
      </c>
      <c r="M5" s="4">
        <v>140</v>
      </c>
      <c r="N5" s="4" t="s">
        <v>36</v>
      </c>
      <c r="O5" s="4" t="s">
        <v>31</v>
      </c>
      <c r="P5" s="4" t="s">
        <v>32</v>
      </c>
      <c r="Q5" s="4">
        <v>0</v>
      </c>
      <c r="R5" s="6">
        <v>44400</v>
      </c>
      <c r="S5" s="5">
        <v>44522</v>
      </c>
      <c r="T5" s="4" t="s">
        <v>33</v>
      </c>
      <c r="U5" s="4">
        <v>140</v>
      </c>
      <c r="V5" s="4">
        <v>0</v>
      </c>
      <c r="W5" s="4">
        <v>0</v>
      </c>
      <c r="X5" s="4">
        <v>2206029</v>
      </c>
    </row>
    <row r="6" s="4" customFormat="1" spans="1:24">
      <c r="A6" s="4">
        <v>15904202880</v>
      </c>
      <c r="B6" s="4" t="s">
        <v>25</v>
      </c>
      <c r="C6" s="4" t="s">
        <v>39</v>
      </c>
      <c r="D6" s="4" t="s">
        <v>34</v>
      </c>
      <c r="E6" s="4" t="s">
        <v>35</v>
      </c>
      <c r="F6" s="5">
        <v>44513</v>
      </c>
      <c r="G6" s="5">
        <v>44515</v>
      </c>
      <c r="H6" s="4">
        <v>1</v>
      </c>
      <c r="I6" s="4">
        <v>2</v>
      </c>
      <c r="J6" s="4">
        <v>2</v>
      </c>
      <c r="K6" s="4" t="s">
        <v>29</v>
      </c>
      <c r="L6" s="4">
        <v>-140</v>
      </c>
      <c r="M6" s="4">
        <v>-140</v>
      </c>
      <c r="N6" s="4" t="s">
        <v>36</v>
      </c>
      <c r="O6" s="4" t="s">
        <v>31</v>
      </c>
      <c r="P6" s="4" t="s">
        <v>32</v>
      </c>
      <c r="Q6" s="4">
        <v>0</v>
      </c>
      <c r="R6" s="6">
        <v>44400</v>
      </c>
      <c r="S6" s="5">
        <v>44522</v>
      </c>
      <c r="T6" s="4" t="s">
        <v>33</v>
      </c>
      <c r="U6" s="4">
        <v>-140</v>
      </c>
      <c r="V6" s="4">
        <v>0</v>
      </c>
      <c r="W6" s="4">
        <v>0</v>
      </c>
      <c r="X6" s="4">
        <v>2206029</v>
      </c>
    </row>
    <row r="7" s="4" customFormat="1" spans="1:25">
      <c r="A7" s="4">
        <v>16592891603</v>
      </c>
      <c r="B7" s="4" t="s">
        <v>25</v>
      </c>
      <c r="C7" s="4" t="s">
        <v>26</v>
      </c>
      <c r="D7" s="4" t="s">
        <v>40</v>
      </c>
      <c r="E7" s="4" t="s">
        <v>41</v>
      </c>
      <c r="F7" s="5">
        <v>44518</v>
      </c>
      <c r="G7" s="5">
        <v>44520</v>
      </c>
      <c r="H7" s="4">
        <v>1</v>
      </c>
      <c r="I7" s="4">
        <v>2</v>
      </c>
      <c r="J7" s="4">
        <v>2</v>
      </c>
      <c r="K7" s="4" t="s">
        <v>29</v>
      </c>
      <c r="L7" s="4">
        <v>176</v>
      </c>
      <c r="M7" s="4">
        <v>176</v>
      </c>
      <c r="N7" s="4" t="s">
        <v>42</v>
      </c>
      <c r="O7" s="4" t="s">
        <v>31</v>
      </c>
      <c r="P7" s="4" t="s">
        <v>32</v>
      </c>
      <c r="Q7" s="4">
        <v>0</v>
      </c>
      <c r="R7" s="6">
        <v>44487</v>
      </c>
      <c r="S7" s="5">
        <v>44522</v>
      </c>
      <c r="T7" s="4" t="s">
        <v>33</v>
      </c>
      <c r="U7" s="4">
        <v>176</v>
      </c>
      <c r="V7" s="4">
        <v>0</v>
      </c>
      <c r="W7" s="4">
        <v>0</v>
      </c>
      <c r="X7" s="4">
        <v>2279924</v>
      </c>
      <c r="Y7" s="4">
        <v>10043749</v>
      </c>
    </row>
    <row r="8" s="4" customFormat="1" spans="1:25">
      <c r="A8" s="4">
        <v>16611086582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44518</v>
      </c>
      <c r="G8" s="5">
        <v>44520</v>
      </c>
      <c r="H8" s="4">
        <v>1</v>
      </c>
      <c r="I8" s="4">
        <v>2</v>
      </c>
      <c r="J8" s="4">
        <v>2</v>
      </c>
      <c r="K8" s="4" t="s">
        <v>29</v>
      </c>
      <c r="L8" s="4">
        <v>240</v>
      </c>
      <c r="M8" s="4">
        <v>240</v>
      </c>
      <c r="N8" s="4" t="s">
        <v>45</v>
      </c>
      <c r="O8" s="4" t="s">
        <v>31</v>
      </c>
      <c r="P8" s="4" t="s">
        <v>32</v>
      </c>
      <c r="Q8" s="4">
        <v>0</v>
      </c>
      <c r="R8" s="6">
        <v>44489</v>
      </c>
      <c r="S8" s="5">
        <v>44522</v>
      </c>
      <c r="T8" s="4" t="s">
        <v>33</v>
      </c>
      <c r="U8" s="4">
        <v>240</v>
      </c>
      <c r="V8" s="4">
        <v>0</v>
      </c>
      <c r="W8" s="4">
        <v>0</v>
      </c>
      <c r="X8" s="4">
        <v>2280805</v>
      </c>
      <c r="Y8" s="4">
        <v>2690828</v>
      </c>
    </row>
    <row r="9" s="4" customFormat="1" spans="1:25">
      <c r="A9" s="4">
        <v>16655799719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44519</v>
      </c>
      <c r="G9" s="5">
        <v>44521</v>
      </c>
      <c r="H9" s="4">
        <v>1</v>
      </c>
      <c r="I9" s="4">
        <v>2</v>
      </c>
      <c r="J9" s="4">
        <v>2</v>
      </c>
      <c r="K9" s="4" t="s">
        <v>29</v>
      </c>
      <c r="L9" s="4">
        <v>594</v>
      </c>
      <c r="M9" s="4">
        <v>594</v>
      </c>
      <c r="N9" s="4" t="s">
        <v>48</v>
      </c>
      <c r="O9" s="4" t="s">
        <v>31</v>
      </c>
      <c r="P9" s="4" t="s">
        <v>32</v>
      </c>
      <c r="Q9" s="4">
        <v>0</v>
      </c>
      <c r="R9" s="6">
        <v>44494</v>
      </c>
      <c r="S9" s="5">
        <v>44522</v>
      </c>
      <c r="T9" s="4" t="s">
        <v>33</v>
      </c>
      <c r="U9" s="4">
        <v>594</v>
      </c>
      <c r="V9" s="4">
        <v>0</v>
      </c>
      <c r="W9" s="4">
        <v>0</v>
      </c>
      <c r="X9" s="4">
        <v>2282922</v>
      </c>
      <c r="Y9" s="4">
        <v>782642</v>
      </c>
    </row>
    <row r="10" s="4" customFormat="1" spans="1:25">
      <c r="A10" s="4">
        <v>16677365841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44514</v>
      </c>
      <c r="G10" s="5">
        <v>44516</v>
      </c>
      <c r="H10" s="4">
        <v>1</v>
      </c>
      <c r="I10" s="4">
        <v>2</v>
      </c>
      <c r="J10" s="4">
        <v>2</v>
      </c>
      <c r="K10" s="4" t="s">
        <v>29</v>
      </c>
      <c r="L10" s="4">
        <v>160</v>
      </c>
      <c r="M10" s="4">
        <v>160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44496</v>
      </c>
      <c r="S10" s="5">
        <v>44522</v>
      </c>
      <c r="T10" s="4" t="s">
        <v>33</v>
      </c>
      <c r="U10" s="4">
        <v>160</v>
      </c>
      <c r="V10" s="4">
        <v>0</v>
      </c>
      <c r="W10" s="4">
        <v>0</v>
      </c>
      <c r="X10" s="4">
        <v>2284031</v>
      </c>
      <c r="Y10" s="4" t="s">
        <v>52</v>
      </c>
    </row>
    <row r="11" s="4" customFormat="1" spans="1:25">
      <c r="A11" s="4">
        <v>16680204497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44519</v>
      </c>
      <c r="G11" s="5">
        <v>44521</v>
      </c>
      <c r="H11" s="4">
        <v>1</v>
      </c>
      <c r="I11" s="4">
        <v>2</v>
      </c>
      <c r="J11" s="4">
        <v>2</v>
      </c>
      <c r="K11" s="4" t="s">
        <v>29</v>
      </c>
      <c r="L11" s="4">
        <v>185</v>
      </c>
      <c r="M11" s="4">
        <v>185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44497</v>
      </c>
      <c r="S11" s="5">
        <v>44522</v>
      </c>
      <c r="T11" s="4" t="s">
        <v>33</v>
      </c>
      <c r="U11" s="4">
        <v>185</v>
      </c>
      <c r="V11" s="4">
        <v>0</v>
      </c>
      <c r="W11" s="4">
        <v>0</v>
      </c>
      <c r="X11" s="4">
        <v>2284339</v>
      </c>
      <c r="Y11" s="4">
        <v>52259697</v>
      </c>
    </row>
    <row r="12" s="4" customFormat="1" spans="1:25">
      <c r="A12" s="4">
        <v>16724972952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44515</v>
      </c>
      <c r="G12" s="5">
        <v>44519</v>
      </c>
      <c r="H12" s="4">
        <v>1</v>
      </c>
      <c r="I12" s="4">
        <v>4</v>
      </c>
      <c r="J12" s="4">
        <v>4</v>
      </c>
      <c r="K12" s="4" t="s">
        <v>29</v>
      </c>
      <c r="L12" s="4">
        <v>320</v>
      </c>
      <c r="M12" s="4">
        <v>320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44502</v>
      </c>
      <c r="S12" s="5">
        <v>44522</v>
      </c>
      <c r="T12" s="4" t="s">
        <v>33</v>
      </c>
      <c r="U12" s="4">
        <v>320</v>
      </c>
      <c r="V12" s="4">
        <v>0</v>
      </c>
      <c r="W12" s="4">
        <v>0</v>
      </c>
      <c r="X12" s="4">
        <v>2287548</v>
      </c>
      <c r="Y12" s="4">
        <v>1851725161</v>
      </c>
    </row>
    <row r="13" s="4" customFormat="1" spans="1:25">
      <c r="A13" s="4">
        <v>16737177717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44515</v>
      </c>
      <c r="G13" s="5">
        <v>44519</v>
      </c>
      <c r="H13" s="4">
        <v>1</v>
      </c>
      <c r="I13" s="4">
        <v>4</v>
      </c>
      <c r="J13" s="4">
        <v>4</v>
      </c>
      <c r="K13" s="4" t="s">
        <v>29</v>
      </c>
      <c r="L13" s="4">
        <v>344</v>
      </c>
      <c r="M13" s="4">
        <v>344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44504</v>
      </c>
      <c r="S13" s="5">
        <v>44522</v>
      </c>
      <c r="T13" s="4" t="s">
        <v>33</v>
      </c>
      <c r="U13" s="4">
        <v>344</v>
      </c>
      <c r="V13" s="4">
        <v>0</v>
      </c>
      <c r="W13" s="4">
        <v>0</v>
      </c>
      <c r="X13" s="4"/>
      <c r="Y13" s="4">
        <v>1942308</v>
      </c>
    </row>
    <row r="14" s="4" customFormat="1" spans="1:25">
      <c r="A14" s="4">
        <v>16745695730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44518</v>
      </c>
      <c r="G14" s="5">
        <v>44521</v>
      </c>
      <c r="H14" s="4">
        <v>1</v>
      </c>
      <c r="I14" s="4">
        <v>3</v>
      </c>
      <c r="J14" s="4">
        <v>3</v>
      </c>
      <c r="K14" s="4" t="s">
        <v>29</v>
      </c>
      <c r="L14" s="4">
        <v>448</v>
      </c>
      <c r="M14" s="4">
        <v>448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44505</v>
      </c>
      <c r="S14" s="5">
        <v>44522</v>
      </c>
      <c r="T14" s="4" t="s">
        <v>33</v>
      </c>
      <c r="U14" s="4">
        <v>448</v>
      </c>
      <c r="V14" s="4">
        <v>0</v>
      </c>
      <c r="W14" s="4">
        <v>0</v>
      </c>
      <c r="X14" s="4">
        <v>2290743</v>
      </c>
      <c r="Y14" s="4" t="s">
        <v>65</v>
      </c>
    </row>
    <row r="15" s="4" customFormat="1" spans="1:25">
      <c r="A15" s="4">
        <v>16754464473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44517</v>
      </c>
      <c r="G15" s="5">
        <v>44519</v>
      </c>
      <c r="H15" s="4">
        <v>1</v>
      </c>
      <c r="I15" s="4">
        <v>2</v>
      </c>
      <c r="J15" s="4">
        <v>2</v>
      </c>
      <c r="K15" s="4" t="s">
        <v>29</v>
      </c>
      <c r="L15" s="4">
        <v>168</v>
      </c>
      <c r="M15" s="4">
        <v>168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44507</v>
      </c>
      <c r="S15" s="5">
        <v>44522</v>
      </c>
      <c r="T15" s="4" t="s">
        <v>33</v>
      </c>
      <c r="U15" s="4">
        <v>168</v>
      </c>
      <c r="V15" s="4">
        <v>0</v>
      </c>
      <c r="W15" s="4">
        <v>0</v>
      </c>
      <c r="X15" s="4">
        <v>2292436</v>
      </c>
      <c r="Y15" s="4">
        <v>95922</v>
      </c>
    </row>
    <row r="16" s="4" customFormat="1" spans="1:25">
      <c r="A16" s="4">
        <v>16757181714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44519</v>
      </c>
      <c r="G16" s="5">
        <v>44521</v>
      </c>
      <c r="H16" s="4">
        <v>2</v>
      </c>
      <c r="I16" s="4">
        <v>2</v>
      </c>
      <c r="J16" s="4">
        <v>4</v>
      </c>
      <c r="K16" s="4" t="s">
        <v>29</v>
      </c>
      <c r="L16" s="4">
        <v>204</v>
      </c>
      <c r="M16" s="4">
        <v>204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44508</v>
      </c>
      <c r="S16" s="5">
        <v>44522</v>
      </c>
      <c r="T16" s="4" t="s">
        <v>33</v>
      </c>
      <c r="U16" s="4">
        <v>204</v>
      </c>
      <c r="V16" s="4">
        <v>0</v>
      </c>
      <c r="W16" s="4">
        <v>0</v>
      </c>
      <c r="X16" s="4">
        <v>2293038</v>
      </c>
      <c r="Y16" s="4">
        <v>12223</v>
      </c>
    </row>
    <row r="17" s="4" customFormat="1" spans="1:24">
      <c r="A17" s="4">
        <v>16757652052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44515</v>
      </c>
      <c r="G17" s="5">
        <v>44518</v>
      </c>
      <c r="H17" s="4">
        <v>1</v>
      </c>
      <c r="I17" s="4">
        <v>3</v>
      </c>
      <c r="J17" s="4">
        <v>3</v>
      </c>
      <c r="K17" s="4" t="s">
        <v>29</v>
      </c>
      <c r="L17" s="4">
        <v>75</v>
      </c>
      <c r="M17" s="4">
        <v>75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44508</v>
      </c>
      <c r="S17" s="5">
        <v>44522</v>
      </c>
      <c r="T17" s="4" t="s">
        <v>33</v>
      </c>
      <c r="U17" s="4">
        <v>75</v>
      </c>
      <c r="V17" s="4">
        <v>0</v>
      </c>
      <c r="W17" s="4">
        <v>0</v>
      </c>
      <c r="X17" s="4">
        <v>2293168</v>
      </c>
    </row>
    <row r="18" s="4" customFormat="1" spans="1:25">
      <c r="A18" s="4">
        <v>16759327420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44519</v>
      </c>
      <c r="G18" s="5">
        <v>44521</v>
      </c>
      <c r="H18" s="4">
        <v>1</v>
      </c>
      <c r="I18" s="4">
        <v>2</v>
      </c>
      <c r="J18" s="4">
        <v>2</v>
      </c>
      <c r="K18" s="4" t="s">
        <v>29</v>
      </c>
      <c r="L18" s="4">
        <v>146</v>
      </c>
      <c r="M18" s="4">
        <v>146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44509</v>
      </c>
      <c r="S18" s="5">
        <v>44522</v>
      </c>
      <c r="T18" s="4" t="s">
        <v>33</v>
      </c>
      <c r="U18" s="4">
        <v>146</v>
      </c>
      <c r="V18" s="4">
        <v>0</v>
      </c>
      <c r="W18" s="4">
        <v>0</v>
      </c>
      <c r="X18" s="4">
        <v>2293793</v>
      </c>
      <c r="Y18" s="4" t="s">
        <v>78</v>
      </c>
    </row>
    <row r="19" s="4" customFormat="1" spans="1:25">
      <c r="A19" s="4">
        <v>16768861209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44516</v>
      </c>
      <c r="G19" s="5">
        <v>44521</v>
      </c>
      <c r="H19" s="4">
        <v>1</v>
      </c>
      <c r="I19" s="4">
        <v>5</v>
      </c>
      <c r="J19" s="4">
        <v>5</v>
      </c>
      <c r="K19" s="4" t="s">
        <v>29</v>
      </c>
      <c r="L19" s="4">
        <v>995</v>
      </c>
      <c r="M19" s="4">
        <v>995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44511</v>
      </c>
      <c r="S19" s="5">
        <v>44522</v>
      </c>
      <c r="T19" s="4" t="s">
        <v>33</v>
      </c>
      <c r="U19" s="4">
        <v>995</v>
      </c>
      <c r="V19" s="4">
        <v>0</v>
      </c>
      <c r="W19" s="4">
        <v>0</v>
      </c>
      <c r="X19" s="4">
        <v>2296120</v>
      </c>
      <c r="Y19" s="4" t="s">
        <v>82</v>
      </c>
    </row>
    <row r="20" s="4" customFormat="1" spans="1:25">
      <c r="A20" s="4">
        <v>16769012812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44516</v>
      </c>
      <c r="G20" s="5">
        <v>44519</v>
      </c>
      <c r="H20" s="4">
        <v>1</v>
      </c>
      <c r="I20" s="4">
        <v>3</v>
      </c>
      <c r="J20" s="4">
        <v>3</v>
      </c>
      <c r="K20" s="4" t="s">
        <v>29</v>
      </c>
      <c r="L20" s="4">
        <v>414</v>
      </c>
      <c r="M20" s="4">
        <v>414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44511</v>
      </c>
      <c r="S20" s="5">
        <v>44522</v>
      </c>
      <c r="T20" s="4" t="s">
        <v>33</v>
      </c>
      <c r="U20" s="4">
        <v>414</v>
      </c>
      <c r="V20" s="4">
        <v>0</v>
      </c>
      <c r="W20" s="4">
        <v>0</v>
      </c>
      <c r="X20" s="4">
        <v>2296157</v>
      </c>
      <c r="Y20" s="4">
        <v>76261608</v>
      </c>
    </row>
    <row r="21" s="4" customFormat="1" spans="1:25">
      <c r="A21" s="4">
        <v>16769093755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44514</v>
      </c>
      <c r="G21" s="5">
        <v>44516</v>
      </c>
      <c r="H21" s="4">
        <v>1</v>
      </c>
      <c r="I21" s="4">
        <v>2</v>
      </c>
      <c r="J21" s="4">
        <v>2</v>
      </c>
      <c r="K21" s="4" t="s">
        <v>29</v>
      </c>
      <c r="L21" s="4">
        <v>186</v>
      </c>
      <c r="M21" s="4">
        <v>186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44511</v>
      </c>
      <c r="S21" s="5">
        <v>44522</v>
      </c>
      <c r="T21" s="4" t="s">
        <v>33</v>
      </c>
      <c r="U21" s="4">
        <v>186</v>
      </c>
      <c r="V21" s="4">
        <v>0</v>
      </c>
      <c r="W21" s="4">
        <v>0</v>
      </c>
      <c r="X21" s="4">
        <v>2296181</v>
      </c>
      <c r="Y21" s="4" t="s">
        <v>89</v>
      </c>
    </row>
    <row r="22" s="4" customFormat="1" spans="1:25">
      <c r="A22" s="4">
        <v>16769095707</v>
      </c>
      <c r="B22" s="4" t="s">
        <v>25</v>
      </c>
      <c r="C22" s="4" t="s">
        <v>26</v>
      </c>
      <c r="D22" s="4" t="s">
        <v>86</v>
      </c>
      <c r="E22" s="4" t="s">
        <v>90</v>
      </c>
      <c r="F22" s="5">
        <v>44514</v>
      </c>
      <c r="G22" s="5">
        <v>44516</v>
      </c>
      <c r="H22" s="4">
        <v>1</v>
      </c>
      <c r="I22" s="4">
        <v>2</v>
      </c>
      <c r="J22" s="4">
        <v>2</v>
      </c>
      <c r="K22" s="4" t="s">
        <v>29</v>
      </c>
      <c r="L22" s="4">
        <v>186</v>
      </c>
      <c r="M22" s="4">
        <v>186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44511</v>
      </c>
      <c r="S22" s="5">
        <v>44522</v>
      </c>
      <c r="T22" s="4" t="s">
        <v>33</v>
      </c>
      <c r="U22" s="4">
        <v>186</v>
      </c>
      <c r="V22" s="4">
        <v>0</v>
      </c>
      <c r="W22" s="4">
        <v>0</v>
      </c>
      <c r="X22" s="4">
        <v>2296182</v>
      </c>
      <c r="Y22" s="4" t="s">
        <v>91</v>
      </c>
    </row>
    <row r="23" s="4" customFormat="1" spans="1:25">
      <c r="A23" s="4">
        <v>16769363706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44519</v>
      </c>
      <c r="G23" s="5">
        <v>44521</v>
      </c>
      <c r="H23" s="4">
        <v>1</v>
      </c>
      <c r="I23" s="4">
        <v>2</v>
      </c>
      <c r="J23" s="4">
        <v>2</v>
      </c>
      <c r="K23" s="4" t="s">
        <v>29</v>
      </c>
      <c r="L23" s="4">
        <v>22</v>
      </c>
      <c r="M23" s="4">
        <v>22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44511</v>
      </c>
      <c r="S23" s="5">
        <v>44522</v>
      </c>
      <c r="T23" s="4" t="s">
        <v>33</v>
      </c>
      <c r="U23" s="4">
        <v>22</v>
      </c>
      <c r="V23" s="4">
        <v>0</v>
      </c>
      <c r="W23" s="4">
        <v>0</v>
      </c>
      <c r="X23" s="4">
        <v>2296282</v>
      </c>
      <c r="Y23" s="4" t="s">
        <v>95</v>
      </c>
    </row>
    <row r="24" s="4" customFormat="1" spans="1:25">
      <c r="A24" s="4">
        <v>16778649059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44514</v>
      </c>
      <c r="G24" s="5">
        <v>44516</v>
      </c>
      <c r="H24" s="4">
        <v>1</v>
      </c>
      <c r="I24" s="4">
        <v>2</v>
      </c>
      <c r="J24" s="4">
        <v>2</v>
      </c>
      <c r="K24" s="4" t="s">
        <v>29</v>
      </c>
      <c r="L24" s="4">
        <v>121</v>
      </c>
      <c r="M24" s="4">
        <v>121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44512</v>
      </c>
      <c r="S24" s="5">
        <v>44522</v>
      </c>
      <c r="T24" s="4" t="s">
        <v>33</v>
      </c>
      <c r="U24" s="4">
        <v>121</v>
      </c>
      <c r="V24" s="4">
        <v>0</v>
      </c>
      <c r="W24" s="4">
        <v>0</v>
      </c>
      <c r="X24" s="4">
        <v>2298046</v>
      </c>
      <c r="Y24" s="4">
        <v>5762799</v>
      </c>
    </row>
    <row r="25" s="4" customFormat="1" spans="1:25">
      <c r="A25" s="4">
        <v>16785226549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44514</v>
      </c>
      <c r="G25" s="5">
        <v>44516</v>
      </c>
      <c r="H25" s="4">
        <v>1</v>
      </c>
      <c r="I25" s="4">
        <v>2</v>
      </c>
      <c r="J25" s="4">
        <v>2</v>
      </c>
      <c r="K25" s="4" t="s">
        <v>29</v>
      </c>
      <c r="L25" s="4">
        <v>141</v>
      </c>
      <c r="M25" s="4">
        <v>141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44513</v>
      </c>
      <c r="S25" s="5">
        <v>44522</v>
      </c>
      <c r="T25" s="4" t="s">
        <v>33</v>
      </c>
      <c r="U25" s="4">
        <v>141</v>
      </c>
      <c r="V25" s="4">
        <v>0</v>
      </c>
      <c r="W25" s="4">
        <v>0</v>
      </c>
      <c r="X25" s="4">
        <v>2298442</v>
      </c>
      <c r="Y25" s="4">
        <v>100436157</v>
      </c>
    </row>
    <row r="26" s="4" customFormat="1" spans="1:25">
      <c r="A26" s="4">
        <v>16787865066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44515</v>
      </c>
      <c r="G26" s="5">
        <v>44517</v>
      </c>
      <c r="H26" s="4">
        <v>1</v>
      </c>
      <c r="I26" s="4">
        <v>2</v>
      </c>
      <c r="J26" s="4">
        <v>2</v>
      </c>
      <c r="K26" s="4" t="s">
        <v>29</v>
      </c>
      <c r="L26" s="4">
        <v>154</v>
      </c>
      <c r="M26" s="4">
        <v>154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44513</v>
      </c>
      <c r="S26" s="5">
        <v>44522</v>
      </c>
      <c r="T26" s="4" t="s">
        <v>33</v>
      </c>
      <c r="U26" s="4">
        <v>154</v>
      </c>
      <c r="V26" s="4">
        <v>0</v>
      </c>
      <c r="W26" s="4">
        <v>0</v>
      </c>
      <c r="X26" s="4">
        <v>2298942</v>
      </c>
      <c r="Y26" s="4">
        <v>1857204273</v>
      </c>
    </row>
    <row r="27" s="4" customFormat="1" spans="1:24">
      <c r="A27" s="4">
        <v>16794648506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44518</v>
      </c>
      <c r="G27" s="5">
        <v>44520</v>
      </c>
      <c r="H27" s="4">
        <v>1</v>
      </c>
      <c r="I27" s="4">
        <v>2</v>
      </c>
      <c r="J27" s="4">
        <v>2</v>
      </c>
      <c r="K27" s="4" t="s">
        <v>29</v>
      </c>
      <c r="L27" s="4">
        <v>36</v>
      </c>
      <c r="M27" s="4">
        <v>36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44514</v>
      </c>
      <c r="S27" s="5">
        <v>44522</v>
      </c>
      <c r="T27" s="4" t="s">
        <v>33</v>
      </c>
      <c r="U27" s="4">
        <v>36</v>
      </c>
      <c r="V27" s="4">
        <v>0</v>
      </c>
      <c r="W27" s="4">
        <v>0</v>
      </c>
      <c r="X27" s="4">
        <v>2299403</v>
      </c>
    </row>
    <row r="28" s="4" customFormat="1" spans="1:25">
      <c r="A28" s="4">
        <v>16794797651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44514</v>
      </c>
      <c r="G28" s="5">
        <v>44517</v>
      </c>
      <c r="H28" s="4">
        <v>1</v>
      </c>
      <c r="I28" s="4">
        <v>3</v>
      </c>
      <c r="J28" s="4">
        <v>3</v>
      </c>
      <c r="K28" s="4" t="s">
        <v>29</v>
      </c>
      <c r="L28" s="4">
        <v>822</v>
      </c>
      <c r="M28" s="4">
        <v>822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44514</v>
      </c>
      <c r="S28" s="5">
        <v>44522</v>
      </c>
      <c r="T28" s="4" t="s">
        <v>33</v>
      </c>
      <c r="U28" s="4">
        <v>822</v>
      </c>
      <c r="V28" s="4">
        <v>0</v>
      </c>
      <c r="W28" s="4">
        <v>0</v>
      </c>
      <c r="X28" s="4">
        <v>2299425</v>
      </c>
      <c r="Y28" s="4">
        <v>32807102</v>
      </c>
    </row>
    <row r="29" s="4" customFormat="1" spans="1:25">
      <c r="A29" s="4">
        <v>16795777317</v>
      </c>
      <c r="B29" s="4" t="s">
        <v>25</v>
      </c>
      <c r="C29" s="4" t="s">
        <v>26</v>
      </c>
      <c r="D29" s="4" t="s">
        <v>111</v>
      </c>
      <c r="E29" s="4" t="s">
        <v>112</v>
      </c>
      <c r="F29" s="5">
        <v>44519</v>
      </c>
      <c r="G29" s="5">
        <v>44521</v>
      </c>
      <c r="H29" s="4">
        <v>1</v>
      </c>
      <c r="I29" s="4">
        <v>2</v>
      </c>
      <c r="J29" s="4">
        <v>2</v>
      </c>
      <c r="K29" s="4" t="s">
        <v>29</v>
      </c>
      <c r="L29" s="4">
        <v>254</v>
      </c>
      <c r="M29" s="4">
        <v>254</v>
      </c>
      <c r="N29" s="4" t="s">
        <v>113</v>
      </c>
      <c r="O29" s="4" t="s">
        <v>31</v>
      </c>
      <c r="P29" s="4" t="s">
        <v>32</v>
      </c>
      <c r="Q29" s="4">
        <v>0</v>
      </c>
      <c r="R29" s="6">
        <v>44515</v>
      </c>
      <c r="S29" s="5">
        <v>44522</v>
      </c>
      <c r="T29" s="4" t="s">
        <v>33</v>
      </c>
      <c r="U29" s="4">
        <v>254</v>
      </c>
      <c r="V29" s="4">
        <v>0</v>
      </c>
      <c r="W29" s="4">
        <v>0</v>
      </c>
      <c r="X29" s="4"/>
      <c r="Y29" s="4">
        <v>15620742</v>
      </c>
    </row>
    <row r="30" s="4" customFormat="1" spans="1:25">
      <c r="A30" s="4">
        <v>16795791180</v>
      </c>
      <c r="B30" s="4" t="s">
        <v>25</v>
      </c>
      <c r="C30" s="4" t="s">
        <v>26</v>
      </c>
      <c r="D30" s="4" t="s">
        <v>114</v>
      </c>
      <c r="E30" s="4" t="s">
        <v>115</v>
      </c>
      <c r="F30" s="5">
        <v>44517</v>
      </c>
      <c r="G30" s="5">
        <v>44519</v>
      </c>
      <c r="H30" s="4">
        <v>1</v>
      </c>
      <c r="I30" s="4">
        <v>2</v>
      </c>
      <c r="J30" s="4">
        <v>2</v>
      </c>
      <c r="K30" s="4" t="s">
        <v>29</v>
      </c>
      <c r="L30" s="4">
        <v>212</v>
      </c>
      <c r="M30" s="4">
        <v>212</v>
      </c>
      <c r="N30" s="4" t="s">
        <v>116</v>
      </c>
      <c r="O30" s="4" t="s">
        <v>31</v>
      </c>
      <c r="P30" s="4" t="s">
        <v>32</v>
      </c>
      <c r="Q30" s="4">
        <v>0</v>
      </c>
      <c r="R30" s="6">
        <v>44515</v>
      </c>
      <c r="S30" s="5">
        <v>44522</v>
      </c>
      <c r="T30" s="4" t="s">
        <v>33</v>
      </c>
      <c r="U30" s="4">
        <v>212</v>
      </c>
      <c r="V30" s="4">
        <v>0</v>
      </c>
      <c r="W30" s="4">
        <v>0</v>
      </c>
      <c r="X30" s="4">
        <v>2299581</v>
      </c>
      <c r="Y30" s="4" t="s">
        <v>117</v>
      </c>
    </row>
    <row r="31" s="4" customFormat="1" spans="1:25">
      <c r="A31" s="4">
        <v>16802106309</v>
      </c>
      <c r="B31" s="4" t="s">
        <v>25</v>
      </c>
      <c r="C31" s="4" t="s">
        <v>26</v>
      </c>
      <c r="D31" s="4" t="s">
        <v>118</v>
      </c>
      <c r="E31" s="4" t="s">
        <v>119</v>
      </c>
      <c r="F31" s="5">
        <v>44517</v>
      </c>
      <c r="G31" s="5">
        <v>44519</v>
      </c>
      <c r="H31" s="4">
        <v>1</v>
      </c>
      <c r="I31" s="4">
        <v>2</v>
      </c>
      <c r="J31" s="4">
        <v>2</v>
      </c>
      <c r="K31" s="4" t="s">
        <v>29</v>
      </c>
      <c r="L31" s="4">
        <v>598</v>
      </c>
      <c r="M31" s="4">
        <v>598</v>
      </c>
      <c r="N31" s="4" t="s">
        <v>120</v>
      </c>
      <c r="O31" s="4" t="s">
        <v>31</v>
      </c>
      <c r="P31" s="4" t="s">
        <v>32</v>
      </c>
      <c r="Q31" s="4">
        <v>0</v>
      </c>
      <c r="R31" s="6">
        <v>44515</v>
      </c>
      <c r="S31" s="5">
        <v>44522</v>
      </c>
      <c r="T31" s="4" t="s">
        <v>33</v>
      </c>
      <c r="U31" s="4">
        <v>598</v>
      </c>
      <c r="V31" s="4">
        <v>0</v>
      </c>
      <c r="W31" s="4">
        <v>0</v>
      </c>
      <c r="X31" s="4">
        <v>2300110</v>
      </c>
      <c r="Y31" s="4">
        <v>82020124</v>
      </c>
    </row>
    <row r="32" s="4" customFormat="1" spans="1:25">
      <c r="A32" s="4">
        <v>16802611051</v>
      </c>
      <c r="B32" s="4" t="s">
        <v>25</v>
      </c>
      <c r="C32" s="4" t="s">
        <v>26</v>
      </c>
      <c r="D32" s="4" t="s">
        <v>121</v>
      </c>
      <c r="E32" s="4" t="s">
        <v>122</v>
      </c>
      <c r="F32" s="5">
        <v>44519</v>
      </c>
      <c r="G32" s="5">
        <v>44521</v>
      </c>
      <c r="H32" s="4">
        <v>1</v>
      </c>
      <c r="I32" s="4">
        <v>2</v>
      </c>
      <c r="J32" s="4">
        <v>2</v>
      </c>
      <c r="K32" s="4" t="s">
        <v>29</v>
      </c>
      <c r="L32" s="4">
        <v>270</v>
      </c>
      <c r="M32" s="4">
        <v>270</v>
      </c>
      <c r="N32" s="4" t="s">
        <v>123</v>
      </c>
      <c r="O32" s="4" t="s">
        <v>31</v>
      </c>
      <c r="P32" s="4" t="s">
        <v>32</v>
      </c>
      <c r="Q32" s="4">
        <v>0</v>
      </c>
      <c r="R32" s="6">
        <v>44516</v>
      </c>
      <c r="S32" s="5">
        <v>44522</v>
      </c>
      <c r="T32" s="4" t="s">
        <v>33</v>
      </c>
      <c r="U32" s="4">
        <v>270</v>
      </c>
      <c r="V32" s="4">
        <v>0</v>
      </c>
      <c r="W32" s="4">
        <v>0</v>
      </c>
      <c r="X32" s="4">
        <v>2300220</v>
      </c>
      <c r="Y32" s="4">
        <v>29091167</v>
      </c>
    </row>
    <row r="33" s="4" customFormat="1" spans="1:25">
      <c r="A33" s="4">
        <v>16803283855</v>
      </c>
      <c r="B33" s="4" t="s">
        <v>25</v>
      </c>
      <c r="C33" s="4" t="s">
        <v>26</v>
      </c>
      <c r="D33" s="4" t="s">
        <v>124</v>
      </c>
      <c r="E33" s="4" t="s">
        <v>87</v>
      </c>
      <c r="F33" s="5">
        <v>44516</v>
      </c>
      <c r="G33" s="5">
        <v>44518</v>
      </c>
      <c r="H33" s="4">
        <v>1</v>
      </c>
      <c r="I33" s="4">
        <v>2</v>
      </c>
      <c r="J33" s="4">
        <v>2</v>
      </c>
      <c r="K33" s="4" t="s">
        <v>29</v>
      </c>
      <c r="L33" s="4">
        <v>176</v>
      </c>
      <c r="M33" s="4">
        <v>176</v>
      </c>
      <c r="N33" s="4" t="s">
        <v>125</v>
      </c>
      <c r="O33" s="4" t="s">
        <v>31</v>
      </c>
      <c r="P33" s="4" t="s">
        <v>32</v>
      </c>
      <c r="Q33" s="4">
        <v>0</v>
      </c>
      <c r="R33" s="6">
        <v>44516</v>
      </c>
      <c r="S33" s="5">
        <v>44522</v>
      </c>
      <c r="T33" s="4" t="s">
        <v>33</v>
      </c>
      <c r="U33" s="4">
        <v>176</v>
      </c>
      <c r="V33" s="4">
        <v>0</v>
      </c>
      <c r="W33" s="4">
        <v>0</v>
      </c>
      <c r="X33" s="4">
        <v>2300340</v>
      </c>
      <c r="Y33" s="4">
        <v>1.84836193369479e+17</v>
      </c>
    </row>
    <row r="34" s="4" customFormat="1" spans="1:25">
      <c r="A34" s="4">
        <v>16804260082</v>
      </c>
      <c r="B34" s="4" t="s">
        <v>25</v>
      </c>
      <c r="C34" s="4" t="s">
        <v>26</v>
      </c>
      <c r="D34" s="4" t="s">
        <v>126</v>
      </c>
      <c r="E34" s="4" t="s">
        <v>127</v>
      </c>
      <c r="F34" s="5">
        <v>44517</v>
      </c>
      <c r="G34" s="5">
        <v>44519</v>
      </c>
      <c r="H34" s="4">
        <v>1</v>
      </c>
      <c r="I34" s="4">
        <v>2</v>
      </c>
      <c r="J34" s="4">
        <v>2</v>
      </c>
      <c r="K34" s="4" t="s">
        <v>29</v>
      </c>
      <c r="L34" s="4">
        <v>301</v>
      </c>
      <c r="M34" s="4">
        <v>301</v>
      </c>
      <c r="N34" s="4" t="s">
        <v>128</v>
      </c>
      <c r="O34" s="4" t="s">
        <v>31</v>
      </c>
      <c r="P34" s="4" t="s">
        <v>32</v>
      </c>
      <c r="Q34" s="4">
        <v>0</v>
      </c>
      <c r="R34" s="6">
        <v>44516</v>
      </c>
      <c r="S34" s="5">
        <v>44522</v>
      </c>
      <c r="T34" s="4" t="s">
        <v>33</v>
      </c>
      <c r="U34" s="4">
        <v>301</v>
      </c>
      <c r="V34" s="4">
        <v>0</v>
      </c>
      <c r="W34" s="4">
        <v>0</v>
      </c>
      <c r="X34" s="4">
        <v>2300587</v>
      </c>
      <c r="Y34" s="4" t="s">
        <v>129</v>
      </c>
    </row>
    <row r="35" s="4" customFormat="1" spans="1:25">
      <c r="A35" s="4">
        <v>16810973182</v>
      </c>
      <c r="B35" s="4" t="s">
        <v>25</v>
      </c>
      <c r="C35" s="4" t="s">
        <v>26</v>
      </c>
      <c r="D35" s="4" t="s">
        <v>130</v>
      </c>
      <c r="E35" s="4" t="s">
        <v>131</v>
      </c>
      <c r="F35" s="5">
        <v>44517</v>
      </c>
      <c r="G35" s="5">
        <v>44519</v>
      </c>
      <c r="H35" s="4">
        <v>1</v>
      </c>
      <c r="I35" s="4">
        <v>2</v>
      </c>
      <c r="J35" s="4">
        <v>2</v>
      </c>
      <c r="K35" s="4" t="s">
        <v>29</v>
      </c>
      <c r="L35" s="4">
        <v>62</v>
      </c>
      <c r="M35" s="4">
        <v>62</v>
      </c>
      <c r="N35" s="4" t="s">
        <v>132</v>
      </c>
      <c r="O35" s="4" t="s">
        <v>31</v>
      </c>
      <c r="P35" s="4" t="s">
        <v>32</v>
      </c>
      <c r="Q35" s="4">
        <v>0</v>
      </c>
      <c r="R35" s="6">
        <v>44517</v>
      </c>
      <c r="S35" s="5">
        <v>44522</v>
      </c>
      <c r="T35" s="4" t="s">
        <v>33</v>
      </c>
      <c r="U35" s="4">
        <v>62</v>
      </c>
      <c r="V35" s="4">
        <v>0</v>
      </c>
      <c r="W35" s="4">
        <v>0</v>
      </c>
      <c r="X35" s="4">
        <v>2301727</v>
      </c>
      <c r="Y35" s="4" t="s">
        <v>133</v>
      </c>
    </row>
    <row r="36" s="4" customFormat="1" spans="1:25">
      <c r="A36" s="4">
        <v>16822294797</v>
      </c>
      <c r="B36" s="4" t="s">
        <v>25</v>
      </c>
      <c r="C36" s="4" t="s">
        <v>26</v>
      </c>
      <c r="D36" s="4" t="s">
        <v>134</v>
      </c>
      <c r="E36" s="4" t="s">
        <v>135</v>
      </c>
      <c r="F36" s="5">
        <v>44519</v>
      </c>
      <c r="G36" s="5">
        <v>44521</v>
      </c>
      <c r="H36" s="4">
        <v>1</v>
      </c>
      <c r="I36" s="4">
        <v>2</v>
      </c>
      <c r="J36" s="4">
        <v>2</v>
      </c>
      <c r="K36" s="4" t="s">
        <v>29</v>
      </c>
      <c r="L36" s="4">
        <v>18</v>
      </c>
      <c r="M36" s="4">
        <v>18</v>
      </c>
      <c r="N36" s="4" t="s">
        <v>136</v>
      </c>
      <c r="O36" s="4" t="s">
        <v>31</v>
      </c>
      <c r="P36" s="4" t="s">
        <v>32</v>
      </c>
      <c r="Q36" s="4">
        <v>0</v>
      </c>
      <c r="R36" s="6">
        <v>44519</v>
      </c>
      <c r="S36" s="5">
        <v>44522</v>
      </c>
      <c r="T36" s="4" t="s">
        <v>33</v>
      </c>
      <c r="U36" s="4">
        <v>18</v>
      </c>
      <c r="V36" s="4">
        <v>0</v>
      </c>
      <c r="W36" s="4">
        <v>0</v>
      </c>
      <c r="X36" s="4">
        <v>2303588</v>
      </c>
      <c r="Y36" s="4" t="s">
        <v>137</v>
      </c>
    </row>
    <row r="37" s="4" customFormat="1" spans="1:25">
      <c r="A37" s="4">
        <v>16822775496</v>
      </c>
      <c r="B37" s="4" t="s">
        <v>25</v>
      </c>
      <c r="C37" s="4" t="s">
        <v>26</v>
      </c>
      <c r="D37" s="4" t="s">
        <v>138</v>
      </c>
      <c r="E37" s="4" t="s">
        <v>139</v>
      </c>
      <c r="F37" s="5">
        <v>44519</v>
      </c>
      <c r="G37" s="5">
        <v>44521</v>
      </c>
      <c r="H37" s="4">
        <v>1</v>
      </c>
      <c r="I37" s="4">
        <v>2</v>
      </c>
      <c r="J37" s="4">
        <v>2</v>
      </c>
      <c r="K37" s="4" t="s">
        <v>29</v>
      </c>
      <c r="L37" s="4">
        <v>224</v>
      </c>
      <c r="M37" s="4">
        <v>224</v>
      </c>
      <c r="N37" s="4" t="s">
        <v>140</v>
      </c>
      <c r="O37" s="4" t="s">
        <v>31</v>
      </c>
      <c r="P37" s="4" t="s">
        <v>32</v>
      </c>
      <c r="Q37" s="4">
        <v>0</v>
      </c>
      <c r="R37" s="6">
        <v>44519</v>
      </c>
      <c r="S37" s="5">
        <v>44522</v>
      </c>
      <c r="T37" s="4" t="s">
        <v>33</v>
      </c>
      <c r="U37" s="4">
        <v>224</v>
      </c>
      <c r="V37" s="4">
        <v>0</v>
      </c>
      <c r="W37" s="4">
        <v>0</v>
      </c>
      <c r="X37" s="4">
        <v>2303711</v>
      </c>
      <c r="Y37" s="4">
        <v>85619666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16" workbookViewId="0">
      <selection activeCell="F50" sqref="F50"/>
    </sheetView>
  </sheetViews>
  <sheetFormatPr defaultColWidth="9" defaultRowHeight="13.5"/>
  <cols>
    <col min="1" max="1" width="12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spans="1:9">
      <c r="A2" s="4">
        <v>15799431985</v>
      </c>
      <c r="B2" s="5">
        <v>44513</v>
      </c>
      <c r="C2" s="5">
        <v>44517</v>
      </c>
      <c r="D2" s="4">
        <v>740</v>
      </c>
      <c r="E2" s="4" t="str">
        <f>VLOOKUP(A2,HOP!A:L,12,0)</f>
        <v>740.00</v>
      </c>
      <c r="F2" s="4" t="str">
        <f>VLOOKUP(A2,HOP!A:C,3,0)</f>
        <v>2196401</v>
      </c>
      <c r="G2" s="4">
        <f>D2-E2</f>
        <v>0</v>
      </c>
      <c r="H2" s="4" t="str">
        <f>$H$1&amp;F2</f>
        <v>，2196401</v>
      </c>
      <c r="I2" s="4" t="str">
        <f>VLOOKUP(A2,HOP!A:T,20,0)</f>
        <v>直连</v>
      </c>
    </row>
    <row r="3" s="4" customFormat="1" hidden="1" spans="1:9">
      <c r="A3" s="4">
        <v>15904202880</v>
      </c>
      <c r="B3" s="5">
        <v>44513</v>
      </c>
      <c r="C3" s="5">
        <v>44515</v>
      </c>
      <c r="D3" s="4">
        <v>0</v>
      </c>
      <c r="E3" s="4" t="str">
        <f>VLOOKUP(A3,HOP!A:L,12,0)</f>
        <v>0.00</v>
      </c>
      <c r="F3" s="4" t="str">
        <f>VLOOKUP(A3,HOP!A:C,3,0)</f>
        <v>2206029</v>
      </c>
      <c r="G3" s="4">
        <f t="shared" ref="G3:G34" si="0">D3-E3</f>
        <v>0</v>
      </c>
      <c r="H3" s="4" t="str">
        <f t="shared" ref="H3:H34" si="1">$H$1&amp;F3</f>
        <v>，2206029</v>
      </c>
      <c r="I3" s="4" t="str">
        <f>VLOOKUP(A3,HOP!A:T,20,0)</f>
        <v>直连</v>
      </c>
    </row>
    <row r="4" s="4" customFormat="1" spans="1:9">
      <c r="A4" s="4">
        <v>16592891603</v>
      </c>
      <c r="B4" s="5">
        <v>44518</v>
      </c>
      <c r="C4" s="5">
        <v>44520</v>
      </c>
      <c r="D4" s="4">
        <v>176</v>
      </c>
      <c r="E4" s="4" t="str">
        <f>VLOOKUP(A4,HOP!A:L,12,0)</f>
        <v>176.00</v>
      </c>
      <c r="F4" s="4" t="str">
        <f>VLOOKUP(A4,HOP!A:C,3,0)</f>
        <v>2279924</v>
      </c>
      <c r="G4" s="4">
        <f t="shared" si="0"/>
        <v>0</v>
      </c>
      <c r="H4" s="4" t="str">
        <f t="shared" si="1"/>
        <v>，2279924</v>
      </c>
      <c r="I4" s="4" t="str">
        <f>VLOOKUP(A4,HOP!A:T,20,0)</f>
        <v>直连</v>
      </c>
    </row>
    <row r="5" s="4" customFormat="1" spans="1:9">
      <c r="A5" s="4">
        <v>16611086582</v>
      </c>
      <c r="B5" s="5">
        <v>44518</v>
      </c>
      <c r="C5" s="5">
        <v>44520</v>
      </c>
      <c r="D5" s="4">
        <v>240</v>
      </c>
      <c r="E5" s="4" t="str">
        <f>VLOOKUP(A5,HOP!A:L,12,0)</f>
        <v>240.00</v>
      </c>
      <c r="F5" s="4" t="str">
        <f>VLOOKUP(A5,HOP!A:C,3,0)</f>
        <v>2280805</v>
      </c>
      <c r="G5" s="4">
        <f t="shared" si="0"/>
        <v>0</v>
      </c>
      <c r="H5" s="4" t="str">
        <f t="shared" si="1"/>
        <v>，2280805</v>
      </c>
      <c r="I5" s="4" t="str">
        <f>VLOOKUP(A5,HOP!A:T,20,0)</f>
        <v>直连</v>
      </c>
    </row>
    <row r="6" s="4" customFormat="1" spans="1:9">
      <c r="A6" s="4">
        <v>16655799719</v>
      </c>
      <c r="B6" s="5">
        <v>44519</v>
      </c>
      <c r="C6" s="5">
        <v>44521</v>
      </c>
      <c r="D6" s="4">
        <v>594</v>
      </c>
      <c r="E6" s="4" t="str">
        <f>VLOOKUP(A6,HOP!A:L,12,0)</f>
        <v>594.00</v>
      </c>
      <c r="F6" s="4" t="str">
        <f>VLOOKUP(A6,HOP!A:C,3,0)</f>
        <v>2282922</v>
      </c>
      <c r="G6" s="4">
        <f t="shared" si="0"/>
        <v>0</v>
      </c>
      <c r="H6" s="4" t="str">
        <f t="shared" si="1"/>
        <v>，2282922</v>
      </c>
      <c r="I6" s="4" t="str">
        <f>VLOOKUP(A6,HOP!A:T,20,0)</f>
        <v>直连</v>
      </c>
    </row>
    <row r="7" s="4" customFormat="1" spans="1:9">
      <c r="A7" s="4">
        <v>16677365841</v>
      </c>
      <c r="B7" s="5">
        <v>44514</v>
      </c>
      <c r="C7" s="5">
        <v>44516</v>
      </c>
      <c r="D7" s="4">
        <v>160</v>
      </c>
      <c r="E7" s="4" t="str">
        <f>VLOOKUP(A7,HOP!A:L,12,0)</f>
        <v>160.00</v>
      </c>
      <c r="F7" s="4" t="str">
        <f>VLOOKUP(A7,HOP!A:C,3,0)</f>
        <v>2284031</v>
      </c>
      <c r="G7" s="4">
        <f t="shared" si="0"/>
        <v>0</v>
      </c>
      <c r="H7" s="4" t="str">
        <f t="shared" si="1"/>
        <v>，2284031</v>
      </c>
      <c r="I7" s="4" t="str">
        <f>VLOOKUP(A7,HOP!A:T,20,0)</f>
        <v>直连</v>
      </c>
    </row>
    <row r="8" s="4" customFormat="1" spans="1:9">
      <c r="A8" s="4">
        <v>16680204497</v>
      </c>
      <c r="B8" s="5">
        <v>44519</v>
      </c>
      <c r="C8" s="5">
        <v>44521</v>
      </c>
      <c r="D8" s="4">
        <v>185</v>
      </c>
      <c r="E8" s="4" t="str">
        <f>VLOOKUP(A8,HOP!A:L,12,0)</f>
        <v>185.00</v>
      </c>
      <c r="F8" s="4" t="str">
        <f>VLOOKUP(A8,HOP!A:C,3,0)</f>
        <v>2284339</v>
      </c>
      <c r="G8" s="4">
        <f t="shared" si="0"/>
        <v>0</v>
      </c>
      <c r="H8" s="4" t="str">
        <f t="shared" si="1"/>
        <v>，2284339</v>
      </c>
      <c r="I8" s="4" t="str">
        <f>VLOOKUP(A8,HOP!A:T,20,0)</f>
        <v>直连</v>
      </c>
    </row>
    <row r="9" s="4" customFormat="1" spans="1:9">
      <c r="A9" s="4">
        <v>16724972952</v>
      </c>
      <c r="B9" s="5">
        <v>44515</v>
      </c>
      <c r="C9" s="5">
        <v>44519</v>
      </c>
      <c r="D9" s="4">
        <v>320</v>
      </c>
      <c r="E9" s="4" t="str">
        <f>VLOOKUP(A9,HOP!A:L,12,0)</f>
        <v>320.00</v>
      </c>
      <c r="F9" s="4" t="str">
        <f>VLOOKUP(A9,HOP!A:C,3,0)</f>
        <v>2287548</v>
      </c>
      <c r="G9" s="4">
        <f t="shared" si="0"/>
        <v>0</v>
      </c>
      <c r="H9" s="4" t="str">
        <f t="shared" si="1"/>
        <v>，2287548</v>
      </c>
      <c r="I9" s="4" t="str">
        <f>VLOOKUP(A9,HOP!A:T,20,0)</f>
        <v>直连</v>
      </c>
    </row>
    <row r="10" s="4" customFormat="1" spans="1:9">
      <c r="A10" s="4">
        <v>16737177717</v>
      </c>
      <c r="B10" s="5">
        <v>44515</v>
      </c>
      <c r="C10" s="5">
        <v>44519</v>
      </c>
      <c r="D10" s="4">
        <v>344</v>
      </c>
      <c r="E10" s="4" t="str">
        <f>VLOOKUP(A10,HOP!A:L,12,0)</f>
        <v>344.00</v>
      </c>
      <c r="F10" s="4" t="str">
        <f>VLOOKUP(A10,HOP!A:C,3,0)</f>
        <v>2288850</v>
      </c>
      <c r="G10" s="4">
        <f t="shared" si="0"/>
        <v>0</v>
      </c>
      <c r="H10" s="4" t="str">
        <f t="shared" si="1"/>
        <v>，2288850</v>
      </c>
      <c r="I10" s="4" t="str">
        <f>VLOOKUP(A10,HOP!A:T,20,0)</f>
        <v>直连</v>
      </c>
    </row>
    <row r="11" s="4" customFormat="1" spans="1:9">
      <c r="A11" s="4">
        <v>16745695730</v>
      </c>
      <c r="B11" s="5">
        <v>44518</v>
      </c>
      <c r="C11" s="5">
        <v>44521</v>
      </c>
      <c r="D11" s="4">
        <v>448</v>
      </c>
      <c r="E11" s="4" t="str">
        <f>VLOOKUP(A11,HOP!A:L,12,0)</f>
        <v>448.00</v>
      </c>
      <c r="F11" s="4" t="str">
        <f>VLOOKUP(A11,HOP!A:C,3,0)</f>
        <v>2290743</v>
      </c>
      <c r="G11" s="4">
        <f t="shared" si="0"/>
        <v>0</v>
      </c>
      <c r="H11" s="4" t="str">
        <f t="shared" si="1"/>
        <v>，2290743</v>
      </c>
      <c r="I11" s="4" t="str">
        <f>VLOOKUP(A11,HOP!A:T,20,0)</f>
        <v>直连</v>
      </c>
    </row>
    <row r="12" s="4" customFormat="1" spans="1:9">
      <c r="A12" s="4">
        <v>16754464473</v>
      </c>
      <c r="B12" s="5">
        <v>44517</v>
      </c>
      <c r="C12" s="5">
        <v>44519</v>
      </c>
      <c r="D12" s="4">
        <v>168</v>
      </c>
      <c r="E12" s="4" t="str">
        <f>VLOOKUP(A12,HOP!A:L,12,0)</f>
        <v>168.00</v>
      </c>
      <c r="F12" s="4" t="str">
        <f>VLOOKUP(A12,HOP!A:C,3,0)</f>
        <v>2292436</v>
      </c>
      <c r="G12" s="4">
        <f t="shared" si="0"/>
        <v>0</v>
      </c>
      <c r="H12" s="4" t="str">
        <f t="shared" si="1"/>
        <v>，2292436</v>
      </c>
      <c r="I12" s="4" t="str">
        <f>VLOOKUP(A12,HOP!A:T,20,0)</f>
        <v>直连</v>
      </c>
    </row>
    <row r="13" s="4" customFormat="1" spans="1:9">
      <c r="A13" s="4">
        <v>16757181714</v>
      </c>
      <c r="B13" s="5">
        <v>44519</v>
      </c>
      <c r="C13" s="5">
        <v>44521</v>
      </c>
      <c r="D13" s="4">
        <v>204</v>
      </c>
      <c r="E13" s="4" t="str">
        <f>VLOOKUP(A13,HOP!A:L,12,0)</f>
        <v>204.00</v>
      </c>
      <c r="F13" s="4" t="str">
        <f>VLOOKUP(A13,HOP!A:C,3,0)</f>
        <v>2293038</v>
      </c>
      <c r="G13" s="4">
        <f t="shared" si="0"/>
        <v>0</v>
      </c>
      <c r="H13" s="4" t="str">
        <f t="shared" si="1"/>
        <v>，2293038</v>
      </c>
      <c r="I13" s="4" t="str">
        <f>VLOOKUP(A13,HOP!A:T,20,0)</f>
        <v>直连</v>
      </c>
    </row>
    <row r="14" s="4" customFormat="1" spans="1:9">
      <c r="A14" s="4">
        <v>16757652052</v>
      </c>
      <c r="B14" s="5">
        <v>44515</v>
      </c>
      <c r="C14" s="5">
        <v>44518</v>
      </c>
      <c r="D14" s="4">
        <v>75</v>
      </c>
      <c r="E14" s="4" t="str">
        <f>VLOOKUP(A14,HOP!A:L,12,0)</f>
        <v>75.00</v>
      </c>
      <c r="F14" s="4" t="str">
        <f>VLOOKUP(A14,HOP!A:C,3,0)</f>
        <v>2293168</v>
      </c>
      <c r="G14" s="4">
        <f t="shared" si="0"/>
        <v>0</v>
      </c>
      <c r="H14" s="4" t="str">
        <f t="shared" si="1"/>
        <v>，2293168</v>
      </c>
      <c r="I14" s="4" t="str">
        <f>VLOOKUP(A14,HOP!A:T,20,0)</f>
        <v>直连</v>
      </c>
    </row>
    <row r="15" s="4" customFormat="1" spans="1:9">
      <c r="A15" s="4">
        <v>16759327420</v>
      </c>
      <c r="B15" s="5">
        <v>44519</v>
      </c>
      <c r="C15" s="5">
        <v>44521</v>
      </c>
      <c r="D15" s="4">
        <v>146</v>
      </c>
      <c r="E15" s="4" t="str">
        <f>VLOOKUP(A15,HOP!A:L,12,0)</f>
        <v>146.00</v>
      </c>
      <c r="F15" s="4" t="str">
        <f>VLOOKUP(A15,HOP!A:C,3,0)</f>
        <v>2293793</v>
      </c>
      <c r="G15" s="4">
        <f t="shared" si="0"/>
        <v>0</v>
      </c>
      <c r="H15" s="4" t="str">
        <f t="shared" si="1"/>
        <v>，2293793</v>
      </c>
      <c r="I15" s="4" t="str">
        <f>VLOOKUP(A15,HOP!A:T,20,0)</f>
        <v>直连</v>
      </c>
    </row>
    <row r="16" s="4" customFormat="1" spans="1:9">
      <c r="A16" s="4">
        <v>16768861209</v>
      </c>
      <c r="B16" s="5">
        <v>44516</v>
      </c>
      <c r="C16" s="5">
        <v>44521</v>
      </c>
      <c r="D16" s="4">
        <v>995</v>
      </c>
      <c r="E16" s="4" t="str">
        <f>VLOOKUP(A16,HOP!A:L,12,0)</f>
        <v>995.00</v>
      </c>
      <c r="F16" s="4" t="str">
        <f>VLOOKUP(A16,HOP!A:C,3,0)</f>
        <v>2296120</v>
      </c>
      <c r="G16" s="4">
        <f t="shared" si="0"/>
        <v>0</v>
      </c>
      <c r="H16" s="4" t="str">
        <f t="shared" si="1"/>
        <v>，2296120</v>
      </c>
      <c r="I16" s="4" t="str">
        <f>VLOOKUP(A16,HOP!A:T,20,0)</f>
        <v>直连</v>
      </c>
    </row>
    <row r="17" s="4" customFormat="1" spans="1:9">
      <c r="A17" s="4">
        <v>16769012812</v>
      </c>
      <c r="B17" s="5">
        <v>44516</v>
      </c>
      <c r="C17" s="5">
        <v>44519</v>
      </c>
      <c r="D17" s="4">
        <v>414</v>
      </c>
      <c r="E17" s="4" t="str">
        <f>VLOOKUP(A17,HOP!A:L,12,0)</f>
        <v>414.00</v>
      </c>
      <c r="F17" s="4" t="str">
        <f>VLOOKUP(A17,HOP!A:C,3,0)</f>
        <v>2296157</v>
      </c>
      <c r="G17" s="4">
        <f t="shared" si="0"/>
        <v>0</v>
      </c>
      <c r="H17" s="4" t="str">
        <f t="shared" si="1"/>
        <v>，2296157</v>
      </c>
      <c r="I17" s="4" t="str">
        <f>VLOOKUP(A17,HOP!A:T,20,0)</f>
        <v>直连</v>
      </c>
    </row>
    <row r="18" s="4" customFormat="1" spans="1:9">
      <c r="A18" s="4">
        <v>16769093755</v>
      </c>
      <c r="B18" s="5">
        <v>44514</v>
      </c>
      <c r="C18" s="5">
        <v>44516</v>
      </c>
      <c r="D18" s="4">
        <v>186</v>
      </c>
      <c r="E18" s="4" t="str">
        <f>VLOOKUP(A18,HOP!A:L,12,0)</f>
        <v>186.00</v>
      </c>
      <c r="F18" s="4" t="str">
        <f>VLOOKUP(A18,HOP!A:C,3,0)</f>
        <v>2296181</v>
      </c>
      <c r="G18" s="4">
        <f t="shared" si="0"/>
        <v>0</v>
      </c>
      <c r="H18" s="4" t="str">
        <f t="shared" si="1"/>
        <v>，2296181</v>
      </c>
      <c r="I18" s="4" t="str">
        <f>VLOOKUP(A18,HOP!A:T,20,0)</f>
        <v>直连</v>
      </c>
    </row>
    <row r="19" s="4" customFormat="1" spans="1:9">
      <c r="A19" s="4">
        <v>16769095707</v>
      </c>
      <c r="B19" s="5">
        <v>44514</v>
      </c>
      <c r="C19" s="5">
        <v>44516</v>
      </c>
      <c r="D19" s="4">
        <v>186</v>
      </c>
      <c r="E19" s="4" t="str">
        <f>VLOOKUP(A19,HOP!A:L,12,0)</f>
        <v>186.00</v>
      </c>
      <c r="F19" s="4" t="str">
        <f>VLOOKUP(A19,HOP!A:C,3,0)</f>
        <v>2296182</v>
      </c>
      <c r="G19" s="4">
        <f t="shared" si="0"/>
        <v>0</v>
      </c>
      <c r="H19" s="4" t="str">
        <f t="shared" si="1"/>
        <v>，2296182</v>
      </c>
      <c r="I19" s="4" t="str">
        <f>VLOOKUP(A19,HOP!A:T,20,0)</f>
        <v>直连</v>
      </c>
    </row>
    <row r="20" s="4" customFormat="1" spans="1:9">
      <c r="A20" s="4">
        <v>16769363706</v>
      </c>
      <c r="B20" s="5">
        <v>44519</v>
      </c>
      <c r="C20" s="5">
        <v>44521</v>
      </c>
      <c r="D20" s="4">
        <v>22</v>
      </c>
      <c r="E20" s="4" t="str">
        <f>VLOOKUP(A20,HOP!A:L,12,0)</f>
        <v>22.00</v>
      </c>
      <c r="F20" s="4" t="str">
        <f>VLOOKUP(A20,HOP!A:C,3,0)</f>
        <v>2296282</v>
      </c>
      <c r="G20" s="4">
        <f t="shared" si="0"/>
        <v>0</v>
      </c>
      <c r="H20" s="4" t="str">
        <f t="shared" si="1"/>
        <v>，2296282</v>
      </c>
      <c r="I20" s="4" t="str">
        <f>VLOOKUP(A20,HOP!A:T,20,0)</f>
        <v>直连</v>
      </c>
    </row>
    <row r="21" s="4" customFormat="1" spans="1:9">
      <c r="A21" s="4">
        <v>16778649059</v>
      </c>
      <c r="B21" s="5">
        <v>44514</v>
      </c>
      <c r="C21" s="5">
        <v>44516</v>
      </c>
      <c r="D21" s="4">
        <v>121</v>
      </c>
      <c r="E21" s="4" t="str">
        <f>VLOOKUP(A21,HOP!A:L,12,0)</f>
        <v>121.00</v>
      </c>
      <c r="F21" s="4" t="str">
        <f>VLOOKUP(A21,HOP!A:C,3,0)</f>
        <v>2298046</v>
      </c>
      <c r="G21" s="4">
        <f t="shared" si="0"/>
        <v>0</v>
      </c>
      <c r="H21" s="4" t="str">
        <f t="shared" si="1"/>
        <v>，2298046</v>
      </c>
      <c r="I21" s="4" t="str">
        <f>VLOOKUP(A21,HOP!A:T,20,0)</f>
        <v>直连</v>
      </c>
    </row>
    <row r="22" s="4" customFormat="1" spans="1:9">
      <c r="A22" s="4">
        <v>16785226549</v>
      </c>
      <c r="B22" s="5">
        <v>44514</v>
      </c>
      <c r="C22" s="5">
        <v>44516</v>
      </c>
      <c r="D22" s="4">
        <v>141</v>
      </c>
      <c r="E22" s="4" t="str">
        <f>VLOOKUP(A22,HOP!A:L,12,0)</f>
        <v>141.00</v>
      </c>
      <c r="F22" s="4" t="str">
        <f>VLOOKUP(A22,HOP!A:C,3,0)</f>
        <v>2298442</v>
      </c>
      <c r="G22" s="4">
        <f t="shared" si="0"/>
        <v>0</v>
      </c>
      <c r="H22" s="4" t="str">
        <f t="shared" si="1"/>
        <v>，2298442</v>
      </c>
      <c r="I22" s="4" t="str">
        <f>VLOOKUP(A22,HOP!A:T,20,0)</f>
        <v>直连</v>
      </c>
    </row>
    <row r="23" s="4" customFormat="1" spans="1:9">
      <c r="A23" s="4">
        <v>16787865066</v>
      </c>
      <c r="B23" s="5">
        <v>44515</v>
      </c>
      <c r="C23" s="5">
        <v>44517</v>
      </c>
      <c r="D23" s="4">
        <v>154</v>
      </c>
      <c r="E23" s="4" t="str">
        <f>VLOOKUP(A23,HOP!A:L,12,0)</f>
        <v>154.00</v>
      </c>
      <c r="F23" s="4" t="str">
        <f>VLOOKUP(A23,HOP!A:C,3,0)</f>
        <v>2298942</v>
      </c>
      <c r="G23" s="4">
        <f t="shared" si="0"/>
        <v>0</v>
      </c>
      <c r="H23" s="4" t="str">
        <f t="shared" si="1"/>
        <v>，2298942</v>
      </c>
      <c r="I23" s="4" t="str">
        <f>VLOOKUP(A23,HOP!A:T,20,0)</f>
        <v>直连</v>
      </c>
    </row>
    <row r="24" s="4" customFormat="1" spans="1:9">
      <c r="A24" s="4">
        <v>16794648506</v>
      </c>
      <c r="B24" s="5">
        <v>44518</v>
      </c>
      <c r="C24" s="5">
        <v>44520</v>
      </c>
      <c r="D24" s="4">
        <v>36</v>
      </c>
      <c r="E24" s="4" t="str">
        <f>VLOOKUP(A24,HOP!A:L,12,0)</f>
        <v>36.00</v>
      </c>
      <c r="F24" s="4" t="str">
        <f>VLOOKUP(A24,HOP!A:C,3,0)</f>
        <v>2299403</v>
      </c>
      <c r="G24" s="4">
        <f t="shared" si="0"/>
        <v>0</v>
      </c>
      <c r="H24" s="4" t="str">
        <f t="shared" si="1"/>
        <v>，2299403</v>
      </c>
      <c r="I24" s="4" t="str">
        <f>VLOOKUP(A24,HOP!A:T,20,0)</f>
        <v>直连</v>
      </c>
    </row>
    <row r="25" s="4" customFormat="1" spans="1:9">
      <c r="A25" s="4">
        <v>16794797651</v>
      </c>
      <c r="B25" s="5">
        <v>44514</v>
      </c>
      <c r="C25" s="5">
        <v>44517</v>
      </c>
      <c r="D25" s="4">
        <v>822</v>
      </c>
      <c r="E25" s="4" t="str">
        <f>VLOOKUP(A25,HOP!A:L,12,0)</f>
        <v>822.00</v>
      </c>
      <c r="F25" s="4" t="str">
        <f>VLOOKUP(A25,HOP!A:C,3,0)</f>
        <v>2299425</v>
      </c>
      <c r="G25" s="4">
        <f t="shared" si="0"/>
        <v>0</v>
      </c>
      <c r="H25" s="4" t="str">
        <f t="shared" si="1"/>
        <v>，2299425</v>
      </c>
      <c r="I25" s="4" t="str">
        <f>VLOOKUP(A25,HOP!A:T,20,0)</f>
        <v>直连</v>
      </c>
    </row>
    <row r="26" s="4" customFormat="1" spans="1:9">
      <c r="A26" s="4">
        <v>16795777317</v>
      </c>
      <c r="B26" s="5">
        <v>44519</v>
      </c>
      <c r="C26" s="5">
        <v>44521</v>
      </c>
      <c r="D26" s="4">
        <v>254</v>
      </c>
      <c r="E26" s="4" t="str">
        <f>VLOOKUP(A26,HOP!A:L,12,0)</f>
        <v>254.00</v>
      </c>
      <c r="F26" s="4" t="str">
        <f>VLOOKUP(A26,HOP!A:C,3,0)</f>
        <v>2299566</v>
      </c>
      <c r="G26" s="4">
        <f t="shared" si="0"/>
        <v>0</v>
      </c>
      <c r="H26" s="4" t="str">
        <f t="shared" si="1"/>
        <v>，2299566</v>
      </c>
      <c r="I26" s="4" t="str">
        <f>VLOOKUP(A26,HOP!A:T,20,0)</f>
        <v>直连</v>
      </c>
    </row>
    <row r="27" s="4" customFormat="1" spans="1:9">
      <c r="A27" s="4">
        <v>16795791180</v>
      </c>
      <c r="B27" s="5">
        <v>44517</v>
      </c>
      <c r="C27" s="5">
        <v>44519</v>
      </c>
      <c r="D27" s="4">
        <v>212</v>
      </c>
      <c r="E27" s="4" t="str">
        <f>VLOOKUP(A27,HOP!A:L,12,0)</f>
        <v>212.00</v>
      </c>
      <c r="F27" s="4" t="str">
        <f>VLOOKUP(A27,HOP!A:C,3,0)</f>
        <v>2299581</v>
      </c>
      <c r="G27" s="4">
        <f t="shared" si="0"/>
        <v>0</v>
      </c>
      <c r="H27" s="4" t="str">
        <f t="shared" si="1"/>
        <v>，2299581</v>
      </c>
      <c r="I27" s="4" t="str">
        <f>VLOOKUP(A27,HOP!A:T,20,0)</f>
        <v>直连</v>
      </c>
    </row>
    <row r="28" s="4" customFormat="1" spans="1:9">
      <c r="A28" s="4">
        <v>16802106309</v>
      </c>
      <c r="B28" s="5">
        <v>44517</v>
      </c>
      <c r="C28" s="5">
        <v>44519</v>
      </c>
      <c r="D28" s="4">
        <v>598</v>
      </c>
      <c r="E28" s="4" t="str">
        <f>VLOOKUP(A28,HOP!A:L,12,0)</f>
        <v>598.00</v>
      </c>
      <c r="F28" s="4" t="str">
        <f>VLOOKUP(A28,HOP!A:C,3,0)</f>
        <v>2300110</v>
      </c>
      <c r="G28" s="4">
        <f t="shared" si="0"/>
        <v>0</v>
      </c>
      <c r="H28" s="4" t="str">
        <f t="shared" si="1"/>
        <v>，2300110</v>
      </c>
      <c r="I28" s="4" t="str">
        <f>VLOOKUP(A28,HOP!A:T,20,0)</f>
        <v>直连</v>
      </c>
    </row>
    <row r="29" s="4" customFormat="1" spans="1:9">
      <c r="A29" s="4">
        <v>16802611051</v>
      </c>
      <c r="B29" s="5">
        <v>44519</v>
      </c>
      <c r="C29" s="5">
        <v>44521</v>
      </c>
      <c r="D29" s="4">
        <v>270</v>
      </c>
      <c r="E29" s="4" t="str">
        <f>VLOOKUP(A29,HOP!A:L,12,0)</f>
        <v>270.00</v>
      </c>
      <c r="F29" s="4" t="str">
        <f>VLOOKUP(A29,HOP!A:C,3,0)</f>
        <v>2300220</v>
      </c>
      <c r="G29" s="4">
        <f t="shared" si="0"/>
        <v>0</v>
      </c>
      <c r="H29" s="4" t="str">
        <f t="shared" si="1"/>
        <v>，2300220</v>
      </c>
      <c r="I29" s="4" t="str">
        <f>VLOOKUP(A29,HOP!A:T,20,0)</f>
        <v>直连</v>
      </c>
    </row>
    <row r="30" s="4" customFormat="1" spans="1:9">
      <c r="A30" s="4">
        <v>16803283855</v>
      </c>
      <c r="B30" s="5">
        <v>44516</v>
      </c>
      <c r="C30" s="5">
        <v>44518</v>
      </c>
      <c r="D30" s="4">
        <v>176</v>
      </c>
      <c r="E30" s="4" t="str">
        <f>VLOOKUP(A30,HOP!A:L,12,0)</f>
        <v>176.00</v>
      </c>
      <c r="F30" s="4" t="str">
        <f>VLOOKUP(A30,HOP!A:C,3,0)</f>
        <v>2300340</v>
      </c>
      <c r="G30" s="4">
        <f t="shared" si="0"/>
        <v>0</v>
      </c>
      <c r="H30" s="4" t="str">
        <f t="shared" si="1"/>
        <v>，2300340</v>
      </c>
      <c r="I30" s="4" t="str">
        <f>VLOOKUP(A30,HOP!A:T,20,0)</f>
        <v>直连</v>
      </c>
    </row>
    <row r="31" s="4" customFormat="1" spans="1:9">
      <c r="A31" s="4">
        <v>16804260082</v>
      </c>
      <c r="B31" s="5">
        <v>44517</v>
      </c>
      <c r="C31" s="5">
        <v>44519</v>
      </c>
      <c r="D31" s="4">
        <v>301</v>
      </c>
      <c r="E31" s="4" t="str">
        <f>VLOOKUP(A31,HOP!A:L,12,0)</f>
        <v>301.00</v>
      </c>
      <c r="F31" s="4" t="str">
        <f>VLOOKUP(A31,HOP!A:C,3,0)</f>
        <v>2300587</v>
      </c>
      <c r="G31" s="4">
        <f t="shared" si="0"/>
        <v>0</v>
      </c>
      <c r="H31" s="4" t="str">
        <f t="shared" si="1"/>
        <v>，2300587</v>
      </c>
      <c r="I31" s="4" t="str">
        <f>VLOOKUP(A31,HOP!A:T,20,0)</f>
        <v>直连</v>
      </c>
    </row>
    <row r="32" s="4" customFormat="1" spans="1:9">
      <c r="A32" s="4">
        <v>16810973182</v>
      </c>
      <c r="B32" s="5">
        <v>44517</v>
      </c>
      <c r="C32" s="5">
        <v>44519</v>
      </c>
      <c r="D32" s="4">
        <v>62</v>
      </c>
      <c r="E32" s="4" t="str">
        <f>VLOOKUP(A32,HOP!A:L,12,0)</f>
        <v>62.00</v>
      </c>
      <c r="F32" s="4" t="str">
        <f>VLOOKUP(A32,HOP!A:C,3,0)</f>
        <v>2301727</v>
      </c>
      <c r="G32" s="4">
        <f t="shared" si="0"/>
        <v>0</v>
      </c>
      <c r="H32" s="4" t="str">
        <f t="shared" si="1"/>
        <v>，2301727</v>
      </c>
      <c r="I32" s="4" t="str">
        <f>VLOOKUP(A32,HOP!A:T,20,0)</f>
        <v>直连</v>
      </c>
    </row>
    <row r="33" s="4" customFormat="1" spans="1:9">
      <c r="A33" s="4">
        <v>16822294797</v>
      </c>
      <c r="B33" s="5">
        <v>44519</v>
      </c>
      <c r="C33" s="5">
        <v>44521</v>
      </c>
      <c r="D33" s="4">
        <v>18</v>
      </c>
      <c r="E33" s="4" t="str">
        <f>VLOOKUP(A33,HOP!A:L,12,0)</f>
        <v>18.00</v>
      </c>
      <c r="F33" s="4" t="str">
        <f>VLOOKUP(A33,HOP!A:C,3,0)</f>
        <v>2303588</v>
      </c>
      <c r="G33" s="4">
        <f t="shared" si="0"/>
        <v>0</v>
      </c>
      <c r="H33" s="4" t="str">
        <f t="shared" si="1"/>
        <v>，2303588</v>
      </c>
      <c r="I33" s="4" t="str">
        <f>VLOOKUP(A33,HOP!A:T,20,0)</f>
        <v>直连</v>
      </c>
    </row>
    <row r="34" s="4" customFormat="1" spans="1:9">
      <c r="A34" s="4">
        <v>16822775496</v>
      </c>
      <c r="B34" s="5">
        <v>44519</v>
      </c>
      <c r="C34" s="5">
        <v>44521</v>
      </c>
      <c r="D34" s="4">
        <v>224</v>
      </c>
      <c r="E34" s="4" t="str">
        <f>VLOOKUP(A34,HOP!A:L,12,0)</f>
        <v>224.00</v>
      </c>
      <c r="F34" s="4" t="str">
        <f>VLOOKUP(A34,HOP!A:C,3,0)</f>
        <v>2303711</v>
      </c>
      <c r="G34" s="4">
        <f t="shared" si="0"/>
        <v>0</v>
      </c>
      <c r="H34" s="4" t="str">
        <f t="shared" si="1"/>
        <v>，2303711</v>
      </c>
      <c r="I34" s="4" t="str">
        <f>VLOOKUP(A34,HOP!A:T,20,0)</f>
        <v>直连</v>
      </c>
    </row>
    <row r="36" spans="4:4">
      <c r="D36" s="4">
        <f>SUM(D2:D35)</f>
        <v>8992</v>
      </c>
    </row>
    <row r="41" spans="1:1">
      <c r="A41" s="4" t="s">
        <v>142</v>
      </c>
    </row>
    <row r="42" spans="1:1">
      <c r="A42" s="4" t="s">
        <v>143</v>
      </c>
    </row>
    <row r="43" spans="1:1">
      <c r="A43" s="4" t="s">
        <v>144</v>
      </c>
    </row>
  </sheetData>
  <autoFilter ref="A1:XFD36">
    <filterColumn colId="3">
      <filters blank="1">
        <filter val="212"/>
        <filter val="8992"/>
        <filter val="154"/>
        <filter val="254"/>
        <filter val="414"/>
        <filter val="594"/>
        <filter val="995"/>
        <filter val="18"/>
        <filter val="598"/>
        <filter val="160"/>
        <filter val="320"/>
        <filter val="121"/>
        <filter val="22"/>
        <filter val="62"/>
        <filter val="822"/>
        <filter val="224"/>
        <filter val="168"/>
        <filter val="270"/>
        <filter val="75"/>
        <filter val="36"/>
        <filter val="176"/>
        <filter val="240"/>
        <filter val="740"/>
        <filter val="141"/>
        <filter val="301"/>
        <filter val="204"/>
        <filter val="344"/>
        <filter val="185"/>
        <filter val="146"/>
        <filter val="186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10.25" style="1" customWidth="1"/>
    <col min="4" max="16383" width="8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</row>
    <row r="2" s="1" customFormat="1" spans="1:20">
      <c r="A2" s="3">
        <v>15799431985</v>
      </c>
      <c r="B2" s="1" t="s">
        <v>162</v>
      </c>
      <c r="C2" s="1" t="s">
        <v>163</v>
      </c>
      <c r="D2" s="1" t="s">
        <v>164</v>
      </c>
      <c r="E2" s="1" t="s">
        <v>165</v>
      </c>
      <c r="F2" s="1" t="s">
        <v>166</v>
      </c>
      <c r="G2" s="1" t="s">
        <v>167</v>
      </c>
      <c r="H2" s="1" t="s">
        <v>168</v>
      </c>
      <c r="I2" s="1" t="s">
        <v>169</v>
      </c>
      <c r="J2" s="1" t="s">
        <v>29</v>
      </c>
      <c r="K2" s="1" t="s">
        <v>170</v>
      </c>
      <c r="L2" s="1" t="s">
        <v>170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</row>
    <row r="3" s="1" customFormat="1" spans="1:20">
      <c r="A3" s="3">
        <v>15904202880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166</v>
      </c>
      <c r="G3" s="1" t="s">
        <v>182</v>
      </c>
      <c r="H3" s="1" t="s">
        <v>168</v>
      </c>
      <c r="I3" s="1" t="s">
        <v>172</v>
      </c>
      <c r="J3" s="1" t="s">
        <v>29</v>
      </c>
      <c r="K3" s="1" t="s">
        <v>172</v>
      </c>
      <c r="L3" s="1" t="s">
        <v>172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183</v>
      </c>
      <c r="R3" s="1" t="s">
        <v>175</v>
      </c>
      <c r="S3" s="1" t="s">
        <v>176</v>
      </c>
      <c r="T3" s="1" t="s">
        <v>177</v>
      </c>
    </row>
    <row r="4" s="1" customFormat="1" spans="1:20">
      <c r="A4" s="3">
        <v>16592891603</v>
      </c>
      <c r="B4" s="1" t="s">
        <v>184</v>
      </c>
      <c r="C4" s="1" t="s">
        <v>185</v>
      </c>
      <c r="D4" s="1" t="s">
        <v>186</v>
      </c>
      <c r="E4" s="1" t="s">
        <v>187</v>
      </c>
      <c r="F4" s="1" t="s">
        <v>188</v>
      </c>
      <c r="G4" s="1" t="s">
        <v>189</v>
      </c>
      <c r="H4" s="1" t="s">
        <v>168</v>
      </c>
      <c r="I4" s="1" t="s">
        <v>190</v>
      </c>
      <c r="J4" s="1" t="s">
        <v>29</v>
      </c>
      <c r="K4" s="1" t="s">
        <v>191</v>
      </c>
      <c r="L4" s="1" t="s">
        <v>191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192</v>
      </c>
      <c r="R4" s="1" t="s">
        <v>175</v>
      </c>
      <c r="S4" s="1" t="s">
        <v>176</v>
      </c>
      <c r="T4" s="1" t="s">
        <v>177</v>
      </c>
    </row>
    <row r="5" s="1" customFormat="1" spans="1:20">
      <c r="A5" s="3">
        <v>16611086582</v>
      </c>
      <c r="B5" s="1" t="s">
        <v>193</v>
      </c>
      <c r="C5" s="1" t="s">
        <v>194</v>
      </c>
      <c r="D5" s="1" t="s">
        <v>195</v>
      </c>
      <c r="E5" s="1" t="s">
        <v>196</v>
      </c>
      <c r="F5" s="1" t="s">
        <v>188</v>
      </c>
      <c r="G5" s="1" t="s">
        <v>189</v>
      </c>
      <c r="H5" s="1" t="s">
        <v>168</v>
      </c>
      <c r="I5" s="1" t="s">
        <v>197</v>
      </c>
      <c r="J5" s="1" t="s">
        <v>29</v>
      </c>
      <c r="K5" s="1" t="s">
        <v>198</v>
      </c>
      <c r="L5" s="1" t="s">
        <v>198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199</v>
      </c>
      <c r="R5" s="1" t="s">
        <v>175</v>
      </c>
      <c r="S5" s="1" t="s">
        <v>176</v>
      </c>
      <c r="T5" s="1" t="s">
        <v>177</v>
      </c>
    </row>
    <row r="6" s="1" customFormat="1" spans="1:20">
      <c r="A6" s="3">
        <v>16655799719</v>
      </c>
      <c r="B6" s="1" t="s">
        <v>200</v>
      </c>
      <c r="C6" s="1" t="s">
        <v>201</v>
      </c>
      <c r="D6" s="1" t="s">
        <v>202</v>
      </c>
      <c r="E6" s="1" t="s">
        <v>203</v>
      </c>
      <c r="F6" s="1" t="s">
        <v>204</v>
      </c>
      <c r="G6" s="1" t="s">
        <v>205</v>
      </c>
      <c r="H6" s="1" t="s">
        <v>168</v>
      </c>
      <c r="I6" s="1" t="s">
        <v>206</v>
      </c>
      <c r="J6" s="1" t="s">
        <v>29</v>
      </c>
      <c r="K6" s="1" t="s">
        <v>207</v>
      </c>
      <c r="L6" s="1" t="s">
        <v>207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208</v>
      </c>
      <c r="R6" s="1" t="s">
        <v>175</v>
      </c>
      <c r="S6" s="1" t="s">
        <v>176</v>
      </c>
      <c r="T6" s="1" t="s">
        <v>177</v>
      </c>
    </row>
    <row r="7" s="1" customFormat="1" spans="1:20">
      <c r="A7" s="3">
        <v>16677365841</v>
      </c>
      <c r="B7" s="1" t="s">
        <v>209</v>
      </c>
      <c r="C7" s="1" t="s">
        <v>210</v>
      </c>
      <c r="D7" s="1" t="s">
        <v>211</v>
      </c>
      <c r="E7" s="1" t="s">
        <v>212</v>
      </c>
      <c r="F7" s="1" t="s">
        <v>213</v>
      </c>
      <c r="G7" s="1" t="s">
        <v>214</v>
      </c>
      <c r="H7" s="1" t="s">
        <v>168</v>
      </c>
      <c r="I7" s="1" t="s">
        <v>215</v>
      </c>
      <c r="J7" s="1" t="s">
        <v>29</v>
      </c>
      <c r="K7" s="1" t="s">
        <v>216</v>
      </c>
      <c r="L7" s="1" t="s">
        <v>216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217</v>
      </c>
      <c r="R7" s="1" t="s">
        <v>175</v>
      </c>
      <c r="S7" s="1" t="s">
        <v>176</v>
      </c>
      <c r="T7" s="1" t="s">
        <v>177</v>
      </c>
    </row>
    <row r="8" s="1" customFormat="1" spans="1:20">
      <c r="A8" s="3">
        <v>16680204497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204</v>
      </c>
      <c r="G8" s="1" t="s">
        <v>205</v>
      </c>
      <c r="H8" s="1" t="s">
        <v>168</v>
      </c>
      <c r="I8" s="1" t="s">
        <v>222</v>
      </c>
      <c r="J8" s="1" t="s">
        <v>29</v>
      </c>
      <c r="K8" s="1" t="s">
        <v>223</v>
      </c>
      <c r="L8" s="1" t="s">
        <v>223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224</v>
      </c>
      <c r="R8" s="1" t="s">
        <v>175</v>
      </c>
      <c r="S8" s="1" t="s">
        <v>176</v>
      </c>
      <c r="T8" s="1" t="s">
        <v>177</v>
      </c>
    </row>
    <row r="9" s="1" customFormat="1" spans="1:20">
      <c r="A9" s="3">
        <v>16724972952</v>
      </c>
      <c r="B9" s="1" t="s">
        <v>225</v>
      </c>
      <c r="C9" s="1" t="s">
        <v>226</v>
      </c>
      <c r="D9" s="1" t="s">
        <v>227</v>
      </c>
      <c r="E9" s="1" t="s">
        <v>228</v>
      </c>
      <c r="F9" s="1" t="s">
        <v>182</v>
      </c>
      <c r="G9" s="1" t="s">
        <v>204</v>
      </c>
      <c r="H9" s="1" t="s">
        <v>168</v>
      </c>
      <c r="I9" s="1" t="s">
        <v>229</v>
      </c>
      <c r="J9" s="1" t="s">
        <v>29</v>
      </c>
      <c r="K9" s="1" t="s">
        <v>230</v>
      </c>
      <c r="L9" s="1" t="s">
        <v>230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231</v>
      </c>
      <c r="R9" s="1" t="s">
        <v>175</v>
      </c>
      <c r="S9" s="1" t="s">
        <v>176</v>
      </c>
      <c r="T9" s="1" t="s">
        <v>177</v>
      </c>
    </row>
    <row r="10" s="1" customFormat="1" spans="1:20">
      <c r="A10" s="3">
        <v>16737177717</v>
      </c>
      <c r="B10" s="1" t="s">
        <v>232</v>
      </c>
      <c r="C10" s="1" t="s">
        <v>233</v>
      </c>
      <c r="D10" s="1" t="s">
        <v>234</v>
      </c>
      <c r="E10" s="1" t="s">
        <v>235</v>
      </c>
      <c r="F10" s="1" t="s">
        <v>182</v>
      </c>
      <c r="G10" s="1" t="s">
        <v>204</v>
      </c>
      <c r="H10" s="1" t="s">
        <v>168</v>
      </c>
      <c r="I10" s="1" t="s">
        <v>236</v>
      </c>
      <c r="J10" s="1" t="s">
        <v>29</v>
      </c>
      <c r="K10" s="1" t="s">
        <v>237</v>
      </c>
      <c r="L10" s="1" t="s">
        <v>237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238</v>
      </c>
      <c r="R10" s="1" t="s">
        <v>175</v>
      </c>
      <c r="S10" s="1" t="s">
        <v>176</v>
      </c>
      <c r="T10" s="1" t="s">
        <v>177</v>
      </c>
    </row>
    <row r="11" s="1" customFormat="1" spans="1:20">
      <c r="A11" s="3">
        <v>16745695730</v>
      </c>
      <c r="B11" s="1" t="s">
        <v>239</v>
      </c>
      <c r="C11" s="1" t="s">
        <v>240</v>
      </c>
      <c r="D11" s="1" t="s">
        <v>241</v>
      </c>
      <c r="E11" s="1" t="s">
        <v>242</v>
      </c>
      <c r="F11" s="1" t="s">
        <v>188</v>
      </c>
      <c r="G11" s="1" t="s">
        <v>205</v>
      </c>
      <c r="H11" s="1" t="s">
        <v>168</v>
      </c>
      <c r="I11" s="1" t="s">
        <v>243</v>
      </c>
      <c r="J11" s="1" t="s">
        <v>29</v>
      </c>
      <c r="K11" s="1" t="s">
        <v>244</v>
      </c>
      <c r="L11" s="1" t="s">
        <v>244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245</v>
      </c>
      <c r="R11" s="1" t="s">
        <v>175</v>
      </c>
      <c r="S11" s="1" t="s">
        <v>176</v>
      </c>
      <c r="T11" s="1" t="s">
        <v>177</v>
      </c>
    </row>
    <row r="12" s="1" customFormat="1" spans="1:20">
      <c r="A12" s="3">
        <v>16754464473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167</v>
      </c>
      <c r="G12" s="1" t="s">
        <v>204</v>
      </c>
      <c r="H12" s="1" t="s">
        <v>168</v>
      </c>
      <c r="I12" s="1" t="s">
        <v>250</v>
      </c>
      <c r="J12" s="1" t="s">
        <v>29</v>
      </c>
      <c r="K12" s="1" t="s">
        <v>251</v>
      </c>
      <c r="L12" s="1" t="s">
        <v>251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252</v>
      </c>
      <c r="R12" s="1" t="s">
        <v>175</v>
      </c>
      <c r="S12" s="1" t="s">
        <v>176</v>
      </c>
      <c r="T12" s="1" t="s">
        <v>177</v>
      </c>
    </row>
    <row r="13" s="1" customFormat="1" spans="1:20">
      <c r="A13" s="3">
        <v>16757181714</v>
      </c>
      <c r="B13" s="1" t="s">
        <v>253</v>
      </c>
      <c r="C13" s="1" t="s">
        <v>254</v>
      </c>
      <c r="D13" s="1" t="s">
        <v>255</v>
      </c>
      <c r="E13" s="1" t="s">
        <v>256</v>
      </c>
      <c r="F13" s="1" t="s">
        <v>204</v>
      </c>
      <c r="G13" s="1" t="s">
        <v>205</v>
      </c>
      <c r="H13" s="1" t="s">
        <v>168</v>
      </c>
      <c r="I13" s="1" t="s">
        <v>257</v>
      </c>
      <c r="J13" s="1" t="s">
        <v>29</v>
      </c>
      <c r="K13" s="1" t="s">
        <v>258</v>
      </c>
      <c r="L13" s="1" t="s">
        <v>258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259</v>
      </c>
      <c r="R13" s="1" t="s">
        <v>175</v>
      </c>
      <c r="S13" s="1" t="s">
        <v>176</v>
      </c>
      <c r="T13" s="1" t="s">
        <v>177</v>
      </c>
    </row>
    <row r="14" s="1" customFormat="1" spans="1:20">
      <c r="A14" s="3">
        <v>16757652052</v>
      </c>
      <c r="B14" s="1" t="s">
        <v>253</v>
      </c>
      <c r="C14" s="1" t="s">
        <v>260</v>
      </c>
      <c r="D14" s="1" t="s">
        <v>261</v>
      </c>
      <c r="E14" s="1" t="s">
        <v>262</v>
      </c>
      <c r="F14" s="1" t="s">
        <v>182</v>
      </c>
      <c r="G14" s="1" t="s">
        <v>188</v>
      </c>
      <c r="H14" s="1" t="s">
        <v>168</v>
      </c>
      <c r="I14" s="1" t="s">
        <v>263</v>
      </c>
      <c r="J14" s="1" t="s">
        <v>29</v>
      </c>
      <c r="K14" s="1" t="s">
        <v>264</v>
      </c>
      <c r="L14" s="1" t="s">
        <v>264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265</v>
      </c>
      <c r="R14" s="1" t="s">
        <v>175</v>
      </c>
      <c r="S14" s="1" t="s">
        <v>176</v>
      </c>
      <c r="T14" s="1" t="s">
        <v>177</v>
      </c>
    </row>
    <row r="15" s="1" customFormat="1" spans="1:20">
      <c r="A15" s="3">
        <v>16759327420</v>
      </c>
      <c r="B15" s="1" t="s">
        <v>266</v>
      </c>
      <c r="C15" s="1" t="s">
        <v>267</v>
      </c>
      <c r="D15" s="1" t="s">
        <v>268</v>
      </c>
      <c r="E15" s="1" t="s">
        <v>269</v>
      </c>
      <c r="F15" s="1" t="s">
        <v>204</v>
      </c>
      <c r="G15" s="1" t="s">
        <v>205</v>
      </c>
      <c r="H15" s="1" t="s">
        <v>168</v>
      </c>
      <c r="I15" s="1" t="s">
        <v>270</v>
      </c>
      <c r="J15" s="1" t="s">
        <v>29</v>
      </c>
      <c r="K15" s="1" t="s">
        <v>271</v>
      </c>
      <c r="L15" s="1" t="s">
        <v>271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272</v>
      </c>
      <c r="R15" s="1" t="s">
        <v>175</v>
      </c>
      <c r="S15" s="1" t="s">
        <v>176</v>
      </c>
      <c r="T15" s="1" t="s">
        <v>177</v>
      </c>
    </row>
    <row r="16" s="1" customFormat="1" spans="1:20">
      <c r="A16" s="3">
        <v>16768861209</v>
      </c>
      <c r="B16" s="1" t="s">
        <v>273</v>
      </c>
      <c r="C16" s="1" t="s">
        <v>274</v>
      </c>
      <c r="D16" s="1" t="s">
        <v>275</v>
      </c>
      <c r="E16" s="1" t="s">
        <v>276</v>
      </c>
      <c r="F16" s="1" t="s">
        <v>214</v>
      </c>
      <c r="G16" s="1" t="s">
        <v>205</v>
      </c>
      <c r="H16" s="1" t="s">
        <v>168</v>
      </c>
      <c r="I16" s="1" t="s">
        <v>277</v>
      </c>
      <c r="J16" s="1" t="s">
        <v>29</v>
      </c>
      <c r="K16" s="1" t="s">
        <v>278</v>
      </c>
      <c r="L16" s="1" t="s">
        <v>278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279</v>
      </c>
      <c r="R16" s="1" t="s">
        <v>175</v>
      </c>
      <c r="S16" s="1" t="s">
        <v>176</v>
      </c>
      <c r="T16" s="1" t="s">
        <v>177</v>
      </c>
    </row>
    <row r="17" s="1" customFormat="1" spans="1:20">
      <c r="A17" s="3">
        <v>16769012812</v>
      </c>
      <c r="B17" s="1" t="s">
        <v>273</v>
      </c>
      <c r="C17" s="1" t="s">
        <v>280</v>
      </c>
      <c r="D17" s="1" t="s">
        <v>281</v>
      </c>
      <c r="E17" s="1" t="s">
        <v>282</v>
      </c>
      <c r="F17" s="1" t="s">
        <v>214</v>
      </c>
      <c r="G17" s="1" t="s">
        <v>204</v>
      </c>
      <c r="H17" s="1" t="s">
        <v>168</v>
      </c>
      <c r="I17" s="1" t="s">
        <v>283</v>
      </c>
      <c r="J17" s="1" t="s">
        <v>29</v>
      </c>
      <c r="K17" s="1" t="s">
        <v>284</v>
      </c>
      <c r="L17" s="1" t="s">
        <v>284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285</v>
      </c>
      <c r="R17" s="1" t="s">
        <v>175</v>
      </c>
      <c r="S17" s="1" t="s">
        <v>176</v>
      </c>
      <c r="T17" s="1" t="s">
        <v>177</v>
      </c>
    </row>
    <row r="18" s="1" customFormat="1" spans="1:20">
      <c r="A18" s="3">
        <v>16769093755</v>
      </c>
      <c r="B18" s="1" t="s">
        <v>273</v>
      </c>
      <c r="C18" s="1" t="s">
        <v>286</v>
      </c>
      <c r="D18" s="1" t="s">
        <v>287</v>
      </c>
      <c r="E18" s="1" t="s">
        <v>288</v>
      </c>
      <c r="F18" s="1" t="s">
        <v>213</v>
      </c>
      <c r="G18" s="1" t="s">
        <v>214</v>
      </c>
      <c r="H18" s="1" t="s">
        <v>168</v>
      </c>
      <c r="I18" s="1" t="s">
        <v>289</v>
      </c>
      <c r="J18" s="1" t="s">
        <v>29</v>
      </c>
      <c r="K18" s="1" t="s">
        <v>290</v>
      </c>
      <c r="L18" s="1" t="s">
        <v>290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291</v>
      </c>
      <c r="R18" s="1" t="s">
        <v>175</v>
      </c>
      <c r="S18" s="1" t="s">
        <v>176</v>
      </c>
      <c r="T18" s="1" t="s">
        <v>177</v>
      </c>
    </row>
    <row r="19" s="1" customFormat="1" spans="1:20">
      <c r="A19" s="3">
        <v>16769095707</v>
      </c>
      <c r="B19" s="1" t="s">
        <v>273</v>
      </c>
      <c r="C19" s="1" t="s">
        <v>292</v>
      </c>
      <c r="D19" s="1" t="s">
        <v>287</v>
      </c>
      <c r="E19" s="1" t="s">
        <v>288</v>
      </c>
      <c r="F19" s="1" t="s">
        <v>213</v>
      </c>
      <c r="G19" s="1" t="s">
        <v>214</v>
      </c>
      <c r="H19" s="1" t="s">
        <v>168</v>
      </c>
      <c r="I19" s="1" t="s">
        <v>289</v>
      </c>
      <c r="J19" s="1" t="s">
        <v>29</v>
      </c>
      <c r="K19" s="1" t="s">
        <v>290</v>
      </c>
      <c r="L19" s="1" t="s">
        <v>290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293</v>
      </c>
      <c r="R19" s="1" t="s">
        <v>175</v>
      </c>
      <c r="S19" s="1" t="s">
        <v>176</v>
      </c>
      <c r="T19" s="1" t="s">
        <v>177</v>
      </c>
    </row>
    <row r="20" s="1" customFormat="1" spans="1:20">
      <c r="A20" s="3">
        <v>16769363706</v>
      </c>
      <c r="B20" s="1" t="s">
        <v>273</v>
      </c>
      <c r="C20" s="1" t="s">
        <v>294</v>
      </c>
      <c r="D20" s="1" t="s">
        <v>295</v>
      </c>
      <c r="E20" s="1" t="s">
        <v>296</v>
      </c>
      <c r="F20" s="1" t="s">
        <v>204</v>
      </c>
      <c r="G20" s="1" t="s">
        <v>205</v>
      </c>
      <c r="H20" s="1" t="s">
        <v>168</v>
      </c>
      <c r="I20" s="1" t="s">
        <v>297</v>
      </c>
      <c r="J20" s="1" t="s">
        <v>29</v>
      </c>
      <c r="K20" s="1" t="s">
        <v>298</v>
      </c>
      <c r="L20" s="1" t="s">
        <v>298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299</v>
      </c>
      <c r="R20" s="1" t="s">
        <v>175</v>
      </c>
      <c r="S20" s="1" t="s">
        <v>176</v>
      </c>
      <c r="T20" s="1" t="s">
        <v>177</v>
      </c>
    </row>
    <row r="21" s="1" customFormat="1" spans="1:20">
      <c r="A21" s="3">
        <v>16778649059</v>
      </c>
      <c r="B21" s="1" t="s">
        <v>300</v>
      </c>
      <c r="C21" s="1" t="s">
        <v>301</v>
      </c>
      <c r="D21" s="1" t="s">
        <v>302</v>
      </c>
      <c r="E21" s="1" t="s">
        <v>303</v>
      </c>
      <c r="F21" s="1" t="s">
        <v>213</v>
      </c>
      <c r="G21" s="1" t="s">
        <v>214</v>
      </c>
      <c r="H21" s="1" t="s">
        <v>168</v>
      </c>
      <c r="I21" s="1" t="s">
        <v>304</v>
      </c>
      <c r="J21" s="1" t="s">
        <v>29</v>
      </c>
      <c r="K21" s="1" t="s">
        <v>305</v>
      </c>
      <c r="L21" s="1" t="s">
        <v>305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306</v>
      </c>
      <c r="R21" s="1" t="s">
        <v>175</v>
      </c>
      <c r="S21" s="1" t="s">
        <v>176</v>
      </c>
      <c r="T21" s="1" t="s">
        <v>177</v>
      </c>
    </row>
    <row r="22" s="1" customFormat="1" spans="1:20">
      <c r="A22" s="3">
        <v>16785226549</v>
      </c>
      <c r="B22" s="1" t="s">
        <v>166</v>
      </c>
      <c r="C22" s="1" t="s">
        <v>307</v>
      </c>
      <c r="D22" s="1" t="s">
        <v>308</v>
      </c>
      <c r="E22" s="1" t="s">
        <v>309</v>
      </c>
      <c r="F22" s="1" t="s">
        <v>213</v>
      </c>
      <c r="G22" s="1" t="s">
        <v>214</v>
      </c>
      <c r="H22" s="1" t="s">
        <v>168</v>
      </c>
      <c r="I22" s="1" t="s">
        <v>310</v>
      </c>
      <c r="J22" s="1" t="s">
        <v>29</v>
      </c>
      <c r="K22" s="1" t="s">
        <v>311</v>
      </c>
      <c r="L22" s="1" t="s">
        <v>311</v>
      </c>
      <c r="M22" s="1" t="s">
        <v>171</v>
      </c>
      <c r="N22" s="1" t="s">
        <v>171</v>
      </c>
      <c r="O22" s="1" t="s">
        <v>172</v>
      </c>
      <c r="P22" s="1" t="s">
        <v>173</v>
      </c>
      <c r="Q22" s="1" t="s">
        <v>312</v>
      </c>
      <c r="R22" s="1" t="s">
        <v>175</v>
      </c>
      <c r="S22" s="1" t="s">
        <v>176</v>
      </c>
      <c r="T22" s="1" t="s">
        <v>177</v>
      </c>
    </row>
    <row r="23" s="1" customFormat="1" spans="1:20">
      <c r="A23" s="3">
        <v>16787865066</v>
      </c>
      <c r="B23" s="1" t="s">
        <v>166</v>
      </c>
      <c r="C23" s="1" t="s">
        <v>313</v>
      </c>
      <c r="D23" s="1" t="s">
        <v>314</v>
      </c>
      <c r="E23" s="1" t="s">
        <v>315</v>
      </c>
      <c r="F23" s="1" t="s">
        <v>182</v>
      </c>
      <c r="G23" s="1" t="s">
        <v>167</v>
      </c>
      <c r="H23" s="1" t="s">
        <v>168</v>
      </c>
      <c r="I23" s="1" t="s">
        <v>316</v>
      </c>
      <c r="J23" s="1" t="s">
        <v>29</v>
      </c>
      <c r="K23" s="1" t="s">
        <v>317</v>
      </c>
      <c r="L23" s="1" t="s">
        <v>317</v>
      </c>
      <c r="M23" s="1" t="s">
        <v>171</v>
      </c>
      <c r="N23" s="1" t="s">
        <v>171</v>
      </c>
      <c r="O23" s="1" t="s">
        <v>172</v>
      </c>
      <c r="P23" s="1" t="s">
        <v>173</v>
      </c>
      <c r="Q23" s="1" t="s">
        <v>318</v>
      </c>
      <c r="R23" s="1" t="s">
        <v>175</v>
      </c>
      <c r="S23" s="1" t="s">
        <v>176</v>
      </c>
      <c r="T23" s="1" t="s">
        <v>177</v>
      </c>
    </row>
    <row r="24" s="1" customFormat="1" spans="1:20">
      <c r="A24" s="3">
        <v>16794648506</v>
      </c>
      <c r="B24" s="1" t="s">
        <v>213</v>
      </c>
      <c r="C24" s="1" t="s">
        <v>319</v>
      </c>
      <c r="D24" s="1" t="s">
        <v>320</v>
      </c>
      <c r="E24" s="1" t="s">
        <v>321</v>
      </c>
      <c r="F24" s="1" t="s">
        <v>188</v>
      </c>
      <c r="G24" s="1" t="s">
        <v>189</v>
      </c>
      <c r="H24" s="1" t="s">
        <v>168</v>
      </c>
      <c r="I24" s="1" t="s">
        <v>322</v>
      </c>
      <c r="J24" s="1" t="s">
        <v>29</v>
      </c>
      <c r="K24" s="1" t="s">
        <v>323</v>
      </c>
      <c r="L24" s="1" t="s">
        <v>323</v>
      </c>
      <c r="M24" s="1" t="s">
        <v>171</v>
      </c>
      <c r="N24" s="1" t="s">
        <v>171</v>
      </c>
      <c r="O24" s="1" t="s">
        <v>172</v>
      </c>
      <c r="P24" s="1" t="s">
        <v>173</v>
      </c>
      <c r="Q24" s="1" t="s">
        <v>324</v>
      </c>
      <c r="R24" s="1" t="s">
        <v>175</v>
      </c>
      <c r="S24" s="1" t="s">
        <v>176</v>
      </c>
      <c r="T24" s="1" t="s">
        <v>177</v>
      </c>
    </row>
    <row r="25" s="1" customFormat="1" spans="1:20">
      <c r="A25" s="3">
        <v>16794797651</v>
      </c>
      <c r="B25" s="1" t="s">
        <v>213</v>
      </c>
      <c r="C25" s="1" t="s">
        <v>325</v>
      </c>
      <c r="D25" s="1" t="s">
        <v>326</v>
      </c>
      <c r="E25" s="1" t="s">
        <v>327</v>
      </c>
      <c r="F25" s="1" t="s">
        <v>213</v>
      </c>
      <c r="G25" s="1" t="s">
        <v>167</v>
      </c>
      <c r="H25" s="1" t="s">
        <v>168</v>
      </c>
      <c r="I25" s="1" t="s">
        <v>328</v>
      </c>
      <c r="J25" s="1" t="s">
        <v>29</v>
      </c>
      <c r="K25" s="1" t="s">
        <v>329</v>
      </c>
      <c r="L25" s="1" t="s">
        <v>329</v>
      </c>
      <c r="M25" s="1" t="s">
        <v>171</v>
      </c>
      <c r="N25" s="1" t="s">
        <v>171</v>
      </c>
      <c r="O25" s="1" t="s">
        <v>172</v>
      </c>
      <c r="P25" s="1" t="s">
        <v>173</v>
      </c>
      <c r="Q25" s="1" t="s">
        <v>330</v>
      </c>
      <c r="R25" s="1" t="s">
        <v>175</v>
      </c>
      <c r="S25" s="1" t="s">
        <v>176</v>
      </c>
      <c r="T25" s="1" t="s">
        <v>177</v>
      </c>
    </row>
    <row r="26" s="1" customFormat="1" spans="1:20">
      <c r="A26" s="3">
        <v>16795777317</v>
      </c>
      <c r="B26" s="1" t="s">
        <v>182</v>
      </c>
      <c r="C26" s="1" t="s">
        <v>331</v>
      </c>
      <c r="D26" s="1" t="s">
        <v>332</v>
      </c>
      <c r="E26" s="1" t="s">
        <v>333</v>
      </c>
      <c r="F26" s="1" t="s">
        <v>204</v>
      </c>
      <c r="G26" s="1" t="s">
        <v>205</v>
      </c>
      <c r="H26" s="1" t="s">
        <v>168</v>
      </c>
      <c r="I26" s="1" t="s">
        <v>334</v>
      </c>
      <c r="J26" s="1" t="s">
        <v>29</v>
      </c>
      <c r="K26" s="1" t="s">
        <v>335</v>
      </c>
      <c r="L26" s="1" t="s">
        <v>335</v>
      </c>
      <c r="M26" s="1" t="s">
        <v>171</v>
      </c>
      <c r="N26" s="1" t="s">
        <v>171</v>
      </c>
      <c r="O26" s="1" t="s">
        <v>172</v>
      </c>
      <c r="P26" s="1" t="s">
        <v>173</v>
      </c>
      <c r="Q26" s="1" t="s">
        <v>336</v>
      </c>
      <c r="R26" s="1" t="s">
        <v>175</v>
      </c>
      <c r="S26" s="1" t="s">
        <v>176</v>
      </c>
      <c r="T26" s="1" t="s">
        <v>177</v>
      </c>
    </row>
    <row r="27" s="1" customFormat="1" spans="1:20">
      <c r="A27" s="3">
        <v>16795791180</v>
      </c>
      <c r="B27" s="1" t="s">
        <v>182</v>
      </c>
      <c r="C27" s="1" t="s">
        <v>337</v>
      </c>
      <c r="D27" s="1" t="s">
        <v>338</v>
      </c>
      <c r="E27" s="1" t="s">
        <v>339</v>
      </c>
      <c r="F27" s="1" t="s">
        <v>167</v>
      </c>
      <c r="G27" s="1" t="s">
        <v>204</v>
      </c>
      <c r="H27" s="1" t="s">
        <v>168</v>
      </c>
      <c r="I27" s="1" t="s">
        <v>340</v>
      </c>
      <c r="J27" s="1" t="s">
        <v>29</v>
      </c>
      <c r="K27" s="1" t="s">
        <v>341</v>
      </c>
      <c r="L27" s="1" t="s">
        <v>341</v>
      </c>
      <c r="M27" s="1" t="s">
        <v>171</v>
      </c>
      <c r="N27" s="1" t="s">
        <v>171</v>
      </c>
      <c r="O27" s="1" t="s">
        <v>172</v>
      </c>
      <c r="P27" s="1" t="s">
        <v>173</v>
      </c>
      <c r="Q27" s="1" t="s">
        <v>342</v>
      </c>
      <c r="R27" s="1" t="s">
        <v>175</v>
      </c>
      <c r="S27" s="1" t="s">
        <v>176</v>
      </c>
      <c r="T27" s="1" t="s">
        <v>177</v>
      </c>
    </row>
    <row r="28" s="1" customFormat="1" spans="1:20">
      <c r="A28" s="3">
        <v>16802106309</v>
      </c>
      <c r="B28" s="1" t="s">
        <v>182</v>
      </c>
      <c r="C28" s="1" t="s">
        <v>343</v>
      </c>
      <c r="D28" s="1" t="s">
        <v>344</v>
      </c>
      <c r="E28" s="1" t="s">
        <v>345</v>
      </c>
      <c r="F28" s="1" t="s">
        <v>167</v>
      </c>
      <c r="G28" s="1" t="s">
        <v>204</v>
      </c>
      <c r="H28" s="1" t="s">
        <v>168</v>
      </c>
      <c r="I28" s="1" t="s">
        <v>346</v>
      </c>
      <c r="J28" s="1" t="s">
        <v>29</v>
      </c>
      <c r="K28" s="1" t="s">
        <v>347</v>
      </c>
      <c r="L28" s="1" t="s">
        <v>347</v>
      </c>
      <c r="M28" s="1" t="s">
        <v>171</v>
      </c>
      <c r="N28" s="1" t="s">
        <v>171</v>
      </c>
      <c r="O28" s="1" t="s">
        <v>172</v>
      </c>
      <c r="P28" s="1" t="s">
        <v>173</v>
      </c>
      <c r="Q28" s="1" t="s">
        <v>348</v>
      </c>
      <c r="R28" s="1" t="s">
        <v>175</v>
      </c>
      <c r="S28" s="1" t="s">
        <v>176</v>
      </c>
      <c r="T28" s="1" t="s">
        <v>177</v>
      </c>
    </row>
    <row r="29" s="1" customFormat="1" spans="1:20">
      <c r="A29" s="3">
        <v>16802611051</v>
      </c>
      <c r="B29" s="1" t="s">
        <v>214</v>
      </c>
      <c r="C29" s="1" t="s">
        <v>349</v>
      </c>
      <c r="D29" s="1" t="s">
        <v>350</v>
      </c>
      <c r="E29" s="1" t="s">
        <v>351</v>
      </c>
      <c r="F29" s="1" t="s">
        <v>204</v>
      </c>
      <c r="G29" s="1" t="s">
        <v>205</v>
      </c>
      <c r="H29" s="1" t="s">
        <v>168</v>
      </c>
      <c r="I29" s="1" t="s">
        <v>352</v>
      </c>
      <c r="J29" s="1" t="s">
        <v>29</v>
      </c>
      <c r="K29" s="1" t="s">
        <v>353</v>
      </c>
      <c r="L29" s="1" t="s">
        <v>353</v>
      </c>
      <c r="M29" s="1" t="s">
        <v>171</v>
      </c>
      <c r="N29" s="1" t="s">
        <v>171</v>
      </c>
      <c r="O29" s="1" t="s">
        <v>172</v>
      </c>
      <c r="P29" s="1" t="s">
        <v>173</v>
      </c>
      <c r="Q29" s="1" t="s">
        <v>354</v>
      </c>
      <c r="R29" s="1" t="s">
        <v>175</v>
      </c>
      <c r="S29" s="1" t="s">
        <v>176</v>
      </c>
      <c r="T29" s="1" t="s">
        <v>177</v>
      </c>
    </row>
    <row r="30" s="1" customFormat="1" spans="1:20">
      <c r="A30" s="3">
        <v>16803283855</v>
      </c>
      <c r="B30" s="1" t="s">
        <v>214</v>
      </c>
      <c r="C30" s="1" t="s">
        <v>355</v>
      </c>
      <c r="D30" s="1" t="s">
        <v>356</v>
      </c>
      <c r="E30" s="1" t="s">
        <v>357</v>
      </c>
      <c r="F30" s="1" t="s">
        <v>214</v>
      </c>
      <c r="G30" s="1" t="s">
        <v>188</v>
      </c>
      <c r="H30" s="1" t="s">
        <v>168</v>
      </c>
      <c r="I30" s="1" t="s">
        <v>358</v>
      </c>
      <c r="J30" s="1" t="s">
        <v>29</v>
      </c>
      <c r="K30" s="1" t="s">
        <v>191</v>
      </c>
      <c r="L30" s="1" t="s">
        <v>191</v>
      </c>
      <c r="M30" s="1" t="s">
        <v>171</v>
      </c>
      <c r="N30" s="1" t="s">
        <v>171</v>
      </c>
      <c r="O30" s="1" t="s">
        <v>172</v>
      </c>
      <c r="P30" s="1" t="s">
        <v>173</v>
      </c>
      <c r="Q30" s="1" t="s">
        <v>359</v>
      </c>
      <c r="R30" s="1" t="s">
        <v>175</v>
      </c>
      <c r="S30" s="1" t="s">
        <v>176</v>
      </c>
      <c r="T30" s="1" t="s">
        <v>177</v>
      </c>
    </row>
    <row r="31" s="1" customFormat="1" spans="1:20">
      <c r="A31" s="3">
        <v>16804260082</v>
      </c>
      <c r="B31" s="1" t="s">
        <v>214</v>
      </c>
      <c r="C31" s="1" t="s">
        <v>360</v>
      </c>
      <c r="D31" s="1" t="s">
        <v>361</v>
      </c>
      <c r="E31" s="1" t="s">
        <v>362</v>
      </c>
      <c r="F31" s="1" t="s">
        <v>167</v>
      </c>
      <c r="G31" s="1" t="s">
        <v>204</v>
      </c>
      <c r="H31" s="1" t="s">
        <v>168</v>
      </c>
      <c r="I31" s="1" t="s">
        <v>363</v>
      </c>
      <c r="J31" s="1" t="s">
        <v>29</v>
      </c>
      <c r="K31" s="1" t="s">
        <v>364</v>
      </c>
      <c r="L31" s="1" t="s">
        <v>364</v>
      </c>
      <c r="M31" s="1" t="s">
        <v>171</v>
      </c>
      <c r="N31" s="1" t="s">
        <v>171</v>
      </c>
      <c r="O31" s="1" t="s">
        <v>172</v>
      </c>
      <c r="P31" s="1" t="s">
        <v>173</v>
      </c>
      <c r="Q31" s="1" t="s">
        <v>365</v>
      </c>
      <c r="R31" s="1" t="s">
        <v>175</v>
      </c>
      <c r="S31" s="1" t="s">
        <v>176</v>
      </c>
      <c r="T31" s="1" t="s">
        <v>177</v>
      </c>
    </row>
    <row r="32" s="1" customFormat="1" spans="1:20">
      <c r="A32" s="3">
        <v>16810973182</v>
      </c>
      <c r="B32" s="1" t="s">
        <v>167</v>
      </c>
      <c r="C32" s="1" t="s">
        <v>366</v>
      </c>
      <c r="D32" s="1" t="s">
        <v>367</v>
      </c>
      <c r="E32" s="1" t="s">
        <v>368</v>
      </c>
      <c r="F32" s="1" t="s">
        <v>167</v>
      </c>
      <c r="G32" s="1" t="s">
        <v>204</v>
      </c>
      <c r="H32" s="1" t="s">
        <v>168</v>
      </c>
      <c r="I32" s="1" t="s">
        <v>369</v>
      </c>
      <c r="J32" s="1" t="s">
        <v>29</v>
      </c>
      <c r="K32" s="1" t="s">
        <v>370</v>
      </c>
      <c r="L32" s="1" t="s">
        <v>370</v>
      </c>
      <c r="M32" s="1" t="s">
        <v>171</v>
      </c>
      <c r="N32" s="1" t="s">
        <v>171</v>
      </c>
      <c r="O32" s="1" t="s">
        <v>172</v>
      </c>
      <c r="P32" s="1" t="s">
        <v>173</v>
      </c>
      <c r="Q32" s="1" t="s">
        <v>371</v>
      </c>
      <c r="R32" s="1" t="s">
        <v>175</v>
      </c>
      <c r="S32" s="1" t="s">
        <v>176</v>
      </c>
      <c r="T32" s="1" t="s">
        <v>177</v>
      </c>
    </row>
    <row r="33" s="1" customFormat="1" spans="1:20">
      <c r="A33" s="3">
        <v>16822294797</v>
      </c>
      <c r="B33" s="1" t="s">
        <v>204</v>
      </c>
      <c r="C33" s="1" t="s">
        <v>372</v>
      </c>
      <c r="D33" s="1" t="s">
        <v>373</v>
      </c>
      <c r="E33" s="1" t="s">
        <v>374</v>
      </c>
      <c r="F33" s="1" t="s">
        <v>204</v>
      </c>
      <c r="G33" s="1" t="s">
        <v>205</v>
      </c>
      <c r="H33" s="1" t="s">
        <v>168</v>
      </c>
      <c r="I33" s="1" t="s">
        <v>375</v>
      </c>
      <c r="J33" s="1" t="s">
        <v>29</v>
      </c>
      <c r="K33" s="1" t="s">
        <v>376</v>
      </c>
      <c r="L33" s="1" t="s">
        <v>376</v>
      </c>
      <c r="M33" s="1" t="s">
        <v>171</v>
      </c>
      <c r="N33" s="1" t="s">
        <v>171</v>
      </c>
      <c r="O33" s="1" t="s">
        <v>172</v>
      </c>
      <c r="P33" s="1" t="s">
        <v>173</v>
      </c>
      <c r="Q33" s="1" t="s">
        <v>377</v>
      </c>
      <c r="R33" s="1" t="s">
        <v>175</v>
      </c>
      <c r="S33" s="1" t="s">
        <v>176</v>
      </c>
      <c r="T33" s="1" t="s">
        <v>177</v>
      </c>
    </row>
    <row r="34" s="1" customFormat="1" spans="1:20">
      <c r="A34" s="3">
        <v>16822775496</v>
      </c>
      <c r="B34" s="1" t="s">
        <v>204</v>
      </c>
      <c r="C34" s="1" t="s">
        <v>378</v>
      </c>
      <c r="D34" s="1" t="s">
        <v>379</v>
      </c>
      <c r="E34" s="1" t="s">
        <v>380</v>
      </c>
      <c r="F34" s="1" t="s">
        <v>204</v>
      </c>
      <c r="G34" s="1" t="s">
        <v>205</v>
      </c>
      <c r="H34" s="1" t="s">
        <v>168</v>
      </c>
      <c r="I34" s="1" t="s">
        <v>381</v>
      </c>
      <c r="J34" s="1" t="s">
        <v>29</v>
      </c>
      <c r="K34" s="1" t="s">
        <v>382</v>
      </c>
      <c r="L34" s="1" t="s">
        <v>382</v>
      </c>
      <c r="M34" s="1" t="s">
        <v>171</v>
      </c>
      <c r="N34" s="1" t="s">
        <v>171</v>
      </c>
      <c r="O34" s="1" t="s">
        <v>172</v>
      </c>
      <c r="P34" s="1" t="s">
        <v>173</v>
      </c>
      <c r="Q34" s="1" t="s">
        <v>383</v>
      </c>
      <c r="R34" s="1" t="s">
        <v>175</v>
      </c>
      <c r="S34" s="1" t="s">
        <v>176</v>
      </c>
      <c r="T34" s="1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2021-11-22T03:43:07Z</dcterms:created>
  <dcterms:modified xsi:type="dcterms:W3CDTF">2021-11-22T03:49:25Z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F2E88E0D72284D3CB9F06F4FE07519C2</vt:lpwstr>
  </property>
  <property fmtid="{D5CDD505-2E9C-101B-9397-08002B2CF9AE}" pid="3" name="KSOProductBuildVer">
    <vt:lpwstr>2052-11.1.0.11045</vt:lpwstr>
  </property>
</Properties>
</file>