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</definedName>
  </definedNames>
  <calcPr calcId="144525"/>
</workbook>
</file>

<file path=xl/sharedStrings.xml><?xml version="1.0" encoding="utf-8"?>
<sst xmlns="http://schemas.openxmlformats.org/spreadsheetml/2006/main" count="564" uniqueCount="187">
  <si>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</si>
  <si>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</si>
  <si>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</si>
  <si>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</si>
  <si>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</si>
  <si>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</si>
  <si>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</si>
  <si>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</si>
  <si>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</si>
  <si>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</si>
  <si>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</si>
  <si>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</si>
  <si>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</si>
  <si>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</si>
  <si>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</si>
  <si>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</si>
  <si>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</si>
  <si>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</si>
  <si>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</si>
  <si>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</si>
  <si>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</si>
  <si>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</si>
  <si>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</si>
  <si>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</si>
  <si>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</si>
  <si>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</si>
  <si>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</si>
  <si>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[西归浦市]济州神话世界度假酒店 – 蓝鼎(Landing Jeju Shinhwa World Hotel)(15303678)</t>
  </si>
  <si>
    <t>高级特大床房&lt;今日特价 &gt;&lt;双人入住&gt;&lt;无早&gt;</t>
  </si>
  <si>
    <t>CNY</t>
  </si>
  <si>
    <t>kim/hyun ju,lee/yun kyung</t>
  </si>
  <si>
    <t>CA2019211122CNY-W</t>
  </si>
  <si>
    <t>未提现</t>
  </si>
  <si>
    <t>携程开票</t>
  </si>
  <si>
    <t>Ahn/Hyun Suk,Jung/Bo Yung</t>
  </si>
  <si>
    <t>[新加坡]新加坡客安酒店 (SG Clean)(The Clan Hotel Singapore by Far East Hospitality (SG Clean))(76296409)</t>
  </si>
  <si>
    <t>豪华房&lt;双人入住&gt;&lt;限量特惠&gt;&lt;双早&gt;</t>
  </si>
  <si>
    <t>Tan/Colin</t>
  </si>
  <si>
    <t>Ng/Hui Lan</t>
  </si>
  <si>
    <t>[曼谷]曼谷 W 酒店(W Bangkok Hotel)(3666561)</t>
  </si>
  <si>
    <t>奇妙两大床房&lt;双人入住&gt;&lt;无早&gt;&lt;普通会员&gt;</t>
  </si>
  <si>
    <t>DERNAOUI/Malek</t>
  </si>
  <si>
    <t>[曼谷]曼谷湄南河四季酒店 (SHA Plus+)(Four Seasons Hotel Bangkok at Chao Phraya River (SHA Plus+))(57171815)</t>
  </si>
  <si>
    <t>四季豪华行政套房&lt;双人入住&gt;&lt;双早&gt;</t>
  </si>
  <si>
    <t>DOU/PENG</t>
  </si>
  <si>
    <t>[芭堤雅]芭堤雅都喜天丽酒店 (SHA Plus+)(Dusit Thani Pattaya (SHA Plus+))(3360627)</t>
  </si>
  <si>
    <t>豪华双床房&lt;双人入住&gt;&lt;双早&gt;</t>
  </si>
  <si>
    <t>Watanyu/Chulphibul</t>
  </si>
  <si>
    <t>取消</t>
  </si>
  <si>
    <t>[甲米]甲米奥南都喜酒店(dusitD2 Ao Nang, Krabi)(27689492)</t>
  </si>
  <si>
    <t>迪莱特大床房(带阳台)&lt;双人入住&gt;&lt;双早&gt;</t>
  </si>
  <si>
    <t>Suur/Kristin,Suur/Kristin</t>
  </si>
  <si>
    <t>[宿务]宿务滨海前线酒店 - 北开垦(Bayfront Hotel Cebu – North Reclamation)(8235106)</t>
  </si>
  <si>
    <t>标准房&lt;今日特价 &gt;&lt;三人入住&gt;&lt;早餐&gt;</t>
  </si>
  <si>
    <t>Vintola/Rheanne Angelique</t>
  </si>
  <si>
    <t>标准房&lt;今日特价 &gt;&lt;双人入住&gt;&lt;双早&gt;</t>
  </si>
  <si>
    <t>Lim/Juan Alfonso L.</t>
  </si>
  <si>
    <t>[曼谷]曼谷 W 酒店 (SHA Plus+)(W Bangkok Hotel (SHA Plus+))(3666561)</t>
  </si>
  <si>
    <t>tangprasertmeechai/Thidasawan</t>
  </si>
  <si>
    <t>园景甄选特大床房&lt;双人入住&gt;&lt;双早&gt;</t>
  </si>
  <si>
    <t>Kirati/Ranron,Ranron/Kirati</t>
  </si>
  <si>
    <t>Yi/Li</t>
  </si>
  <si>
    <t>[普吉岛]普吉岛海床大酒店(SHA Plus+)(Seabed Grand Hotel Phuket(SHA Plus+))(81309473)</t>
  </si>
  <si>
    <t>高级房&lt;双人入住&gt;&lt;双早&gt;</t>
  </si>
  <si>
    <t>Phengsawaeng/Chiradej,Phengsawaeng/Chiradej</t>
  </si>
  <si>
    <t>chittrapirom/varittha,chittrapirom/varittha,chittrapirom/varittha</t>
  </si>
  <si>
    <t>[长滩岛]顺化酒店及长滩岛度假村(Hue Hotels and Resorts Boracay)(26220278)</t>
  </si>
  <si>
    <t>豪华房&lt;特价大促销&gt;&lt;双人入住&gt;&lt;双早&gt;</t>
  </si>
  <si>
    <t>Marr Hermio/Ruvyn,Marr Hermio/Ruvyn,Marr Hermio/Ruvyn,Marr Hermio/Ruvyn</t>
  </si>
  <si>
    <t>[曼谷]曼谷暹罗凯宾斯基饭店(Siam Kempinski Hotel Bangkok)(6072408)</t>
  </si>
  <si>
    <t>豪华特大床房&lt;特惠专享&gt;&lt;双人入住&gt;&lt;无早&gt;</t>
  </si>
  <si>
    <t>Khammavong/Phoutthaphone</t>
  </si>
  <si>
    <t>奇妙特大床房&lt;特惠&gt;&lt;双人入住&gt;&lt;无早&gt;&lt;普通会员&gt;</t>
  </si>
  <si>
    <t>Chen/Cuiping</t>
  </si>
  <si>
    <t>Yu/Hongbo</t>
  </si>
  <si>
    <t>豪华阳台特大床房&lt;特惠&gt;&lt;双人入住&gt;&lt;双早&gt;</t>
  </si>
  <si>
    <t>pisutthipat/attakorn</t>
  </si>
  <si>
    <t>奇妙两大床房&lt;今日特价 &gt;&lt;双人入住&gt;&lt;双早&gt;&lt;普通会员&gt;</t>
  </si>
  <si>
    <t>OUYANG/QIONG</t>
  </si>
  <si>
    <t>，</t>
  </si>
  <si>
    <t>特殊要求: 此单为 16057406384 的取消罚金订单。烦请核实。谢谢。 。</t>
  </si>
  <si>
    <t>另外生成235元工单收款，补款单16097752144结算</t>
  </si>
  <si>
    <t>A211122114155481</t>
  </si>
  <si>
    <t>CNY / HKD 当前参考汇率: 1.21958038</t>
  </si>
  <si>
    <t>总计： 28296 CNY/
34509.25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</si>
  <si>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</si>
  <si>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</si>
  <si>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</si>
  <si>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</si>
  <si>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</si>
  <si>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</si>
  <si>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</si>
  <si>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</si>
  <si>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</si>
  <si>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</si>
  <si>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</si>
  <si>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</si>
  <si>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</si>
  <si>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</si>
  <si>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</si>
  <si>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</si>
  <si>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</si>
  <si>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2021-08-19</t>
  </si>
  <si>
    <t>2227289</t>
  </si>
  <si>
    <t>济州神话世界度假酒店-蓝鼎</t>
  </si>
  <si>
    <t>kim hyun ju,lee yun kyung</t>
  </si>
  <si>
    <t>2021-11-14</t>
  </si>
  <si>
    <t>2021-11-16</t>
  </si>
  <si>
    <t>退房日周结</t>
  </si>
  <si>
    <t>1144.00</t>
  </si>
  <si>
    <t>RMB</t>
  </si>
  <si>
    <t>0</t>
  </si>
  <si>
    <t>0.00</t>
  </si>
  <si>
    <t>携程国际直连(DD)</t>
  </si>
  <si>
    <t>2021-08-19 15:00:23</t>
  </si>
  <si>
    <t>否</t>
  </si>
  <si>
    <t>汇智国际旅游发展有限公司</t>
  </si>
  <si>
    <t>直采</t>
  </si>
  <si>
    <t>2021-10-17</t>
  </si>
  <si>
    <t>2279139</t>
  </si>
  <si>
    <t>新加坡客安酒店 (SG Clean)</t>
  </si>
  <si>
    <t>Tan Colin</t>
  </si>
  <si>
    <t>2021-11-19</t>
  </si>
  <si>
    <t>2021-11-21</t>
  </si>
  <si>
    <t>2366.00</t>
  </si>
  <si>
    <t>2021-10-17 16:33:47</t>
  </si>
  <si>
    <t>2021-10-30</t>
  </si>
  <si>
    <t>2285905</t>
  </si>
  <si>
    <t>Ng Hui Lan</t>
  </si>
  <si>
    <t>2021-11-20</t>
  </si>
  <si>
    <t>1195.00</t>
  </si>
  <si>
    <t>2021-10-30 20:30:11</t>
  </si>
  <si>
    <t>2021-11-07</t>
  </si>
  <si>
    <t>2291810</t>
  </si>
  <si>
    <t>曼谷W酒店</t>
  </si>
  <si>
    <t>DERNAOUI Malek</t>
  </si>
  <si>
    <t>502.00</t>
  </si>
  <si>
    <t>2021-11-07 14:23:12</t>
  </si>
  <si>
    <t>2021-11-10</t>
  </si>
  <si>
    <t>2295043</t>
  </si>
  <si>
    <t>曼谷湄南河四季酒店</t>
  </si>
  <si>
    <t>DOU PENG</t>
  </si>
  <si>
    <t>2021-11-12</t>
  </si>
  <si>
    <t>2021-11-15</t>
  </si>
  <si>
    <t>16110.00</t>
  </si>
  <si>
    <t>2021-11-10 17:53:03</t>
  </si>
  <si>
    <t>2297790</t>
  </si>
  <si>
    <t>甲米奥南都喜酒店</t>
  </si>
  <si>
    <t>Suur Kristin,Suur Kristin</t>
  </si>
  <si>
    <t>2021-11-13</t>
  </si>
  <si>
    <t>942.00</t>
  </si>
  <si>
    <t>2021-11-12 16:18:17</t>
  </si>
  <si>
    <t>2298164</t>
  </si>
  <si>
    <t>赛步海湾酒店</t>
  </si>
  <si>
    <t>Vintola Rheanne Angelique</t>
  </si>
  <si>
    <t>2021-11-17</t>
  </si>
  <si>
    <t>423.00</t>
  </si>
  <si>
    <t>2021-11-13 11:38:23</t>
  </si>
  <si>
    <t>2298714</t>
  </si>
  <si>
    <t>Lim Juan Alfonso L.</t>
  </si>
  <si>
    <t>293.00</t>
  </si>
  <si>
    <t>2021-11-13 19:33:14</t>
  </si>
  <si>
    <t>2299291</t>
  </si>
  <si>
    <t>tangprasertmeechai Thidasawan</t>
  </si>
  <si>
    <t>537.00</t>
  </si>
  <si>
    <t>2021-11-14 14:52:10</t>
  </si>
  <si>
    <t>2300658</t>
  </si>
  <si>
    <t>Yi Li</t>
  </si>
  <si>
    <t>2021-11-18</t>
  </si>
  <si>
    <t>518.00</t>
  </si>
  <si>
    <t>2021-11-16 18:04:07</t>
  </si>
  <si>
    <t>2302662</t>
  </si>
  <si>
    <t>Chen Cuiping</t>
  </si>
  <si>
    <t>1018.00</t>
  </si>
  <si>
    <t>2021-11-18 14:36:37</t>
  </si>
  <si>
    <t>2302677</t>
  </si>
  <si>
    <t>Yu Hongbo</t>
  </si>
  <si>
    <t>2021-11-18 15:00:32</t>
  </si>
  <si>
    <t>2303635</t>
  </si>
  <si>
    <t>曼谷暹罗凯宾斯基饭店</t>
  </si>
  <si>
    <t>pisutthipat attakorn</t>
  </si>
  <si>
    <t>1389.00</t>
  </si>
  <si>
    <t>2021-11-19 11:36:42</t>
  </si>
  <si>
    <t>2304986</t>
  </si>
  <si>
    <t>OUYANG QIONG</t>
  </si>
  <si>
    <t>606.00</t>
  </si>
  <si>
    <t>2021-11-20 13:18:21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</si>
</sst>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16097235226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44514</v>
      </c>
      <c r="G2" s="5">
        <v>44516</v>
      </c>
      <c r="H2" s="4">
        <v>1</v>
      </c>
      <c r="I2" s="4">
        <v>2</v>
      </c>
      <c r="J2" s="4">
        <v>2</v>
      </c>
      <c r="K2" s="4" t="s">
        <v>29</v>
      </c>
      <c r="L2" s="4">
        <v>1144</v>
      </c>
      <c r="M2" s="4">
        <v>1144</v>
      </c>
      <c r="N2" s="4" t="s">
        <v>30</v>
      </c>
      <c r="O2" s="4" t="s">
        <v>31</v>
      </c>
      <c r="P2" s="4" t="s">
        <v>32</v>
      </c>
      <c r="Q2" s="4">
        <v>0</v>
      </c>
      <c r="R2" s="7">
        <v>44427</v>
      </c>
      <c r="S2" s="5">
        <v>44522</v>
      </c>
      <c r="T2" s="4" t="s">
        <v>33</v>
      </c>
      <c r="U2" s="4">
        <v>1144</v>
      </c>
      <c r="V2" s="4">
        <v>0</v>
      </c>
      <c r="W2" s="4">
        <v>0</v>
      </c>
      <c r="X2" s="4">
        <v>2227289</v>
      </c>
    </row>
    <row r="3" s="4" customFormat="1" spans="1:23">
      <c r="A3" s="4">
        <v>16097752144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44518</v>
      </c>
      <c r="G3" s="5">
        <v>44519</v>
      </c>
      <c r="H3" s="4">
        <v>1</v>
      </c>
      <c r="I3" s="4">
        <v>1</v>
      </c>
      <c r="J3" s="4">
        <v>1</v>
      </c>
      <c r="K3" s="4" t="s">
        <v>29</v>
      </c>
      <c r="L3" s="4">
        <v>235</v>
      </c>
      <c r="M3" s="4">
        <v>235</v>
      </c>
      <c r="N3" s="4" t="s">
        <v>34</v>
      </c>
      <c r="O3" s="4" t="s">
        <v>31</v>
      </c>
      <c r="P3" s="4" t="s">
        <v>32</v>
      </c>
      <c r="Q3" s="4">
        <v>0</v>
      </c>
      <c r="R3" s="7">
        <v>44427</v>
      </c>
      <c r="S3" s="5">
        <v>44522</v>
      </c>
      <c r="T3" s="4" t="s">
        <v>33</v>
      </c>
      <c r="U3" s="4">
        <v>235</v>
      </c>
      <c r="V3" s="4">
        <v>0</v>
      </c>
      <c r="W3" s="4">
        <v>0</v>
      </c>
    </row>
    <row r="4" s="4" customFormat="1" spans="1:25">
      <c r="A4" s="4">
        <v>16581351138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44519</v>
      </c>
      <c r="G4" s="5">
        <v>44521</v>
      </c>
      <c r="H4" s="4">
        <v>1</v>
      </c>
      <c r="I4" s="4">
        <v>2</v>
      </c>
      <c r="J4" s="4">
        <v>2</v>
      </c>
      <c r="K4" s="4" t="s">
        <v>29</v>
      </c>
      <c r="L4" s="4">
        <v>2366</v>
      </c>
      <c r="M4" s="4">
        <v>2366</v>
      </c>
      <c r="N4" s="4" t="s">
        <v>37</v>
      </c>
      <c r="O4" s="4" t="s">
        <v>31</v>
      </c>
      <c r="P4" s="4" t="s">
        <v>32</v>
      </c>
      <c r="Q4" s="4">
        <v>0</v>
      </c>
      <c r="R4" s="7">
        <v>44486</v>
      </c>
      <c r="S4" s="5">
        <v>44522</v>
      </c>
      <c r="T4" s="4" t="s">
        <v>33</v>
      </c>
      <c r="U4" s="4">
        <v>2366</v>
      </c>
      <c r="V4" s="4">
        <v>0</v>
      </c>
      <c r="W4" s="4">
        <v>0</v>
      </c>
      <c r="X4" s="4">
        <v>2279139</v>
      </c>
      <c r="Y4" s="4">
        <v>139817233</v>
      </c>
    </row>
    <row r="5" s="4" customFormat="1" spans="1:25">
      <c r="A5" s="4">
        <v>16704198822</v>
      </c>
      <c r="B5" s="4" t="s">
        <v>25</v>
      </c>
      <c r="C5" s="4" t="s">
        <v>26</v>
      </c>
      <c r="D5" s="4" t="s">
        <v>35</v>
      </c>
      <c r="E5" s="4" t="s">
        <v>36</v>
      </c>
      <c r="F5" s="5">
        <v>44520</v>
      </c>
      <c r="G5" s="5">
        <v>44521</v>
      </c>
      <c r="H5" s="4">
        <v>1</v>
      </c>
      <c r="I5" s="4">
        <v>1</v>
      </c>
      <c r="J5" s="4">
        <v>1</v>
      </c>
      <c r="K5" s="4" t="s">
        <v>29</v>
      </c>
      <c r="L5" s="4">
        <v>1195</v>
      </c>
      <c r="M5" s="4">
        <v>1195</v>
      </c>
      <c r="N5" s="4" t="s">
        <v>38</v>
      </c>
      <c r="O5" s="4" t="s">
        <v>31</v>
      </c>
      <c r="P5" s="4" t="s">
        <v>32</v>
      </c>
      <c r="Q5" s="4">
        <v>0</v>
      </c>
      <c r="R5" s="7">
        <v>44499</v>
      </c>
      <c r="S5" s="5">
        <v>44522</v>
      </c>
      <c r="T5" s="4" t="s">
        <v>33</v>
      </c>
      <c r="U5" s="4">
        <v>1195</v>
      </c>
      <c r="V5" s="4">
        <v>0</v>
      </c>
      <c r="W5" s="4">
        <v>0</v>
      </c>
      <c r="X5" s="4">
        <v>2285905</v>
      </c>
      <c r="Y5" s="4">
        <v>140796687</v>
      </c>
    </row>
    <row r="6" s="4" customFormat="1" spans="1:25">
      <c r="A6" s="4">
        <v>16750728429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44519</v>
      </c>
      <c r="G6" s="5">
        <v>44520</v>
      </c>
      <c r="H6" s="4">
        <v>1</v>
      </c>
      <c r="I6" s="4">
        <v>1</v>
      </c>
      <c r="J6" s="4">
        <v>1</v>
      </c>
      <c r="K6" s="4" t="s">
        <v>29</v>
      </c>
      <c r="L6" s="4">
        <v>502</v>
      </c>
      <c r="M6" s="4">
        <v>502</v>
      </c>
      <c r="N6" s="4" t="s">
        <v>41</v>
      </c>
      <c r="O6" s="4" t="s">
        <v>31</v>
      </c>
      <c r="P6" s="4" t="s">
        <v>32</v>
      </c>
      <c r="Q6" s="4">
        <v>0</v>
      </c>
      <c r="R6" s="7">
        <v>44507</v>
      </c>
      <c r="S6" s="5">
        <v>44522</v>
      </c>
      <c r="T6" s="4" t="s">
        <v>33</v>
      </c>
      <c r="U6" s="4">
        <v>502</v>
      </c>
      <c r="V6" s="4">
        <v>0</v>
      </c>
      <c r="W6" s="4">
        <v>0</v>
      </c>
      <c r="X6" s="4">
        <v>2291810</v>
      </c>
      <c r="Y6" s="4">
        <v>73276824</v>
      </c>
    </row>
    <row r="7" s="4" customFormat="1" spans="1:25">
      <c r="A7" s="4">
        <v>16765149241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44512</v>
      </c>
      <c r="G7" s="5">
        <v>44515</v>
      </c>
      <c r="H7" s="4">
        <v>1</v>
      </c>
      <c r="I7" s="4">
        <v>3</v>
      </c>
      <c r="J7" s="4">
        <v>3</v>
      </c>
      <c r="K7" s="4" t="s">
        <v>29</v>
      </c>
      <c r="L7" s="4">
        <v>16110</v>
      </c>
      <c r="M7" s="4">
        <v>16110</v>
      </c>
      <c r="N7" s="4" t="s">
        <v>44</v>
      </c>
      <c r="O7" s="4" t="s">
        <v>31</v>
      </c>
      <c r="P7" s="4" t="s">
        <v>32</v>
      </c>
      <c r="Q7" s="4">
        <v>0</v>
      </c>
      <c r="R7" s="7">
        <v>44510</v>
      </c>
      <c r="S7" s="5">
        <v>44522</v>
      </c>
      <c r="T7" s="4" t="s">
        <v>33</v>
      </c>
      <c r="U7" s="4">
        <v>16110</v>
      </c>
      <c r="V7" s="4">
        <v>0</v>
      </c>
      <c r="W7" s="4">
        <v>0</v>
      </c>
      <c r="X7" s="4">
        <v>2295043</v>
      </c>
      <c r="Y7" s="4">
        <v>76542</v>
      </c>
    </row>
    <row r="8" s="4" customFormat="1" spans="1:24">
      <c r="A8" s="4">
        <v>16768592986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44520</v>
      </c>
      <c r="G8" s="5">
        <v>44521</v>
      </c>
      <c r="H8" s="4">
        <v>1</v>
      </c>
      <c r="I8" s="4">
        <v>1</v>
      </c>
      <c r="J8" s="4">
        <v>1</v>
      </c>
      <c r="K8" s="4" t="s">
        <v>29</v>
      </c>
      <c r="L8" s="4">
        <v>485</v>
      </c>
      <c r="M8" s="4">
        <v>485</v>
      </c>
      <c r="N8" s="4" t="s">
        <v>47</v>
      </c>
      <c r="O8" s="4" t="s">
        <v>31</v>
      </c>
      <c r="P8" s="4" t="s">
        <v>32</v>
      </c>
      <c r="Q8" s="4">
        <v>0</v>
      </c>
      <c r="R8" s="7">
        <v>44510</v>
      </c>
      <c r="S8" s="5">
        <v>44522</v>
      </c>
      <c r="T8" s="4" t="s">
        <v>33</v>
      </c>
      <c r="U8" s="4">
        <v>485</v>
      </c>
      <c r="V8" s="4">
        <v>0</v>
      </c>
      <c r="W8" s="4">
        <v>0</v>
      </c>
      <c r="X8" s="4">
        <v>2296041</v>
      </c>
    </row>
    <row r="9" s="4" customFormat="1" spans="1:24">
      <c r="A9" s="4">
        <v>16768592986</v>
      </c>
      <c r="B9" s="4" t="s">
        <v>25</v>
      </c>
      <c r="C9" s="4" t="s">
        <v>48</v>
      </c>
      <c r="D9" s="4" t="s">
        <v>45</v>
      </c>
      <c r="E9" s="4" t="s">
        <v>46</v>
      </c>
      <c r="F9" s="5">
        <v>44520</v>
      </c>
      <c r="G9" s="5">
        <v>44521</v>
      </c>
      <c r="H9" s="4">
        <v>1</v>
      </c>
      <c r="I9" s="4">
        <v>1</v>
      </c>
      <c r="J9" s="4">
        <v>1</v>
      </c>
      <c r="K9" s="4" t="s">
        <v>29</v>
      </c>
      <c r="L9" s="4">
        <v>-485</v>
      </c>
      <c r="M9" s="4">
        <v>-485</v>
      </c>
      <c r="N9" s="4" t="s">
        <v>47</v>
      </c>
      <c r="O9" s="4" t="s">
        <v>31</v>
      </c>
      <c r="P9" s="4" t="s">
        <v>32</v>
      </c>
      <c r="Q9" s="4">
        <v>0</v>
      </c>
      <c r="R9" s="7">
        <v>44510</v>
      </c>
      <c r="S9" s="5">
        <v>44522</v>
      </c>
      <c r="T9" s="4" t="s">
        <v>33</v>
      </c>
      <c r="U9" s="4">
        <v>-485</v>
      </c>
      <c r="V9" s="4">
        <v>0</v>
      </c>
      <c r="W9" s="4">
        <v>0</v>
      </c>
      <c r="X9" s="4">
        <v>2296041</v>
      </c>
    </row>
    <row r="10" s="4" customFormat="1" spans="1:25">
      <c r="A10" s="4">
        <v>16777878183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44513</v>
      </c>
      <c r="G10" s="5">
        <v>44516</v>
      </c>
      <c r="H10" s="4">
        <v>1</v>
      </c>
      <c r="I10" s="4">
        <v>3</v>
      </c>
      <c r="J10" s="4">
        <v>3</v>
      </c>
      <c r="K10" s="4" t="s">
        <v>29</v>
      </c>
      <c r="L10" s="4">
        <v>942</v>
      </c>
      <c r="M10" s="4">
        <v>942</v>
      </c>
      <c r="N10" s="4" t="s">
        <v>51</v>
      </c>
      <c r="O10" s="4" t="s">
        <v>31</v>
      </c>
      <c r="P10" s="4" t="s">
        <v>32</v>
      </c>
      <c r="Q10" s="4">
        <v>0</v>
      </c>
      <c r="R10" s="7">
        <v>44512</v>
      </c>
      <c r="S10" s="5">
        <v>44522</v>
      </c>
      <c r="T10" s="4" t="s">
        <v>33</v>
      </c>
      <c r="U10" s="4">
        <v>942</v>
      </c>
      <c r="V10" s="4">
        <v>0</v>
      </c>
      <c r="W10" s="4">
        <v>0</v>
      </c>
      <c r="X10" s="4">
        <v>2297790</v>
      </c>
      <c r="Y10" s="4">
        <v>799734</v>
      </c>
    </row>
    <row r="11" s="4" customFormat="1" spans="1:25">
      <c r="A11" s="4">
        <v>16779152439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44516</v>
      </c>
      <c r="G11" s="5">
        <v>44517</v>
      </c>
      <c r="H11" s="4">
        <v>1</v>
      </c>
      <c r="I11" s="4">
        <v>1</v>
      </c>
      <c r="J11" s="4">
        <v>1</v>
      </c>
      <c r="K11" s="4" t="s">
        <v>29</v>
      </c>
      <c r="L11" s="4">
        <v>423</v>
      </c>
      <c r="M11" s="4">
        <v>423</v>
      </c>
      <c r="N11" s="4" t="s">
        <v>54</v>
      </c>
      <c r="O11" s="4" t="s">
        <v>31</v>
      </c>
      <c r="P11" s="4" t="s">
        <v>32</v>
      </c>
      <c r="Q11" s="4">
        <v>0</v>
      </c>
      <c r="R11" s="7">
        <v>44512</v>
      </c>
      <c r="S11" s="5">
        <v>44522</v>
      </c>
      <c r="T11" s="4" t="s">
        <v>33</v>
      </c>
      <c r="U11" s="4">
        <v>423</v>
      </c>
      <c r="V11" s="4">
        <v>0</v>
      </c>
      <c r="W11" s="4">
        <v>0</v>
      </c>
      <c r="X11" s="4">
        <v>2298164</v>
      </c>
      <c r="Y11" s="4">
        <v>73749</v>
      </c>
    </row>
    <row r="12" s="4" customFormat="1" spans="1:25">
      <c r="A12" s="4">
        <v>16786599220</v>
      </c>
      <c r="B12" s="4" t="s">
        <v>25</v>
      </c>
      <c r="C12" s="4" t="s">
        <v>26</v>
      </c>
      <c r="D12" s="4" t="s">
        <v>52</v>
      </c>
      <c r="E12" s="4" t="s">
        <v>55</v>
      </c>
      <c r="F12" s="5">
        <v>44515</v>
      </c>
      <c r="G12" s="5">
        <v>44516</v>
      </c>
      <c r="H12" s="4">
        <v>1</v>
      </c>
      <c r="I12" s="4">
        <v>1</v>
      </c>
      <c r="J12" s="4">
        <v>1</v>
      </c>
      <c r="K12" s="4" t="s">
        <v>29</v>
      </c>
      <c r="L12" s="4">
        <v>293</v>
      </c>
      <c r="M12" s="4">
        <v>293</v>
      </c>
      <c r="N12" s="4" t="s">
        <v>56</v>
      </c>
      <c r="O12" s="4" t="s">
        <v>31</v>
      </c>
      <c r="P12" s="4" t="s">
        <v>32</v>
      </c>
      <c r="Q12" s="4">
        <v>0</v>
      </c>
      <c r="R12" s="7">
        <v>44513</v>
      </c>
      <c r="S12" s="5">
        <v>44522</v>
      </c>
      <c r="T12" s="4" t="s">
        <v>33</v>
      </c>
      <c r="U12" s="4">
        <v>293</v>
      </c>
      <c r="V12" s="4">
        <v>0</v>
      </c>
      <c r="W12" s="4">
        <v>0</v>
      </c>
      <c r="X12" s="4">
        <v>2298714</v>
      </c>
      <c r="Y12" s="4">
        <v>73887</v>
      </c>
    </row>
    <row r="13" s="4" customFormat="1" spans="1:25">
      <c r="A13" s="4">
        <v>16793770508</v>
      </c>
      <c r="B13" s="4" t="s">
        <v>25</v>
      </c>
      <c r="C13" s="4" t="s">
        <v>26</v>
      </c>
      <c r="D13" s="4" t="s">
        <v>57</v>
      </c>
      <c r="E13" s="4" t="s">
        <v>40</v>
      </c>
      <c r="F13" s="5">
        <v>44516</v>
      </c>
      <c r="G13" s="5">
        <v>44517</v>
      </c>
      <c r="H13" s="4">
        <v>1</v>
      </c>
      <c r="I13" s="4">
        <v>1</v>
      </c>
      <c r="J13" s="4">
        <v>1</v>
      </c>
      <c r="K13" s="4" t="s">
        <v>29</v>
      </c>
      <c r="L13" s="4">
        <v>537</v>
      </c>
      <c r="M13" s="4">
        <v>537</v>
      </c>
      <c r="N13" s="4" t="s">
        <v>58</v>
      </c>
      <c r="O13" s="4" t="s">
        <v>31</v>
      </c>
      <c r="P13" s="4" t="s">
        <v>32</v>
      </c>
      <c r="Q13" s="4">
        <v>0</v>
      </c>
      <c r="R13" s="7">
        <v>44514</v>
      </c>
      <c r="S13" s="5">
        <v>44522</v>
      </c>
      <c r="T13" s="4" t="s">
        <v>33</v>
      </c>
      <c r="U13" s="4">
        <v>537</v>
      </c>
      <c r="V13" s="4">
        <v>0</v>
      </c>
      <c r="W13" s="4">
        <v>0</v>
      </c>
      <c r="X13" s="4">
        <v>2299291</v>
      </c>
      <c r="Y13" s="4">
        <v>81154634</v>
      </c>
    </row>
    <row r="14" s="4" customFormat="1" spans="1:24">
      <c r="A14" s="4">
        <v>16804051139</v>
      </c>
      <c r="B14" s="4" t="s">
        <v>25</v>
      </c>
      <c r="C14" s="4" t="s">
        <v>26</v>
      </c>
      <c r="D14" s="4" t="s">
        <v>45</v>
      </c>
      <c r="E14" s="4" t="s">
        <v>59</v>
      </c>
      <c r="F14" s="5">
        <v>44520</v>
      </c>
      <c r="G14" s="5">
        <v>44521</v>
      </c>
      <c r="H14" s="4">
        <v>2</v>
      </c>
      <c r="I14" s="4">
        <v>1</v>
      </c>
      <c r="J14" s="4">
        <v>2</v>
      </c>
      <c r="K14" s="4" t="s">
        <v>29</v>
      </c>
      <c r="L14" s="4">
        <v>1176</v>
      </c>
      <c r="M14" s="4">
        <v>1176</v>
      </c>
      <c r="N14" s="4" t="s">
        <v>60</v>
      </c>
      <c r="O14" s="4" t="s">
        <v>31</v>
      </c>
      <c r="P14" s="4" t="s">
        <v>32</v>
      </c>
      <c r="Q14" s="4">
        <v>0</v>
      </c>
      <c r="R14" s="7">
        <v>44516</v>
      </c>
      <c r="S14" s="5">
        <v>44522</v>
      </c>
      <c r="T14" s="4" t="s">
        <v>33</v>
      </c>
      <c r="U14" s="4">
        <v>1176</v>
      </c>
      <c r="V14" s="4">
        <v>0</v>
      </c>
      <c r="W14" s="4">
        <v>0</v>
      </c>
      <c r="X14" s="4">
        <v>2300521</v>
      </c>
    </row>
    <row r="15" s="4" customFormat="1" spans="1:25">
      <c r="A15" s="4">
        <v>16804455921</v>
      </c>
      <c r="B15" s="4" t="s">
        <v>25</v>
      </c>
      <c r="C15" s="4" t="s">
        <v>26</v>
      </c>
      <c r="D15" s="4" t="s">
        <v>57</v>
      </c>
      <c r="E15" s="4" t="s">
        <v>40</v>
      </c>
      <c r="F15" s="5">
        <v>44517</v>
      </c>
      <c r="G15" s="5">
        <v>44518</v>
      </c>
      <c r="H15" s="4">
        <v>1</v>
      </c>
      <c r="I15" s="4">
        <v>1</v>
      </c>
      <c r="J15" s="4">
        <v>1</v>
      </c>
      <c r="K15" s="4" t="s">
        <v>29</v>
      </c>
      <c r="L15" s="4">
        <v>518</v>
      </c>
      <c r="M15" s="4">
        <v>518</v>
      </c>
      <c r="N15" s="4" t="s">
        <v>61</v>
      </c>
      <c r="O15" s="4" t="s">
        <v>31</v>
      </c>
      <c r="P15" s="4" t="s">
        <v>32</v>
      </c>
      <c r="Q15" s="4">
        <v>0</v>
      </c>
      <c r="R15" s="7">
        <v>44516</v>
      </c>
      <c r="S15" s="5">
        <v>44522</v>
      </c>
      <c r="T15" s="4" t="s">
        <v>33</v>
      </c>
      <c r="U15" s="4">
        <v>518</v>
      </c>
      <c r="V15" s="4">
        <v>0</v>
      </c>
      <c r="W15" s="4">
        <v>0</v>
      </c>
      <c r="X15" s="4">
        <v>2300658</v>
      </c>
      <c r="Y15" s="4">
        <v>82805281</v>
      </c>
    </row>
    <row r="16" s="4" customFormat="1" spans="1:24">
      <c r="A16" s="4">
        <v>16807536564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44518</v>
      </c>
      <c r="G16" s="5">
        <v>44519</v>
      </c>
      <c r="H16" s="4">
        <v>1</v>
      </c>
      <c r="I16" s="4">
        <v>1</v>
      </c>
      <c r="J16" s="4">
        <v>1</v>
      </c>
      <c r="K16" s="4" t="s">
        <v>29</v>
      </c>
      <c r="L16" s="4">
        <v>246</v>
      </c>
      <c r="M16" s="4">
        <v>246</v>
      </c>
      <c r="N16" s="4" t="s">
        <v>64</v>
      </c>
      <c r="O16" s="4" t="s">
        <v>31</v>
      </c>
      <c r="P16" s="4" t="s">
        <v>32</v>
      </c>
      <c r="Q16" s="4">
        <v>0</v>
      </c>
      <c r="R16" s="7">
        <v>44516</v>
      </c>
      <c r="S16" s="5">
        <v>44522</v>
      </c>
      <c r="T16" s="4" t="s">
        <v>33</v>
      </c>
      <c r="U16" s="4">
        <v>246</v>
      </c>
      <c r="V16" s="4">
        <v>0</v>
      </c>
      <c r="W16" s="4">
        <v>0</v>
      </c>
      <c r="X16" s="4">
        <v>2300786</v>
      </c>
    </row>
    <row r="17" s="4" customFormat="1" spans="1:24">
      <c r="A17" s="4">
        <v>16807994460</v>
      </c>
      <c r="B17" s="4" t="s">
        <v>25</v>
      </c>
      <c r="C17" s="4" t="s">
        <v>26</v>
      </c>
      <c r="D17" s="4" t="s">
        <v>62</v>
      </c>
      <c r="E17" s="4" t="s">
        <v>63</v>
      </c>
      <c r="F17" s="5">
        <v>44517</v>
      </c>
      <c r="G17" s="5">
        <v>44519</v>
      </c>
      <c r="H17" s="4">
        <v>2</v>
      </c>
      <c r="I17" s="4">
        <v>2</v>
      </c>
      <c r="J17" s="4">
        <v>4</v>
      </c>
      <c r="K17" s="4" t="s">
        <v>29</v>
      </c>
      <c r="L17" s="4">
        <v>984</v>
      </c>
      <c r="M17" s="4">
        <v>984</v>
      </c>
      <c r="N17" s="4" t="s">
        <v>65</v>
      </c>
      <c r="O17" s="4" t="s">
        <v>31</v>
      </c>
      <c r="P17" s="4" t="s">
        <v>32</v>
      </c>
      <c r="Q17" s="4">
        <v>0</v>
      </c>
      <c r="R17" s="7">
        <v>44516</v>
      </c>
      <c r="S17" s="5">
        <v>44522</v>
      </c>
      <c r="T17" s="4" t="s">
        <v>33</v>
      </c>
      <c r="U17" s="4">
        <v>984</v>
      </c>
      <c r="V17" s="4">
        <v>0</v>
      </c>
      <c r="W17" s="4">
        <v>0</v>
      </c>
      <c r="X17" s="4">
        <v>2300879</v>
      </c>
    </row>
    <row r="18" s="4" customFormat="1" spans="1:24">
      <c r="A18" s="4">
        <v>16807536564</v>
      </c>
      <c r="B18" s="4" t="s">
        <v>25</v>
      </c>
      <c r="C18" s="4" t="s">
        <v>48</v>
      </c>
      <c r="D18" s="4" t="s">
        <v>62</v>
      </c>
      <c r="E18" s="4" t="s">
        <v>63</v>
      </c>
      <c r="F18" s="5">
        <v>44518</v>
      </c>
      <c r="G18" s="5">
        <v>44519</v>
      </c>
      <c r="H18" s="4">
        <v>1</v>
      </c>
      <c r="I18" s="4">
        <v>1</v>
      </c>
      <c r="J18" s="4">
        <v>1</v>
      </c>
      <c r="K18" s="4" t="s">
        <v>29</v>
      </c>
      <c r="L18" s="4">
        <v>-246</v>
      </c>
      <c r="M18" s="4">
        <v>-246</v>
      </c>
      <c r="N18" s="4" t="s">
        <v>64</v>
      </c>
      <c r="O18" s="4" t="s">
        <v>31</v>
      </c>
      <c r="P18" s="4" t="s">
        <v>32</v>
      </c>
      <c r="Q18" s="4">
        <v>0</v>
      </c>
      <c r="R18" s="7">
        <v>44516</v>
      </c>
      <c r="S18" s="5">
        <v>44522</v>
      </c>
      <c r="T18" s="4" t="s">
        <v>33</v>
      </c>
      <c r="U18" s="4">
        <v>-246</v>
      </c>
      <c r="V18" s="4">
        <v>0</v>
      </c>
      <c r="W18" s="4">
        <v>0</v>
      </c>
      <c r="X18" s="4">
        <v>2300786</v>
      </c>
    </row>
    <row r="19" s="4" customFormat="1" spans="1:24">
      <c r="A19" s="4">
        <v>16807994460</v>
      </c>
      <c r="B19" s="4" t="s">
        <v>25</v>
      </c>
      <c r="C19" s="4" t="s">
        <v>48</v>
      </c>
      <c r="D19" s="4" t="s">
        <v>62</v>
      </c>
      <c r="E19" s="4" t="s">
        <v>63</v>
      </c>
      <c r="F19" s="5">
        <v>44517</v>
      </c>
      <c r="G19" s="5">
        <v>44519</v>
      </c>
      <c r="H19" s="4">
        <v>2</v>
      </c>
      <c r="I19" s="4">
        <v>2</v>
      </c>
      <c r="J19" s="4">
        <v>4</v>
      </c>
      <c r="K19" s="4" t="s">
        <v>29</v>
      </c>
      <c r="L19" s="4">
        <v>-984</v>
      </c>
      <c r="M19" s="4">
        <v>-984</v>
      </c>
      <c r="N19" s="4" t="s">
        <v>65</v>
      </c>
      <c r="O19" s="4" t="s">
        <v>31</v>
      </c>
      <c r="P19" s="4" t="s">
        <v>32</v>
      </c>
      <c r="Q19" s="4">
        <v>0</v>
      </c>
      <c r="R19" s="7">
        <v>44516</v>
      </c>
      <c r="S19" s="5">
        <v>44522</v>
      </c>
      <c r="T19" s="4" t="s">
        <v>33</v>
      </c>
      <c r="U19" s="4">
        <v>-984</v>
      </c>
      <c r="V19" s="4">
        <v>0</v>
      </c>
      <c r="W19" s="4">
        <v>0</v>
      </c>
      <c r="X19" s="4">
        <v>2300879</v>
      </c>
    </row>
    <row r="20" s="4" customFormat="1" spans="1:24">
      <c r="A20" s="4">
        <v>16804051139</v>
      </c>
      <c r="B20" s="4" t="s">
        <v>25</v>
      </c>
      <c r="C20" s="4" t="s">
        <v>48</v>
      </c>
      <c r="D20" s="4" t="s">
        <v>45</v>
      </c>
      <c r="E20" s="4" t="s">
        <v>59</v>
      </c>
      <c r="F20" s="5">
        <v>44520</v>
      </c>
      <c r="G20" s="5">
        <v>44521</v>
      </c>
      <c r="H20" s="4">
        <v>2</v>
      </c>
      <c r="I20" s="4">
        <v>1</v>
      </c>
      <c r="J20" s="4">
        <v>2</v>
      </c>
      <c r="K20" s="4" t="s">
        <v>29</v>
      </c>
      <c r="L20" s="4">
        <v>-1176</v>
      </c>
      <c r="M20" s="4">
        <v>-1176</v>
      </c>
      <c r="N20" s="4" t="s">
        <v>60</v>
      </c>
      <c r="O20" s="4" t="s">
        <v>31</v>
      </c>
      <c r="P20" s="4" t="s">
        <v>32</v>
      </c>
      <c r="Q20" s="4">
        <v>0</v>
      </c>
      <c r="R20" s="7">
        <v>44516</v>
      </c>
      <c r="S20" s="5">
        <v>44522</v>
      </c>
      <c r="T20" s="4" t="s">
        <v>33</v>
      </c>
      <c r="U20" s="4">
        <v>-1176</v>
      </c>
      <c r="V20" s="4">
        <v>0</v>
      </c>
      <c r="W20" s="4">
        <v>0</v>
      </c>
      <c r="X20" s="4">
        <v>2300521</v>
      </c>
    </row>
    <row r="21" s="4" customFormat="1" spans="1:24">
      <c r="A21" s="4">
        <v>16814066588</v>
      </c>
      <c r="B21" s="4" t="s">
        <v>25</v>
      </c>
      <c r="C21" s="4" t="s">
        <v>26</v>
      </c>
      <c r="D21" s="4" t="s">
        <v>66</v>
      </c>
      <c r="E21" s="4" t="s">
        <v>67</v>
      </c>
      <c r="F21" s="5">
        <v>44518</v>
      </c>
      <c r="G21" s="5">
        <v>44520</v>
      </c>
      <c r="H21" s="4">
        <v>2</v>
      </c>
      <c r="I21" s="4">
        <v>2</v>
      </c>
      <c r="J21" s="4">
        <v>4</v>
      </c>
      <c r="K21" s="4" t="s">
        <v>29</v>
      </c>
      <c r="L21" s="4">
        <v>1400</v>
      </c>
      <c r="M21" s="4">
        <v>1400</v>
      </c>
      <c r="N21" s="4" t="s">
        <v>68</v>
      </c>
      <c r="O21" s="4" t="s">
        <v>31</v>
      </c>
      <c r="P21" s="4" t="s">
        <v>32</v>
      </c>
      <c r="Q21" s="4">
        <v>0</v>
      </c>
      <c r="R21" s="7">
        <v>44517</v>
      </c>
      <c r="S21" s="5">
        <v>44522</v>
      </c>
      <c r="T21" s="4" t="s">
        <v>33</v>
      </c>
      <c r="U21" s="4">
        <v>1400</v>
      </c>
      <c r="V21" s="4">
        <v>0</v>
      </c>
      <c r="W21" s="4">
        <v>0</v>
      </c>
      <c r="X21" s="4">
        <v>2302077</v>
      </c>
    </row>
    <row r="22" s="4" customFormat="1" spans="1:24">
      <c r="A22" s="4">
        <v>16814066588</v>
      </c>
      <c r="B22" s="4" t="s">
        <v>25</v>
      </c>
      <c r="C22" s="4" t="s">
        <v>48</v>
      </c>
      <c r="D22" s="4" t="s">
        <v>66</v>
      </c>
      <c r="E22" s="4" t="s">
        <v>67</v>
      </c>
      <c r="F22" s="5">
        <v>44518</v>
      </c>
      <c r="G22" s="5">
        <v>44520</v>
      </c>
      <c r="H22" s="4">
        <v>2</v>
      </c>
      <c r="I22" s="4">
        <v>2</v>
      </c>
      <c r="J22" s="4">
        <v>4</v>
      </c>
      <c r="K22" s="4" t="s">
        <v>29</v>
      </c>
      <c r="L22" s="4">
        <v>-1400</v>
      </c>
      <c r="M22" s="4">
        <v>-1400</v>
      </c>
      <c r="N22" s="4" t="s">
        <v>68</v>
      </c>
      <c r="O22" s="4" t="s">
        <v>31</v>
      </c>
      <c r="P22" s="4" t="s">
        <v>32</v>
      </c>
      <c r="Q22" s="4">
        <v>0</v>
      </c>
      <c r="R22" s="7">
        <v>44517</v>
      </c>
      <c r="S22" s="5">
        <v>44522</v>
      </c>
      <c r="T22" s="4" t="s">
        <v>33</v>
      </c>
      <c r="U22" s="4">
        <v>-1400</v>
      </c>
      <c r="V22" s="4">
        <v>0</v>
      </c>
      <c r="W22" s="4">
        <v>0</v>
      </c>
      <c r="X22" s="4">
        <v>2302077</v>
      </c>
    </row>
    <row r="23" s="4" customFormat="1" spans="1:24">
      <c r="A23" s="4">
        <v>16815923298</v>
      </c>
      <c r="B23" s="4" t="s">
        <v>25</v>
      </c>
      <c r="C23" s="4" t="s">
        <v>26</v>
      </c>
      <c r="D23" s="4" t="s">
        <v>69</v>
      </c>
      <c r="E23" s="4" t="s">
        <v>70</v>
      </c>
      <c r="F23" s="5">
        <v>44518</v>
      </c>
      <c r="G23" s="5">
        <v>44520</v>
      </c>
      <c r="H23" s="4">
        <v>1</v>
      </c>
      <c r="I23" s="4">
        <v>2</v>
      </c>
      <c r="J23" s="4">
        <v>2</v>
      </c>
      <c r="K23" s="4" t="s">
        <v>29</v>
      </c>
      <c r="L23" s="4">
        <v>2220</v>
      </c>
      <c r="M23" s="4">
        <v>2220</v>
      </c>
      <c r="N23" s="4" t="s">
        <v>71</v>
      </c>
      <c r="O23" s="4" t="s">
        <v>31</v>
      </c>
      <c r="P23" s="4" t="s">
        <v>32</v>
      </c>
      <c r="Q23" s="4">
        <v>0</v>
      </c>
      <c r="R23" s="7">
        <v>44518</v>
      </c>
      <c r="S23" s="5">
        <v>44522</v>
      </c>
      <c r="T23" s="4" t="s">
        <v>33</v>
      </c>
      <c r="U23" s="4">
        <v>2220</v>
      </c>
      <c r="V23" s="4">
        <v>0</v>
      </c>
      <c r="W23" s="4">
        <v>0</v>
      </c>
      <c r="X23" s="4">
        <v>2302511</v>
      </c>
    </row>
    <row r="24" s="4" customFormat="1" spans="1:24">
      <c r="A24" s="4">
        <v>16815923298</v>
      </c>
      <c r="B24" s="4" t="s">
        <v>25</v>
      </c>
      <c r="C24" s="4" t="s">
        <v>48</v>
      </c>
      <c r="D24" s="4" t="s">
        <v>69</v>
      </c>
      <c r="E24" s="4" t="s">
        <v>70</v>
      </c>
      <c r="F24" s="5">
        <v>44518</v>
      </c>
      <c r="G24" s="5">
        <v>44520</v>
      </c>
      <c r="H24" s="4">
        <v>1</v>
      </c>
      <c r="I24" s="4">
        <v>2</v>
      </c>
      <c r="J24" s="4">
        <v>2</v>
      </c>
      <c r="K24" s="4" t="s">
        <v>29</v>
      </c>
      <c r="L24" s="4">
        <v>-2220</v>
      </c>
      <c r="M24" s="4">
        <v>-2220</v>
      </c>
      <c r="N24" s="4" t="s">
        <v>71</v>
      </c>
      <c r="O24" s="4" t="s">
        <v>31</v>
      </c>
      <c r="P24" s="4" t="s">
        <v>32</v>
      </c>
      <c r="Q24" s="4">
        <v>0</v>
      </c>
      <c r="R24" s="7">
        <v>44518</v>
      </c>
      <c r="S24" s="5">
        <v>44522</v>
      </c>
      <c r="T24" s="4" t="s">
        <v>33</v>
      </c>
      <c r="U24" s="4">
        <v>-2220</v>
      </c>
      <c r="V24" s="4">
        <v>0</v>
      </c>
      <c r="W24" s="4">
        <v>0</v>
      </c>
      <c r="X24" s="4">
        <v>2302511</v>
      </c>
    </row>
    <row r="25" s="4" customFormat="1" spans="1:25">
      <c r="A25" s="4">
        <v>16816574454</v>
      </c>
      <c r="B25" s="4" t="s">
        <v>25</v>
      </c>
      <c r="C25" s="4" t="s">
        <v>26</v>
      </c>
      <c r="D25" s="4" t="s">
        <v>57</v>
      </c>
      <c r="E25" s="4" t="s">
        <v>72</v>
      </c>
      <c r="F25" s="5">
        <v>44518</v>
      </c>
      <c r="G25" s="5">
        <v>44520</v>
      </c>
      <c r="H25" s="4">
        <v>1</v>
      </c>
      <c r="I25" s="4">
        <v>2</v>
      </c>
      <c r="J25" s="4">
        <v>2</v>
      </c>
      <c r="K25" s="4" t="s">
        <v>29</v>
      </c>
      <c r="L25" s="4">
        <v>1018</v>
      </c>
      <c r="M25" s="4">
        <v>1018</v>
      </c>
      <c r="N25" s="4" t="s">
        <v>73</v>
      </c>
      <c r="O25" s="4" t="s">
        <v>31</v>
      </c>
      <c r="P25" s="4" t="s">
        <v>32</v>
      </c>
      <c r="Q25" s="4">
        <v>0</v>
      </c>
      <c r="R25" s="7">
        <v>44518</v>
      </c>
      <c r="S25" s="5">
        <v>44522</v>
      </c>
      <c r="T25" s="4" t="s">
        <v>33</v>
      </c>
      <c r="U25" s="4">
        <v>1018</v>
      </c>
      <c r="V25" s="4">
        <v>0</v>
      </c>
      <c r="W25" s="4">
        <v>0</v>
      </c>
      <c r="X25" s="4">
        <v>2302662</v>
      </c>
      <c r="Y25" s="4">
        <v>84705313</v>
      </c>
    </row>
    <row r="26" s="4" customFormat="1" spans="1:25">
      <c r="A26" s="4">
        <v>16816624220</v>
      </c>
      <c r="B26" s="4" t="s">
        <v>25</v>
      </c>
      <c r="C26" s="4" t="s">
        <v>26</v>
      </c>
      <c r="D26" s="4" t="s">
        <v>57</v>
      </c>
      <c r="E26" s="4" t="s">
        <v>72</v>
      </c>
      <c r="F26" s="5">
        <v>44518</v>
      </c>
      <c r="G26" s="5">
        <v>44520</v>
      </c>
      <c r="H26" s="4">
        <v>1</v>
      </c>
      <c r="I26" s="4">
        <v>2</v>
      </c>
      <c r="J26" s="4">
        <v>2</v>
      </c>
      <c r="K26" s="4" t="s">
        <v>29</v>
      </c>
      <c r="L26" s="4">
        <v>1018</v>
      </c>
      <c r="M26" s="4">
        <v>1018</v>
      </c>
      <c r="N26" s="4" t="s">
        <v>74</v>
      </c>
      <c r="O26" s="4" t="s">
        <v>31</v>
      </c>
      <c r="P26" s="4" t="s">
        <v>32</v>
      </c>
      <c r="Q26" s="4">
        <v>0</v>
      </c>
      <c r="R26" s="7">
        <v>44518</v>
      </c>
      <c r="S26" s="5">
        <v>44522</v>
      </c>
      <c r="T26" s="4" t="s">
        <v>33</v>
      </c>
      <c r="U26" s="4">
        <v>1018</v>
      </c>
      <c r="V26" s="4">
        <v>0</v>
      </c>
      <c r="W26" s="4">
        <v>0</v>
      </c>
      <c r="X26" s="4">
        <v>2302677</v>
      </c>
      <c r="Y26" s="4">
        <v>84714816</v>
      </c>
    </row>
    <row r="27" s="4" customFormat="1" spans="1:25">
      <c r="A27" s="4">
        <v>16822506044</v>
      </c>
      <c r="B27" s="4" t="s">
        <v>25</v>
      </c>
      <c r="C27" s="4" t="s">
        <v>26</v>
      </c>
      <c r="D27" s="4" t="s">
        <v>69</v>
      </c>
      <c r="E27" s="4" t="s">
        <v>75</v>
      </c>
      <c r="F27" s="5">
        <v>44519</v>
      </c>
      <c r="G27" s="5">
        <v>44520</v>
      </c>
      <c r="H27" s="4">
        <v>1</v>
      </c>
      <c r="I27" s="4">
        <v>1</v>
      </c>
      <c r="J27" s="4">
        <v>1</v>
      </c>
      <c r="K27" s="4" t="s">
        <v>29</v>
      </c>
      <c r="L27" s="4">
        <v>1389</v>
      </c>
      <c r="M27" s="4">
        <v>1389</v>
      </c>
      <c r="N27" s="4" t="s">
        <v>76</v>
      </c>
      <c r="O27" s="4" t="s">
        <v>31</v>
      </c>
      <c r="P27" s="4" t="s">
        <v>32</v>
      </c>
      <c r="Q27" s="4">
        <v>0</v>
      </c>
      <c r="R27" s="7">
        <v>44519</v>
      </c>
      <c r="S27" s="5">
        <v>44522</v>
      </c>
      <c r="T27" s="4" t="s">
        <v>33</v>
      </c>
      <c r="U27" s="4">
        <v>1389</v>
      </c>
      <c r="V27" s="4">
        <v>0</v>
      </c>
      <c r="W27" s="4">
        <v>0</v>
      </c>
      <c r="X27" s="4">
        <v>2303635</v>
      </c>
      <c r="Y27" s="4">
        <v>1033920987</v>
      </c>
    </row>
    <row r="28" s="4" customFormat="1" spans="1:25">
      <c r="A28" s="4">
        <v>16829937843</v>
      </c>
      <c r="B28" s="4" t="s">
        <v>25</v>
      </c>
      <c r="C28" s="4" t="s">
        <v>26</v>
      </c>
      <c r="D28" s="4" t="s">
        <v>57</v>
      </c>
      <c r="E28" s="4" t="s">
        <v>77</v>
      </c>
      <c r="F28" s="5">
        <v>44520</v>
      </c>
      <c r="G28" s="5">
        <v>44521</v>
      </c>
      <c r="H28" s="4">
        <v>1</v>
      </c>
      <c r="I28" s="4">
        <v>1</v>
      </c>
      <c r="J28" s="4">
        <v>1</v>
      </c>
      <c r="K28" s="4" t="s">
        <v>29</v>
      </c>
      <c r="L28" s="4">
        <v>606</v>
      </c>
      <c r="M28" s="4">
        <v>606</v>
      </c>
      <c r="N28" s="4" t="s">
        <v>78</v>
      </c>
      <c r="O28" s="4" t="s">
        <v>31</v>
      </c>
      <c r="P28" s="4" t="s">
        <v>32</v>
      </c>
      <c r="Q28" s="4">
        <v>0</v>
      </c>
      <c r="R28" s="7">
        <v>44520</v>
      </c>
      <c r="S28" s="5">
        <v>44522</v>
      </c>
      <c r="T28" s="4" t="s">
        <v>33</v>
      </c>
      <c r="U28" s="4">
        <v>606</v>
      </c>
      <c r="V28" s="4">
        <v>0</v>
      </c>
      <c r="W28" s="4">
        <v>0</v>
      </c>
      <c r="X28" s="4">
        <v>2304986</v>
      </c>
      <c r="Y28" s="4">
        <v>86575260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3"/>
  <sheetViews>
    <sheetView tabSelected="1" workbookViewId="0">
      <selection activeCell="A31" sqref="A31:A33"/>
    </sheetView>
  </sheetViews>
  <sheetFormatPr defaultColWidth="9" defaultRowHeight="13.5"/>
  <cols>
    <col min="1" max="1" width="14.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4">
        <v>16097235226</v>
      </c>
      <c r="B2" s="5">
        <v>44514</v>
      </c>
      <c r="C2" s="5">
        <v>44516</v>
      </c>
      <c r="D2" s="4">
        <v>1144</v>
      </c>
      <c r="E2" s="4" t="str">
        <f>VLOOKUP(A2,HOP!A:L,12,0)</f>
        <v>1144.00</v>
      </c>
      <c r="F2" s="4" t="str">
        <f>VLOOKUP(A2,HOP!A:C,3,0)</f>
        <v>2227289</v>
      </c>
      <c r="G2" s="4">
        <f>D2-E2</f>
        <v>0</v>
      </c>
      <c r="H2" s="4" t="str">
        <f>$H$1&amp;F2</f>
        <v>，2227289</v>
      </c>
      <c r="I2" s="4" t="str">
        <f>VLOOKUP(A2,HOP!A:T,20,0)</f>
        <v>直采</v>
      </c>
    </row>
    <row r="3" s="4" customFormat="1" spans="1:17">
      <c r="A3" s="4">
        <v>16097752144</v>
      </c>
      <c r="B3" s="5">
        <v>44518</v>
      </c>
      <c r="C3" s="5">
        <v>44519</v>
      </c>
      <c r="D3" s="4">
        <v>235</v>
      </c>
      <c r="E3" s="4">
        <v>235</v>
      </c>
      <c r="F3" s="6">
        <v>2221844</v>
      </c>
      <c r="G3" s="4">
        <f t="shared" ref="G3:G22" si="0">D3-E3</f>
        <v>0</v>
      </c>
      <c r="H3" s="4" t="str">
        <f t="shared" ref="H3:H22" si="1">$H$1&amp;F3</f>
        <v>，2221844</v>
      </c>
      <c r="I3" s="4" t="e">
        <f>VLOOKUP(A3,HOP!A:T,20,0)</f>
        <v>#N/A</v>
      </c>
      <c r="J3" s="4" t="s">
        <v>80</v>
      </c>
      <c r="Q3" s="4" t="s">
        <v>81</v>
      </c>
    </row>
    <row r="4" s="4" customFormat="1" spans="1:9">
      <c r="A4" s="4">
        <v>16581351138</v>
      </c>
      <c r="B4" s="5">
        <v>44519</v>
      </c>
      <c r="C4" s="5">
        <v>44521</v>
      </c>
      <c r="D4" s="4">
        <v>2366</v>
      </c>
      <c r="E4" s="4" t="str">
        <f>VLOOKUP(A4,HOP!A:L,12,0)</f>
        <v>2366.00</v>
      </c>
      <c r="F4" s="4" t="str">
        <f>VLOOKUP(A4,HOP!A:C,3,0)</f>
        <v>2279139</v>
      </c>
      <c r="G4" s="4">
        <f t="shared" si="0"/>
        <v>0</v>
      </c>
      <c r="H4" s="4" t="str">
        <f t="shared" si="1"/>
        <v>，2279139</v>
      </c>
      <c r="I4" s="4" t="str">
        <f>VLOOKUP(A4,HOP!A:T,20,0)</f>
        <v>直采</v>
      </c>
    </row>
    <row r="5" s="4" customFormat="1" spans="1:9">
      <c r="A5" s="4">
        <v>16704198822</v>
      </c>
      <c r="B5" s="5">
        <v>44520</v>
      </c>
      <c r="C5" s="5">
        <v>44521</v>
      </c>
      <c r="D5" s="4">
        <v>1195</v>
      </c>
      <c r="E5" s="4" t="str">
        <f>VLOOKUP(A5,HOP!A:L,12,0)</f>
        <v>1195.00</v>
      </c>
      <c r="F5" s="4" t="str">
        <f>VLOOKUP(A5,HOP!A:C,3,0)</f>
        <v>2285905</v>
      </c>
      <c r="G5" s="4">
        <f t="shared" si="0"/>
        <v>0</v>
      </c>
      <c r="H5" s="4" t="str">
        <f t="shared" si="1"/>
        <v>，2285905</v>
      </c>
      <c r="I5" s="4" t="str">
        <f>VLOOKUP(A5,HOP!A:T,20,0)</f>
        <v>直采</v>
      </c>
    </row>
    <row r="6" s="4" customFormat="1" spans="1:9">
      <c r="A6" s="4">
        <v>16750728429</v>
      </c>
      <c r="B6" s="5">
        <v>44519</v>
      </c>
      <c r="C6" s="5">
        <v>44520</v>
      </c>
      <c r="D6" s="4">
        <v>502</v>
      </c>
      <c r="E6" s="4" t="str">
        <f>VLOOKUP(A6,HOP!A:L,12,0)</f>
        <v>502.00</v>
      </c>
      <c r="F6" s="4" t="str">
        <f>VLOOKUP(A6,HOP!A:C,3,0)</f>
        <v>2291810</v>
      </c>
      <c r="G6" s="4">
        <f t="shared" si="0"/>
        <v>0</v>
      </c>
      <c r="H6" s="4" t="str">
        <f t="shared" si="1"/>
        <v>，2291810</v>
      </c>
      <c r="I6" s="4" t="str">
        <f>VLOOKUP(A6,HOP!A:T,20,0)</f>
        <v>直采</v>
      </c>
    </row>
    <row r="7" s="4" customFormat="1" spans="1:9">
      <c r="A7" s="4">
        <v>16765149241</v>
      </c>
      <c r="B7" s="5">
        <v>44512</v>
      </c>
      <c r="C7" s="5">
        <v>44515</v>
      </c>
      <c r="D7" s="4">
        <v>16110</v>
      </c>
      <c r="E7" s="4" t="str">
        <f>VLOOKUP(A7,HOP!A:L,12,0)</f>
        <v>16110.00</v>
      </c>
      <c r="F7" s="4" t="str">
        <f>VLOOKUP(A7,HOP!A:C,3,0)</f>
        <v>2295043</v>
      </c>
      <c r="G7" s="4">
        <f t="shared" si="0"/>
        <v>0</v>
      </c>
      <c r="H7" s="4" t="str">
        <f t="shared" si="1"/>
        <v>，2295043</v>
      </c>
      <c r="I7" s="4" t="str">
        <f>VLOOKUP(A7,HOP!A:T,20,0)</f>
        <v>直采</v>
      </c>
    </row>
    <row r="8" s="4" customFormat="1" hidden="1" spans="1:9">
      <c r="A8" s="4">
        <v>16768592986</v>
      </c>
      <c r="B8" s="5">
        <v>44520</v>
      </c>
      <c r="C8" s="5">
        <v>44521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16777878183</v>
      </c>
      <c r="B9" s="5">
        <v>44513</v>
      </c>
      <c r="C9" s="5">
        <v>44516</v>
      </c>
      <c r="D9" s="4">
        <v>942</v>
      </c>
      <c r="E9" s="4" t="str">
        <f>VLOOKUP(A9,HOP!A:L,12,0)</f>
        <v>942.00</v>
      </c>
      <c r="F9" s="4" t="str">
        <f>VLOOKUP(A9,HOP!A:C,3,0)</f>
        <v>2297790</v>
      </c>
      <c r="G9" s="4">
        <f t="shared" si="0"/>
        <v>0</v>
      </c>
      <c r="H9" s="4" t="str">
        <f t="shared" si="1"/>
        <v>，2297790</v>
      </c>
      <c r="I9" s="4" t="str">
        <f>VLOOKUP(A9,HOP!A:T,20,0)</f>
        <v>直采</v>
      </c>
    </row>
    <row r="10" s="4" customFormat="1" spans="1:9">
      <c r="A10" s="4">
        <v>16779152439</v>
      </c>
      <c r="B10" s="5">
        <v>44516</v>
      </c>
      <c r="C10" s="5">
        <v>44517</v>
      </c>
      <c r="D10" s="4">
        <v>423</v>
      </c>
      <c r="E10" s="4" t="str">
        <f>VLOOKUP(A10,HOP!A:L,12,0)</f>
        <v>423.00</v>
      </c>
      <c r="F10" s="4" t="str">
        <f>VLOOKUP(A10,HOP!A:C,3,0)</f>
        <v>2298164</v>
      </c>
      <c r="G10" s="4">
        <f t="shared" si="0"/>
        <v>0</v>
      </c>
      <c r="H10" s="4" t="str">
        <f t="shared" si="1"/>
        <v>，2298164</v>
      </c>
      <c r="I10" s="4" t="str">
        <f>VLOOKUP(A10,HOP!A:T,20,0)</f>
        <v>直采</v>
      </c>
    </row>
    <row r="11" s="4" customFormat="1" spans="1:9">
      <c r="A11" s="4">
        <v>16786599220</v>
      </c>
      <c r="B11" s="5">
        <v>44515</v>
      </c>
      <c r="C11" s="5">
        <v>44516</v>
      </c>
      <c r="D11" s="4">
        <v>293</v>
      </c>
      <c r="E11" s="4" t="str">
        <f>VLOOKUP(A11,HOP!A:L,12,0)</f>
        <v>293.00</v>
      </c>
      <c r="F11" s="4" t="str">
        <f>VLOOKUP(A11,HOP!A:C,3,0)</f>
        <v>2298714</v>
      </c>
      <c r="G11" s="4">
        <f t="shared" si="0"/>
        <v>0</v>
      </c>
      <c r="H11" s="4" t="str">
        <f t="shared" si="1"/>
        <v>，2298714</v>
      </c>
      <c r="I11" s="4" t="str">
        <f>VLOOKUP(A11,HOP!A:T,20,0)</f>
        <v>直采</v>
      </c>
    </row>
    <row r="12" s="4" customFormat="1" spans="1:9">
      <c r="A12" s="4">
        <v>16793770508</v>
      </c>
      <c r="B12" s="5">
        <v>44516</v>
      </c>
      <c r="C12" s="5">
        <v>44517</v>
      </c>
      <c r="D12" s="4">
        <v>537</v>
      </c>
      <c r="E12" s="4" t="str">
        <f>VLOOKUP(A12,HOP!A:L,12,0)</f>
        <v>537.00</v>
      </c>
      <c r="F12" s="4" t="str">
        <f>VLOOKUP(A12,HOP!A:C,3,0)</f>
        <v>2299291</v>
      </c>
      <c r="G12" s="4">
        <f t="shared" si="0"/>
        <v>0</v>
      </c>
      <c r="H12" s="4" t="str">
        <f t="shared" si="1"/>
        <v>，2299291</v>
      </c>
      <c r="I12" s="4" t="str">
        <f>VLOOKUP(A12,HOP!A:T,20,0)</f>
        <v>直采</v>
      </c>
    </row>
    <row r="13" s="4" customFormat="1" hidden="1" spans="1:9">
      <c r="A13" s="4">
        <v>16804051139</v>
      </c>
      <c r="B13" s="5">
        <v>44520</v>
      </c>
      <c r="C13" s="5">
        <v>44521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spans="1:9">
      <c r="A14" s="4">
        <v>16804455921</v>
      </c>
      <c r="B14" s="5">
        <v>44517</v>
      </c>
      <c r="C14" s="5">
        <v>44518</v>
      </c>
      <c r="D14" s="4">
        <v>518</v>
      </c>
      <c r="E14" s="4" t="str">
        <f>VLOOKUP(A14,HOP!A:L,12,0)</f>
        <v>518.00</v>
      </c>
      <c r="F14" s="4" t="str">
        <f>VLOOKUP(A14,HOP!A:C,3,0)</f>
        <v>2300658</v>
      </c>
      <c r="G14" s="4">
        <f t="shared" si="0"/>
        <v>0</v>
      </c>
      <c r="H14" s="4" t="str">
        <f t="shared" si="1"/>
        <v>，2300658</v>
      </c>
      <c r="I14" s="4" t="str">
        <f>VLOOKUP(A14,HOP!A:T,20,0)</f>
        <v>直采</v>
      </c>
    </row>
    <row r="15" s="4" customFormat="1" hidden="1" spans="1:9">
      <c r="A15" s="4">
        <v>16807536564</v>
      </c>
      <c r="B15" s="5">
        <v>44518</v>
      </c>
      <c r="C15" s="5">
        <v>44519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hidden="1" spans="1:9">
      <c r="A16" s="4">
        <v>16807994460</v>
      </c>
      <c r="B16" s="5">
        <v>44517</v>
      </c>
      <c r="C16" s="5">
        <v>44519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9">
      <c r="A17" s="4">
        <v>16814066588</v>
      </c>
      <c r="B17" s="5">
        <v>44518</v>
      </c>
      <c r="C17" s="5">
        <v>44520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16815923298</v>
      </c>
      <c r="B18" s="5">
        <v>44518</v>
      </c>
      <c r="C18" s="5">
        <v>44520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16816574454</v>
      </c>
      <c r="B19" s="5">
        <v>44518</v>
      </c>
      <c r="C19" s="5">
        <v>44520</v>
      </c>
      <c r="D19" s="4">
        <v>1018</v>
      </c>
      <c r="E19" s="4" t="str">
        <f>VLOOKUP(A19,HOP!A:L,12,0)</f>
        <v>1018.00</v>
      </c>
      <c r="F19" s="4" t="str">
        <f>VLOOKUP(A19,HOP!A:C,3,0)</f>
        <v>2302662</v>
      </c>
      <c r="G19" s="4">
        <f t="shared" si="0"/>
        <v>0</v>
      </c>
      <c r="H19" s="4" t="str">
        <f t="shared" si="1"/>
        <v>，2302662</v>
      </c>
      <c r="I19" s="4" t="str">
        <f>VLOOKUP(A19,HOP!A:T,20,0)</f>
        <v>直采</v>
      </c>
    </row>
    <row r="20" s="4" customFormat="1" spans="1:9">
      <c r="A20" s="4">
        <v>16816624220</v>
      </c>
      <c r="B20" s="5">
        <v>44518</v>
      </c>
      <c r="C20" s="5">
        <v>44520</v>
      </c>
      <c r="D20" s="4">
        <v>1018</v>
      </c>
      <c r="E20" s="4" t="str">
        <f>VLOOKUP(A20,HOP!A:L,12,0)</f>
        <v>1018.00</v>
      </c>
      <c r="F20" s="4" t="str">
        <f>VLOOKUP(A20,HOP!A:C,3,0)</f>
        <v>2302677</v>
      </c>
      <c r="G20" s="4">
        <f t="shared" si="0"/>
        <v>0</v>
      </c>
      <c r="H20" s="4" t="str">
        <f t="shared" si="1"/>
        <v>，2302677</v>
      </c>
      <c r="I20" s="4" t="str">
        <f>VLOOKUP(A20,HOP!A:T,20,0)</f>
        <v>直采</v>
      </c>
    </row>
    <row r="21" s="4" customFormat="1" spans="1:9">
      <c r="A21" s="4">
        <v>16822506044</v>
      </c>
      <c r="B21" s="5">
        <v>44519</v>
      </c>
      <c r="C21" s="5">
        <v>44520</v>
      </c>
      <c r="D21" s="4">
        <v>1389</v>
      </c>
      <c r="E21" s="4" t="str">
        <f>VLOOKUP(A21,HOP!A:L,12,0)</f>
        <v>1389.00</v>
      </c>
      <c r="F21" s="4" t="str">
        <f>VLOOKUP(A21,HOP!A:C,3,0)</f>
        <v>2303635</v>
      </c>
      <c r="G21" s="4">
        <f t="shared" si="0"/>
        <v>0</v>
      </c>
      <c r="H21" s="4" t="str">
        <f t="shared" si="1"/>
        <v>，2303635</v>
      </c>
      <c r="I21" s="4" t="str">
        <f>VLOOKUP(A21,HOP!A:T,20,0)</f>
        <v>直采</v>
      </c>
    </row>
    <row r="22" s="4" customFormat="1" spans="1:9">
      <c r="A22" s="4">
        <v>16829937843</v>
      </c>
      <c r="B22" s="5">
        <v>44520</v>
      </c>
      <c r="C22" s="5">
        <v>44521</v>
      </c>
      <c r="D22" s="4">
        <v>606</v>
      </c>
      <c r="E22" s="4" t="str">
        <f>VLOOKUP(A22,HOP!A:L,12,0)</f>
        <v>606.00</v>
      </c>
      <c r="F22" s="4" t="str">
        <f>VLOOKUP(A22,HOP!A:C,3,0)</f>
        <v>2304986</v>
      </c>
      <c r="G22" s="4">
        <f t="shared" si="0"/>
        <v>0</v>
      </c>
      <c r="H22" s="4" t="str">
        <f t="shared" si="1"/>
        <v>，2304986</v>
      </c>
      <c r="I22" s="4" t="str">
        <f>VLOOKUP(A22,HOP!A:T,20,0)</f>
        <v>直采</v>
      </c>
    </row>
    <row r="24" spans="4:4">
      <c r="D24" s="4">
        <f>SUM(D2:D23)</f>
        <v>28296</v>
      </c>
    </row>
    <row r="31" spans="1:1">
      <c r="A31" s="4" t="s">
        <v>82</v>
      </c>
    </row>
    <row r="32" spans="1:1">
      <c r="A32" s="4" t="s">
        <v>83</v>
      </c>
    </row>
    <row r="33" spans="1:1">
      <c r="A33" s="4" t="s">
        <v>84</v>
      </c>
    </row>
  </sheetData>
  <autoFilter ref="A1:X22">
    <filterColumn colId="3">
      <filters>
        <filter val="16110"/>
        <filter val="502"/>
        <filter val="942"/>
        <filter val="293"/>
        <filter val="423"/>
        <filter val="1144"/>
        <filter val="235"/>
        <filter val="1195"/>
        <filter val="606"/>
        <filter val="2366"/>
        <filter val="537"/>
        <filter val="518"/>
        <filter val="1018"/>
        <filter val="1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B41" sqref="B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16097235226</v>
      </c>
      <c r="B2" s="1" t="s">
        <v>102</v>
      </c>
      <c r="C2" s="1" t="s">
        <v>103</v>
      </c>
      <c r="D2" s="1" t="s">
        <v>104</v>
      </c>
      <c r="E2" s="1" t="s">
        <v>105</v>
      </c>
      <c r="F2" s="1" t="s">
        <v>106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</row>
    <row r="3" s="1" customFormat="1" spans="1:20">
      <c r="A3" s="3">
        <v>16581351138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108</v>
      </c>
      <c r="I3" s="1" t="s">
        <v>124</v>
      </c>
      <c r="J3" s="1" t="s">
        <v>110</v>
      </c>
      <c r="K3" s="1" t="s">
        <v>124</v>
      </c>
      <c r="L3" s="1" t="s">
        <v>124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125</v>
      </c>
      <c r="R3" s="1" t="s">
        <v>115</v>
      </c>
      <c r="S3" s="1" t="s">
        <v>116</v>
      </c>
      <c r="T3" s="1" t="s">
        <v>117</v>
      </c>
    </row>
    <row r="4" s="1" customFormat="1" spans="1:20">
      <c r="A4" s="3">
        <v>16704198822</v>
      </c>
      <c r="B4" s="1" t="s">
        <v>126</v>
      </c>
      <c r="C4" s="1" t="s">
        <v>127</v>
      </c>
      <c r="D4" s="1" t="s">
        <v>120</v>
      </c>
      <c r="E4" s="1" t="s">
        <v>128</v>
      </c>
      <c r="F4" s="1" t="s">
        <v>129</v>
      </c>
      <c r="G4" s="1" t="s">
        <v>123</v>
      </c>
      <c r="H4" s="1" t="s">
        <v>108</v>
      </c>
      <c r="I4" s="1" t="s">
        <v>130</v>
      </c>
      <c r="J4" s="1" t="s">
        <v>110</v>
      </c>
      <c r="K4" s="1" t="s">
        <v>130</v>
      </c>
      <c r="L4" s="1" t="s">
        <v>130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131</v>
      </c>
      <c r="R4" s="1" t="s">
        <v>115</v>
      </c>
      <c r="S4" s="1" t="s">
        <v>116</v>
      </c>
      <c r="T4" s="1" t="s">
        <v>117</v>
      </c>
    </row>
    <row r="5" s="1" customFormat="1" spans="1:20">
      <c r="A5" s="3">
        <v>16750728429</v>
      </c>
      <c r="B5" s="1" t="s">
        <v>132</v>
      </c>
      <c r="C5" s="1" t="s">
        <v>133</v>
      </c>
      <c r="D5" s="1" t="s">
        <v>134</v>
      </c>
      <c r="E5" s="1" t="s">
        <v>135</v>
      </c>
      <c r="F5" s="1" t="s">
        <v>122</v>
      </c>
      <c r="G5" s="1" t="s">
        <v>129</v>
      </c>
      <c r="H5" s="1" t="s">
        <v>108</v>
      </c>
      <c r="I5" s="1" t="s">
        <v>136</v>
      </c>
      <c r="J5" s="1" t="s">
        <v>110</v>
      </c>
      <c r="K5" s="1" t="s">
        <v>136</v>
      </c>
      <c r="L5" s="1" t="s">
        <v>136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137</v>
      </c>
      <c r="R5" s="1" t="s">
        <v>115</v>
      </c>
      <c r="S5" s="1" t="s">
        <v>116</v>
      </c>
      <c r="T5" s="1" t="s">
        <v>117</v>
      </c>
    </row>
    <row r="6" s="1" customFormat="1" spans="1:20">
      <c r="A6" s="3">
        <v>16765149241</v>
      </c>
      <c r="B6" s="1" t="s">
        <v>138</v>
      </c>
      <c r="C6" s="1" t="s">
        <v>139</v>
      </c>
      <c r="D6" s="1" t="s">
        <v>140</v>
      </c>
      <c r="E6" s="1" t="s">
        <v>141</v>
      </c>
      <c r="F6" s="1" t="s">
        <v>142</v>
      </c>
      <c r="G6" s="1" t="s">
        <v>143</v>
      </c>
      <c r="H6" s="1" t="s">
        <v>108</v>
      </c>
      <c r="I6" s="1" t="s">
        <v>144</v>
      </c>
      <c r="J6" s="1" t="s">
        <v>110</v>
      </c>
      <c r="K6" s="1" t="s">
        <v>144</v>
      </c>
      <c r="L6" s="1" t="s">
        <v>144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145</v>
      </c>
      <c r="R6" s="1" t="s">
        <v>115</v>
      </c>
      <c r="S6" s="1" t="s">
        <v>116</v>
      </c>
      <c r="T6" s="1" t="s">
        <v>117</v>
      </c>
    </row>
    <row r="7" s="1" customFormat="1" spans="1:20">
      <c r="A7" s="3">
        <v>16777878183</v>
      </c>
      <c r="B7" s="1" t="s">
        <v>142</v>
      </c>
      <c r="C7" s="1" t="s">
        <v>146</v>
      </c>
      <c r="D7" s="1" t="s">
        <v>147</v>
      </c>
      <c r="E7" s="1" t="s">
        <v>148</v>
      </c>
      <c r="F7" s="1" t="s">
        <v>149</v>
      </c>
      <c r="G7" s="1" t="s">
        <v>107</v>
      </c>
      <c r="H7" s="1" t="s">
        <v>108</v>
      </c>
      <c r="I7" s="1" t="s">
        <v>150</v>
      </c>
      <c r="J7" s="1" t="s">
        <v>110</v>
      </c>
      <c r="K7" s="1" t="s">
        <v>150</v>
      </c>
      <c r="L7" s="1" t="s">
        <v>150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151</v>
      </c>
      <c r="R7" s="1" t="s">
        <v>115</v>
      </c>
      <c r="S7" s="1" t="s">
        <v>116</v>
      </c>
      <c r="T7" s="1" t="s">
        <v>117</v>
      </c>
    </row>
    <row r="8" s="1" customFormat="1" spans="1:20">
      <c r="A8" s="3">
        <v>16779152439</v>
      </c>
      <c r="B8" s="1" t="s">
        <v>142</v>
      </c>
      <c r="C8" s="1" t="s">
        <v>152</v>
      </c>
      <c r="D8" s="1" t="s">
        <v>153</v>
      </c>
      <c r="E8" s="1" t="s">
        <v>154</v>
      </c>
      <c r="F8" s="1" t="s">
        <v>107</v>
      </c>
      <c r="G8" s="1" t="s">
        <v>155</v>
      </c>
      <c r="H8" s="1" t="s">
        <v>108</v>
      </c>
      <c r="I8" s="1" t="s">
        <v>156</v>
      </c>
      <c r="J8" s="1" t="s">
        <v>110</v>
      </c>
      <c r="K8" s="1" t="s">
        <v>156</v>
      </c>
      <c r="L8" s="1" t="s">
        <v>156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157</v>
      </c>
      <c r="R8" s="1" t="s">
        <v>115</v>
      </c>
      <c r="S8" s="1" t="s">
        <v>116</v>
      </c>
      <c r="T8" s="1" t="s">
        <v>117</v>
      </c>
    </row>
    <row r="9" s="1" customFormat="1" spans="1:20">
      <c r="A9" s="3">
        <v>16786599220</v>
      </c>
      <c r="B9" s="1" t="s">
        <v>149</v>
      </c>
      <c r="C9" s="1" t="s">
        <v>158</v>
      </c>
      <c r="D9" s="1" t="s">
        <v>153</v>
      </c>
      <c r="E9" s="1" t="s">
        <v>159</v>
      </c>
      <c r="F9" s="1" t="s">
        <v>143</v>
      </c>
      <c r="G9" s="1" t="s">
        <v>107</v>
      </c>
      <c r="H9" s="1" t="s">
        <v>108</v>
      </c>
      <c r="I9" s="1" t="s">
        <v>160</v>
      </c>
      <c r="J9" s="1" t="s">
        <v>110</v>
      </c>
      <c r="K9" s="1" t="s">
        <v>160</v>
      </c>
      <c r="L9" s="1" t="s">
        <v>160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161</v>
      </c>
      <c r="R9" s="1" t="s">
        <v>115</v>
      </c>
      <c r="S9" s="1" t="s">
        <v>116</v>
      </c>
      <c r="T9" s="1" t="s">
        <v>117</v>
      </c>
    </row>
    <row r="10" s="1" customFormat="1" spans="1:20">
      <c r="A10" s="3">
        <v>16793770508</v>
      </c>
      <c r="B10" s="1" t="s">
        <v>106</v>
      </c>
      <c r="C10" s="1" t="s">
        <v>162</v>
      </c>
      <c r="D10" s="1" t="s">
        <v>134</v>
      </c>
      <c r="E10" s="1" t="s">
        <v>163</v>
      </c>
      <c r="F10" s="1" t="s">
        <v>107</v>
      </c>
      <c r="G10" s="1" t="s">
        <v>155</v>
      </c>
      <c r="H10" s="1" t="s">
        <v>108</v>
      </c>
      <c r="I10" s="1" t="s">
        <v>164</v>
      </c>
      <c r="J10" s="1" t="s">
        <v>110</v>
      </c>
      <c r="K10" s="1" t="s">
        <v>164</v>
      </c>
      <c r="L10" s="1" t="s">
        <v>164</v>
      </c>
      <c r="M10" s="1" t="s">
        <v>111</v>
      </c>
      <c r="N10" s="1" t="s">
        <v>111</v>
      </c>
      <c r="O10" s="1" t="s">
        <v>112</v>
      </c>
      <c r="P10" s="1" t="s">
        <v>113</v>
      </c>
      <c r="Q10" s="1" t="s">
        <v>165</v>
      </c>
      <c r="R10" s="1" t="s">
        <v>115</v>
      </c>
      <c r="S10" s="1" t="s">
        <v>116</v>
      </c>
      <c r="T10" s="1" t="s">
        <v>117</v>
      </c>
    </row>
    <row r="11" s="1" customFormat="1" spans="1:20">
      <c r="A11" s="3">
        <v>16804455921</v>
      </c>
      <c r="B11" s="1" t="s">
        <v>107</v>
      </c>
      <c r="C11" s="1" t="s">
        <v>166</v>
      </c>
      <c r="D11" s="1" t="s">
        <v>134</v>
      </c>
      <c r="E11" s="1" t="s">
        <v>167</v>
      </c>
      <c r="F11" s="1" t="s">
        <v>155</v>
      </c>
      <c r="G11" s="1" t="s">
        <v>168</v>
      </c>
      <c r="H11" s="1" t="s">
        <v>108</v>
      </c>
      <c r="I11" s="1" t="s">
        <v>169</v>
      </c>
      <c r="J11" s="1" t="s">
        <v>110</v>
      </c>
      <c r="K11" s="1" t="s">
        <v>169</v>
      </c>
      <c r="L11" s="1" t="s">
        <v>169</v>
      </c>
      <c r="M11" s="1" t="s">
        <v>111</v>
      </c>
      <c r="N11" s="1" t="s">
        <v>111</v>
      </c>
      <c r="O11" s="1" t="s">
        <v>112</v>
      </c>
      <c r="P11" s="1" t="s">
        <v>113</v>
      </c>
      <c r="Q11" s="1" t="s">
        <v>170</v>
      </c>
      <c r="R11" s="1" t="s">
        <v>115</v>
      </c>
      <c r="S11" s="1" t="s">
        <v>116</v>
      </c>
      <c r="T11" s="1" t="s">
        <v>117</v>
      </c>
    </row>
    <row r="12" s="1" customFormat="1" spans="1:20">
      <c r="A12" s="3">
        <v>16816574454</v>
      </c>
      <c r="B12" s="1" t="s">
        <v>168</v>
      </c>
      <c r="C12" s="1" t="s">
        <v>171</v>
      </c>
      <c r="D12" s="1" t="s">
        <v>134</v>
      </c>
      <c r="E12" s="1" t="s">
        <v>172</v>
      </c>
      <c r="F12" s="1" t="s">
        <v>168</v>
      </c>
      <c r="G12" s="1" t="s">
        <v>129</v>
      </c>
      <c r="H12" s="1" t="s">
        <v>108</v>
      </c>
      <c r="I12" s="1" t="s">
        <v>173</v>
      </c>
      <c r="J12" s="1" t="s">
        <v>110</v>
      </c>
      <c r="K12" s="1" t="s">
        <v>173</v>
      </c>
      <c r="L12" s="1" t="s">
        <v>173</v>
      </c>
      <c r="M12" s="1" t="s">
        <v>111</v>
      </c>
      <c r="N12" s="1" t="s">
        <v>111</v>
      </c>
      <c r="O12" s="1" t="s">
        <v>112</v>
      </c>
      <c r="P12" s="1" t="s">
        <v>113</v>
      </c>
      <c r="Q12" s="1" t="s">
        <v>174</v>
      </c>
      <c r="R12" s="1" t="s">
        <v>115</v>
      </c>
      <c r="S12" s="1" t="s">
        <v>116</v>
      </c>
      <c r="T12" s="1" t="s">
        <v>117</v>
      </c>
    </row>
    <row r="13" s="1" customFormat="1" spans="1:20">
      <c r="A13" s="3">
        <v>16816624220</v>
      </c>
      <c r="B13" s="1" t="s">
        <v>168</v>
      </c>
      <c r="C13" s="1" t="s">
        <v>175</v>
      </c>
      <c r="D13" s="1" t="s">
        <v>134</v>
      </c>
      <c r="E13" s="1" t="s">
        <v>176</v>
      </c>
      <c r="F13" s="1" t="s">
        <v>168</v>
      </c>
      <c r="G13" s="1" t="s">
        <v>129</v>
      </c>
      <c r="H13" s="1" t="s">
        <v>108</v>
      </c>
      <c r="I13" s="1" t="s">
        <v>173</v>
      </c>
      <c r="J13" s="1" t="s">
        <v>110</v>
      </c>
      <c r="K13" s="1" t="s">
        <v>173</v>
      </c>
      <c r="L13" s="1" t="s">
        <v>173</v>
      </c>
      <c r="M13" s="1" t="s">
        <v>111</v>
      </c>
      <c r="N13" s="1" t="s">
        <v>111</v>
      </c>
      <c r="O13" s="1" t="s">
        <v>112</v>
      </c>
      <c r="P13" s="1" t="s">
        <v>113</v>
      </c>
      <c r="Q13" s="1" t="s">
        <v>177</v>
      </c>
      <c r="R13" s="1" t="s">
        <v>115</v>
      </c>
      <c r="S13" s="1" t="s">
        <v>116</v>
      </c>
      <c r="T13" s="1" t="s">
        <v>117</v>
      </c>
    </row>
    <row r="14" s="1" customFormat="1" spans="1:20">
      <c r="A14" s="3">
        <v>16822506044</v>
      </c>
      <c r="B14" s="1" t="s">
        <v>122</v>
      </c>
      <c r="C14" s="1" t="s">
        <v>178</v>
      </c>
      <c r="D14" s="1" t="s">
        <v>179</v>
      </c>
      <c r="E14" s="1" t="s">
        <v>180</v>
      </c>
      <c r="F14" s="1" t="s">
        <v>122</v>
      </c>
      <c r="G14" s="1" t="s">
        <v>129</v>
      </c>
      <c r="H14" s="1" t="s">
        <v>108</v>
      </c>
      <c r="I14" s="1" t="s">
        <v>181</v>
      </c>
      <c r="J14" s="1" t="s">
        <v>110</v>
      </c>
      <c r="K14" s="1" t="s">
        <v>181</v>
      </c>
      <c r="L14" s="1" t="s">
        <v>181</v>
      </c>
      <c r="M14" s="1" t="s">
        <v>111</v>
      </c>
      <c r="N14" s="1" t="s">
        <v>111</v>
      </c>
      <c r="O14" s="1" t="s">
        <v>112</v>
      </c>
      <c r="P14" s="1" t="s">
        <v>113</v>
      </c>
      <c r="Q14" s="1" t="s">
        <v>182</v>
      </c>
      <c r="R14" s="1" t="s">
        <v>115</v>
      </c>
      <c r="S14" s="1" t="s">
        <v>116</v>
      </c>
      <c r="T14" s="1" t="s">
        <v>117</v>
      </c>
    </row>
    <row r="15" s="1" customFormat="1" spans="1:20">
      <c r="A15" s="3">
        <v>16829937843</v>
      </c>
      <c r="B15" s="1" t="s">
        <v>129</v>
      </c>
      <c r="C15" s="1" t="s">
        <v>183</v>
      </c>
      <c r="D15" s="1" t="s">
        <v>134</v>
      </c>
      <c r="E15" s="1" t="s">
        <v>184</v>
      </c>
      <c r="F15" s="1" t="s">
        <v>129</v>
      </c>
      <c r="G15" s="1" t="s">
        <v>123</v>
      </c>
      <c r="H15" s="1" t="s">
        <v>108</v>
      </c>
      <c r="I15" s="1" t="s">
        <v>185</v>
      </c>
      <c r="J15" s="1" t="s">
        <v>110</v>
      </c>
      <c r="K15" s="1" t="s">
        <v>185</v>
      </c>
      <c r="L15" s="1" t="s">
        <v>185</v>
      </c>
      <c r="M15" s="1" t="s">
        <v>111</v>
      </c>
      <c r="N15" s="1" t="s">
        <v>111</v>
      </c>
      <c r="O15" s="1" t="s">
        <v>112</v>
      </c>
      <c r="P15" s="1" t="s">
        <v>113</v>
      </c>
      <c r="Q15" s="1" t="s">
        <v>186</v>
      </c>
      <c r="R15" s="1" t="s">
        <v>115</v>
      </c>
      <c r="S15" s="1" t="s">
        <v>116</v>
      </c>
      <c r="T15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2021-11-22T03:34:08Z</dcterms:created>
  <dcterms:modified xsi:type="dcterms:W3CDTF">2021-11-22T03:42:28Z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D7AC26765726499A8DAF988CB9722D67</vt:lpwstr>
  </property>
  <property fmtid="{D5CDD505-2E9C-101B-9397-08002B2CF9AE}" pid="3" name="KSOProductBuildVer">
    <vt:lpwstr>2052-11.1.0.11045</vt:lpwstr>
  </property>
</Properties>
</file>