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对账!$1:$57</definedName>
  </definedNames>
  <calcPr calcId="144525"/>
</workbook>
</file>

<file path=xl/sharedStrings.xml><?xml version="1.0" encoding="utf-8"?>
<sst xmlns="http://schemas.openxmlformats.org/spreadsheetml/2006/main" count="1149" uniqueCount="327">
  <si>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</si>
  <si>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</si>
  <si>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</si>
  <si>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</si>
  <si>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</si>
  <si>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</si>
  <si>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</si>
  <si>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</si>
  <si>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</si>
  <si>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</si>
  <si>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</si>
  <si>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</si>
  <si>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</si>
  <si>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</si>
  <si>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</si>
  <si>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</si>
  <si>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</si>
  <si>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</si>
  <si>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</si>
  <si>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</si>
  <si>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</si>
  <si>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</si>
  <si>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</si>
  <si>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</si>
  <si>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</si>
  <si>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</si>
  <si>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</si>
  <si>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[贵阳]贵阳和悦丽呈酒店(73281781)</t>
  </si>
  <si>
    <t>高级大床房&lt;双人入住&gt;&lt;内宾&gt;&lt;预付&gt;&lt;双早&gt;</t>
  </si>
  <si>
    <t>CNY</t>
  </si>
  <si>
    <t>蒋辰宇</t>
  </si>
  <si>
    <t>CA11323211121CNY</t>
  </si>
  <si>
    <t>未提现</t>
  </si>
  <si>
    <t>携程开票</t>
  </si>
  <si>
    <t>[广州]诺盟国际公寓(广州北京路捷登都会店)(60986738)</t>
  </si>
  <si>
    <t>商务远景双床房&lt;双人入住&gt;&lt;内宾&gt;&lt;预付&gt;&lt;无早&gt;</t>
  </si>
  <si>
    <t>徐达</t>
  </si>
  <si>
    <t>[枣庄]7天优品酒店(枣庄台儿庄古城店)(73280332)</t>
  </si>
  <si>
    <t>家庭房&lt;双人入住&gt;&lt;内宾&gt;&lt;预付&gt;&lt;无早&gt;</t>
  </si>
  <si>
    <t>张凯</t>
  </si>
  <si>
    <t>[上海]锦江之星(上海漕河泾星中路地铁站店)(66072634)</t>
  </si>
  <si>
    <t>双人房A&lt;双人入住&gt;&lt;内宾&gt;&lt;预付&gt;&lt;无早&gt;</t>
  </si>
  <si>
    <t>邓伟杰</t>
  </si>
  <si>
    <t>[梅州]梅州麓湖山酒店(62500328)</t>
  </si>
  <si>
    <t>豪华双床房&lt;双人入住&gt;&lt;内宾&gt;&lt;预付&gt;&lt;双早&gt;&lt;新酒店礼盒&gt;</t>
  </si>
  <si>
    <t>孙伟玲</t>
  </si>
  <si>
    <t>[广州]锦江都城酒店(广州万达广场店)(78928437)</t>
  </si>
  <si>
    <t>时尚商务房&lt;双人入住&gt;&lt;内宾&gt;&lt;预付&gt;&lt;无早&gt;</t>
  </si>
  <si>
    <t>王岸文</t>
  </si>
  <si>
    <t>取消</t>
  </si>
  <si>
    <t>公寓特惠双床房&lt;无早&gt;&lt;特惠专享&gt;&lt;双床&gt;</t>
  </si>
  <si>
    <t>刘碧程</t>
  </si>
  <si>
    <t>[盐城]兰欧酒店(盐城大丰永泰店)(69081079)</t>
  </si>
  <si>
    <t>兰欧高级双床房&lt;双人入住&gt;&lt;内宾&gt;&lt;预付&gt;&lt;双早&gt;</t>
  </si>
  <si>
    <t>刘进春</t>
  </si>
  <si>
    <t>[蚌埠]锦江之星(蚌埠高铁站胜利路店)(73271862)</t>
  </si>
  <si>
    <t>标准大床房&lt;双人入住&gt;&lt;内宾&gt;&lt;预付&gt;&lt;无早&gt;</t>
  </si>
  <si>
    <t>侯敬学</t>
  </si>
  <si>
    <t>[洛阳]格林豪泰酒店(洛阳中州西路店)(69036876)</t>
  </si>
  <si>
    <t>双床房&lt;双人入住&gt;&lt;内宾&gt;&lt;预付&gt;&lt;无早&gt;</t>
  </si>
  <si>
    <t>孟金磊</t>
  </si>
  <si>
    <t>[宁阳]7天连锁酒店(宁阳亿丰时代广场店)(71450433)</t>
  </si>
  <si>
    <t>高级双床房&lt;双人入住&gt;&lt;内宾&gt;&lt;预付&gt;&lt;无早&gt;</t>
  </si>
  <si>
    <t>王张栋</t>
  </si>
  <si>
    <t>[贵港]尚客优连锁酒店(贵港港南区政府店)(73259489)</t>
  </si>
  <si>
    <t>罗波</t>
  </si>
  <si>
    <t>[张北]锦江之星风尚(张家口张北草原天路中都南大街店)(71497997)</t>
  </si>
  <si>
    <t>商务房B&lt;双人入住&gt;&lt;内宾&gt;&lt;预付&gt;&lt;无早&gt;</t>
  </si>
  <si>
    <t>武海霞</t>
  </si>
  <si>
    <t>陈天井</t>
  </si>
  <si>
    <t>[乌拉特前旗]尚客优酒店(乌拉特前旗汇丰广场店)(73280020)</t>
  </si>
  <si>
    <t>豪华大床房&lt;双人入住&gt;&lt;内宾&gt;&lt;预付&gt;&lt;双早&gt;</t>
  </si>
  <si>
    <t>刘哲</t>
  </si>
  <si>
    <t>acknowledge</t>
  </si>
  <si>
    <t>[安顺]安顺豪生温泉度假酒店(80625373)</t>
  </si>
  <si>
    <t>行政大床房&lt;双人入住&gt;&lt;中宾&gt;&lt;日历房套餐高价值&gt;&lt;双早&gt;&lt;新酒店礼盒&gt;</t>
  </si>
  <si>
    <t>陆刘宝,宁群仪</t>
  </si>
  <si>
    <t>[重庆]丽呈秋果酒店(重庆解放碑洪崖洞店)(79026068)</t>
  </si>
  <si>
    <t>舒适大床房&lt;双人入住&gt;&lt;内宾&gt;&lt;预付&gt;&lt;双早&gt;</t>
  </si>
  <si>
    <t>赵可</t>
  </si>
  <si>
    <t>[景德镇]格林豪泰快捷酒店(景德镇曙光路古玩市场店)(75057027)</t>
  </si>
  <si>
    <t>大床房&lt;双人入住&gt;&lt;内宾&gt;&lt;预付&gt;&lt;无早&gt;</t>
  </si>
  <si>
    <t>潘康杰</t>
  </si>
  <si>
    <t>戴桥生</t>
  </si>
  <si>
    <t>轻奢大床房&lt;双人入住&gt;&lt;中宾&gt;&lt;日历房套餐高价值&gt;&lt;双早&gt;&lt;新酒店礼盒&gt;</t>
  </si>
  <si>
    <t>王佑龙</t>
  </si>
  <si>
    <t>[佛山]百盛达丽呈睿轩佛山千灯湖公园酒店(60985018)</t>
  </si>
  <si>
    <t>优选大床房&lt;双人入住&gt;&lt;内宾&gt;&lt;预付&gt;&lt;双早&gt;</t>
  </si>
  <si>
    <t>张茂文</t>
  </si>
  <si>
    <t>调整</t>
  </si>
  <si>
    <t>[沈阳]锦江都城酒店(沈阳三好街店)(65986179)</t>
  </si>
  <si>
    <t>精致商务房&lt;双人入住&gt;&lt;内宾&gt;&lt;预付&gt;&lt;无早&gt;</t>
  </si>
  <si>
    <t>战璐</t>
  </si>
  <si>
    <t>[广州]普兰内特概念酒店(广州白马服装城火车站地铁站店)(60982712)</t>
  </si>
  <si>
    <t>尊享大床房&lt;双人入住&gt;&lt;内宾&gt;&lt;预付&gt;&lt;无早&gt;</t>
  </si>
  <si>
    <t>吴朝挑</t>
  </si>
  <si>
    <t>CA11323211122CNY</t>
  </si>
  <si>
    <t>[上海]华晶丽呈睿轩上海北外滩酒店(78981636)</t>
  </si>
  <si>
    <t>高级大床房&lt;双人入住&gt;&lt;内宾&gt;&lt;预付&gt;&lt;无早&gt;</t>
  </si>
  <si>
    <t>郁树国</t>
  </si>
  <si>
    <t>[兰州]兰州皇冠假日酒店(60984406)</t>
  </si>
  <si>
    <t>皇冠高级黄河景房&lt;双人入住&gt;&lt;内宾&gt;&lt;预付&gt;&lt;无早&gt;</t>
  </si>
  <si>
    <t>孙永东</t>
  </si>
  <si>
    <t>[深圳]7天优品酒店Premium(深圳科技园高新园地铁站店)(66098158)</t>
  </si>
  <si>
    <t>优品双床房&lt;双人入住&gt;&lt;内宾&gt;&lt;预付&gt;&lt;双早&gt;</t>
  </si>
  <si>
    <t>彭朝霞</t>
  </si>
  <si>
    <t>[天津]丽呈睿轩天津鼓楼大悦城酒店(79026054)</t>
  </si>
  <si>
    <t>李冰洋</t>
  </si>
  <si>
    <t>[天津]希岸·轻雅酒店(天津宁河贸易开发区店)(71584188)</t>
  </si>
  <si>
    <t>希岸豪华大床房&lt;双人入住&gt;&lt;内宾&gt;&lt;预付&gt;&lt;无早&gt;</t>
  </si>
  <si>
    <t>敖秘</t>
  </si>
  <si>
    <t>[长沙]7天优品酒店(长沙五一广场地铁站店)(71450420)</t>
  </si>
  <si>
    <t>精选特优房&lt;内宾&gt;&lt;双人入住&gt;&lt;预付&gt;&lt;无早&gt;</t>
  </si>
  <si>
    <t>夏炜鹏</t>
  </si>
  <si>
    <t>王昌盛</t>
  </si>
  <si>
    <t>[宁波]宁波鄞州万达广场天唯艺术丽呈酒店(78981506)</t>
  </si>
  <si>
    <t>天唯艺术大床房&lt;双人入住&gt;&lt;内宾&gt;&lt;预付&gt;&lt;无早&gt;</t>
  </si>
  <si>
    <t>陈苏彪</t>
  </si>
  <si>
    <t>[杭州]7天连锁酒店(杭州临平银泰店)(66018089)</t>
  </si>
  <si>
    <t>温馨大床房&lt;双人入住&gt;&lt;内宾&gt;&lt;预付&gt;&lt;无早&gt;</t>
  </si>
  <si>
    <t>高延斌</t>
  </si>
  <si>
    <t>[深圳]维也纳酒店(深圳龙华清湖路店)(71451904)</t>
  </si>
  <si>
    <t>豪华大床房&lt;双人入住&gt;&lt;内宾&gt;&lt;预付&gt;&lt;无早&gt;</t>
  </si>
  <si>
    <t>杨科辉</t>
  </si>
  <si>
    <t>豪庭大床房&lt;双人入住&gt;&lt;中宾&gt;&lt;日历房套餐高价值&gt;&lt;双早&gt;&lt;新酒店礼盒&gt;</t>
  </si>
  <si>
    <t>付健</t>
  </si>
  <si>
    <t>[和平]和平热龙温泉度假村(71638387)</t>
  </si>
  <si>
    <t>标准双人房&lt;特惠专享&gt;&lt;双人入住&gt;&lt;双早&gt;</t>
  </si>
  <si>
    <t>张智君</t>
  </si>
  <si>
    <t>汤建清</t>
  </si>
  <si>
    <t>[银川]亨瑞元精品酒店(银川北塔店)(76370526)</t>
  </si>
  <si>
    <t>优享大床房&lt;双人入住&gt;&lt;内宾&gt;&lt;预付&gt;&lt;无早&gt;</t>
  </si>
  <si>
    <t>李光营</t>
  </si>
  <si>
    <t>[涞源]锦江之星风尚(涞源老汽车站店)(71451098)</t>
  </si>
  <si>
    <t>商务标准房C&lt;双人入住&gt;&lt;内宾&gt;&lt;预付&gt;&lt;无早&gt;</t>
  </si>
  <si>
    <t>利彦华</t>
  </si>
  <si>
    <t>[无锡]尚客优连锁酒店(无锡高铁东站红豆广场店)(71988807)</t>
  </si>
  <si>
    <t>标准家庭房&lt;双人入住&gt;&lt;内宾&gt;&lt;预付&gt;&lt;无早&gt;</t>
  </si>
  <si>
    <t>阳俊</t>
  </si>
  <si>
    <t>[梅州]梅州英思廷酒店(80612726)</t>
  </si>
  <si>
    <t>廷悦双床房&lt;内宾&gt;&lt;无早&gt;</t>
  </si>
  <si>
    <t>袁建光</t>
  </si>
  <si>
    <t>杨永明</t>
  </si>
  <si>
    <t>[锦州]锦江之星(锦州云飞桥店)(60986803)</t>
  </si>
  <si>
    <t>标准房B&lt;双人入住&gt;&lt;内宾&gt;&lt;预付&gt;&lt;无早&gt;</t>
  </si>
  <si>
    <t>王海容</t>
  </si>
  <si>
    <t>[广州]维也纳3好酒店(广州琶洲会展车陂地铁站店)(78981548)</t>
  </si>
  <si>
    <t>棋牌套房&lt;双人入住&gt;&lt;内宾&gt;&lt;预付&gt;&lt;无早&gt;</t>
  </si>
  <si>
    <t>李子森</t>
  </si>
  <si>
    <t>，</t>
  </si>
  <si>
    <t>202111171916230022</t>
  </si>
  <si>
    <t>房集</t>
  </si>
  <si>
    <t>携程汇登国内</t>
  </si>
  <si>
    <t>16811493575此单多收169.13元待退回</t>
  </si>
  <si>
    <t>202111172318200022</t>
  </si>
  <si>
    <t>本期收回690元</t>
  </si>
  <si>
    <t>202111181414310020</t>
  </si>
  <si>
    <t>202111182046050021</t>
  </si>
  <si>
    <t>A211122094207481</t>
  </si>
  <si>
    <t>A211122094635481</t>
  </si>
  <si>
    <t>A211122094332481</t>
  </si>
  <si>
    <t>A2111220945141861</t>
  </si>
  <si>
    <t>i211122093837 房集：1173元</t>
  </si>
  <si>
    <t>i211122094035 房集：1165.35元 录错渠道，实际是汇智国内录单到汇登国内，房集无法更改，直接汇登国内生成收款单</t>
  </si>
  <si>
    <t>CNY / HKD 当前参考汇率: 1.218590713</t>
  </si>
  <si>
    <t>总计：12245.28 CNY/
14921.98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</si>
  <si>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</si>
  <si>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</si>
  <si>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</si>
  <si>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</si>
  <si>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</si>
  <si>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</si>
  <si>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</si>
  <si>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</si>
  <si>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</si>
  <si>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</si>
  <si>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</si>
  <si>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</si>
  <si>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</si>
  <si>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</si>
  <si>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</si>
  <si>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</si>
  <si>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</si>
  <si>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2021-11-14</t>
  </si>
  <si>
    <t>2299093</t>
  </si>
  <si>
    <t>广州普兰内特概念酒店</t>
  </si>
  <si>
    <t>2021-11-16</t>
  </si>
  <si>
    <t>2021-11-19</t>
  </si>
  <si>
    <t>退房日月结</t>
  </si>
  <si>
    <t>675.15</t>
  </si>
  <si>
    <t>RMB</t>
  </si>
  <si>
    <t>0</t>
  </si>
  <si>
    <t>0.00</t>
  </si>
  <si>
    <t>携程汇智国内直连</t>
  </si>
  <si>
    <t>2021-11-14 04:04:11</t>
  </si>
  <si>
    <t>否</t>
  </si>
  <si>
    <t>汇智国际旅游发展有限公司</t>
  </si>
  <si>
    <t>直连</t>
  </si>
  <si>
    <t>2299204</t>
  </si>
  <si>
    <t>上海华晶宾馆</t>
  </si>
  <si>
    <t>2021-11-18</t>
  </si>
  <si>
    <t>302.38</t>
  </si>
  <si>
    <t>2021-11-14 11:30:32</t>
  </si>
  <si>
    <t>2021-11-15</t>
  </si>
  <si>
    <t>2299775</t>
  </si>
  <si>
    <t>兰州皇冠假日酒店</t>
  </si>
  <si>
    <t>2021-11-17</t>
  </si>
  <si>
    <t>1538.53</t>
  </si>
  <si>
    <t>2021-11-15 15:12:46</t>
  </si>
  <si>
    <t>2301047</t>
  </si>
  <si>
    <t>贵阳和悦丽呈酒店</t>
  </si>
  <si>
    <t>374.13</t>
  </si>
  <si>
    <t>2021-11-16 23:23:44</t>
  </si>
  <si>
    <t>2301125</t>
  </si>
  <si>
    <t>诺盟国际公寓(广州北京路捷登都会店)</t>
  </si>
  <si>
    <t>206.54</t>
  </si>
  <si>
    <t>2021-11-17 03:32:54</t>
  </si>
  <si>
    <t>2301165</t>
  </si>
  <si>
    <t>7天优品酒店(枣庄台儿庄古城店)</t>
  </si>
  <si>
    <t>146.15</t>
  </si>
  <si>
    <t>2021-11-17 07:24:42</t>
  </si>
  <si>
    <t>2301213</t>
  </si>
  <si>
    <t>锦江之星(上海漕河泾星中路地铁站店)</t>
  </si>
  <si>
    <t>224.39</t>
  </si>
  <si>
    <t>2021-11-17 08:37:55</t>
  </si>
  <si>
    <t>2301244</t>
  </si>
  <si>
    <t>梅州麓湖山酒店</t>
  </si>
  <si>
    <t>410.25</t>
  </si>
  <si>
    <t>2021-11-17 09:18:55</t>
  </si>
  <si>
    <t>Saas酒店</t>
  </si>
  <si>
    <t>2301298</t>
  </si>
  <si>
    <t>7天优品酒店Premium(深圳科技园高新园地铁站店)</t>
  </si>
  <si>
    <t>418.53</t>
  </si>
  <si>
    <t>2021-11-17 10:11:11</t>
  </si>
  <si>
    <t>2301299</t>
  </si>
  <si>
    <t>260.16</t>
  </si>
  <si>
    <t>2021-11-17 10:10:19</t>
  </si>
  <si>
    <t>2301315</t>
  </si>
  <si>
    <t>兰欧酒店(盐城大丰永泰店)</t>
  </si>
  <si>
    <t>210.93</t>
  </si>
  <si>
    <t>2021-11-17 10:31:06</t>
  </si>
  <si>
    <t>2301448</t>
  </si>
  <si>
    <t>锦江之星(蚌埠高铁站胜利路店)</t>
  </si>
  <si>
    <t>116.26</t>
  </si>
  <si>
    <t>2021-11-17 12:47:57</t>
  </si>
  <si>
    <t>2301540</t>
  </si>
  <si>
    <t>格林豪泰酒店(洛阳中州西路店)</t>
  </si>
  <si>
    <t>128.93</t>
  </si>
  <si>
    <t>2021-11-17 14:14:18</t>
  </si>
  <si>
    <t>2301578</t>
  </si>
  <si>
    <t>7天连锁酒店（宁阳亿丰时代广场店）</t>
  </si>
  <si>
    <t>107.53</t>
  </si>
  <si>
    <t>2021-11-17 14:56:37</t>
  </si>
  <si>
    <t>2301617</t>
  </si>
  <si>
    <t>尚客优连锁酒店(贵港港南区政府店)</t>
  </si>
  <si>
    <t>134.28</t>
  </si>
  <si>
    <t>2021-11-17 15:27:42</t>
  </si>
  <si>
    <t>2301670</t>
  </si>
  <si>
    <t>锦江之星风尚(张家口张北草原天路中都南大街店)</t>
  </si>
  <si>
    <t>131.01</t>
  </si>
  <si>
    <t>2021-11-17 16:08:31</t>
  </si>
  <si>
    <t>2301732</t>
  </si>
  <si>
    <t>224.71</t>
  </si>
  <si>
    <t>2021-11-17 17:08:27</t>
  </si>
  <si>
    <t>2301818</t>
  </si>
  <si>
    <t>尚客优酒店(乌拉特前旗汇丰广场店)</t>
  </si>
  <si>
    <t>148.39</t>
  </si>
  <si>
    <t>2021-11-17 18:01:11</t>
  </si>
  <si>
    <t>2302134</t>
  </si>
  <si>
    <t>格林豪泰快捷酒店（景德镇珠山曙光路古玩市场店）</t>
  </si>
  <si>
    <t>102.50</t>
  </si>
  <si>
    <t>2021-11-17 21:55:03</t>
  </si>
  <si>
    <t>2302177</t>
  </si>
  <si>
    <t>2021-11-17 22:24:41</t>
  </si>
  <si>
    <t>2302211</t>
  </si>
  <si>
    <t>百盛达丽呈睿轩佛山千灯湖公园酒店</t>
  </si>
  <si>
    <t>313.65</t>
  </si>
  <si>
    <t>2021-11-17 23:06:56</t>
  </si>
  <si>
    <t>2302218</t>
  </si>
  <si>
    <t>丽呈睿轩天津大悦城酒店</t>
  </si>
  <si>
    <t>181.43</t>
  </si>
  <si>
    <t>2021-11-17 23:11:36</t>
  </si>
  <si>
    <t>2302549</t>
  </si>
  <si>
    <t>371.05</t>
  </si>
  <si>
    <t>2021-11-18 12:29:57</t>
  </si>
  <si>
    <t>2302572</t>
  </si>
  <si>
    <t>宁波天唯艺术酒店</t>
  </si>
  <si>
    <t>309.55</t>
  </si>
  <si>
    <t>2021-11-18 12:47:34</t>
  </si>
  <si>
    <t>2302575</t>
  </si>
  <si>
    <t>7天连锁酒店(杭州临平银泰店)</t>
  </si>
  <si>
    <t>73.75</t>
  </si>
  <si>
    <t>2021-11-18 12:50:49</t>
  </si>
  <si>
    <t>2302580</t>
  </si>
  <si>
    <t>维也纳酒店(深圳龙华清湖路店)</t>
  </si>
  <si>
    <t>328.23</t>
  </si>
  <si>
    <t>2021-11-18 12:56:34</t>
  </si>
  <si>
    <t>2302707</t>
  </si>
  <si>
    <t>和平热龙温泉度假村</t>
  </si>
  <si>
    <t>370.00</t>
  </si>
  <si>
    <t>2021-11-18 15:22:24</t>
  </si>
  <si>
    <t>直采</t>
  </si>
  <si>
    <t>2302746</t>
  </si>
  <si>
    <t>83.69</t>
  </si>
  <si>
    <t>2021-11-18 15:46:28</t>
  </si>
  <si>
    <t>2302879</t>
  </si>
  <si>
    <t>亨瑞元精品酒店(银川北塔店)</t>
  </si>
  <si>
    <t>145.83</t>
  </si>
  <si>
    <t>2021-11-18 17:13:48</t>
  </si>
  <si>
    <t>2302916</t>
  </si>
  <si>
    <t>锦江之星风尚(涞源老汽车站店)</t>
  </si>
  <si>
    <t>105.83</t>
  </si>
  <si>
    <t>2021-11-18 17:37:23</t>
  </si>
  <si>
    <t>2303100</t>
  </si>
  <si>
    <t>尚客优连锁酒店（无锡高铁东站红豆广场店）</t>
  </si>
  <si>
    <t>211.29</t>
  </si>
  <si>
    <t>2021-11-18 19:50:08</t>
  </si>
  <si>
    <t>2303206</t>
  </si>
  <si>
    <t>梅州英思廷酒店</t>
  </si>
  <si>
    <t>213.13</t>
  </si>
  <si>
    <t>2021-11-18 21:10:53</t>
  </si>
  <si>
    <t>2303211</t>
  </si>
  <si>
    <t>2021-11-18 21:14:22</t>
  </si>
  <si>
    <t>2303321</t>
  </si>
  <si>
    <t>锦江之星(锦州云飞桥店)</t>
  </si>
  <si>
    <t>163.99</t>
  </si>
  <si>
    <t>2021-11-18 22:29:34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</si>
</sst>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16808651344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44517</v>
      </c>
      <c r="G2" s="5">
        <v>44518</v>
      </c>
      <c r="H2" s="4">
        <v>1</v>
      </c>
      <c r="I2" s="4">
        <v>1</v>
      </c>
      <c r="J2" s="4">
        <v>1</v>
      </c>
      <c r="K2" s="4" t="s">
        <v>29</v>
      </c>
      <c r="L2" s="4">
        <v>374.13</v>
      </c>
      <c r="M2" s="4">
        <v>374.13</v>
      </c>
      <c r="N2" s="4" t="s">
        <v>30</v>
      </c>
      <c r="O2" s="4" t="s">
        <v>31</v>
      </c>
      <c r="P2" s="4" t="s">
        <v>32</v>
      </c>
      <c r="Q2" s="4">
        <v>0</v>
      </c>
      <c r="R2" s="6">
        <v>44516</v>
      </c>
      <c r="S2" s="5">
        <v>44521</v>
      </c>
      <c r="T2" s="4" t="s">
        <v>33</v>
      </c>
      <c r="U2" s="4">
        <v>374.13</v>
      </c>
      <c r="V2" s="4">
        <v>0</v>
      </c>
      <c r="W2" s="4">
        <v>0</v>
      </c>
      <c r="X2" s="4">
        <v>2301047</v>
      </c>
    </row>
    <row r="3" s="4" customFormat="1" spans="1:24">
      <c r="A3" s="4">
        <v>16808979244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44517</v>
      </c>
      <c r="G3" s="5">
        <v>44518</v>
      </c>
      <c r="H3" s="4">
        <v>1</v>
      </c>
      <c r="I3" s="4">
        <v>1</v>
      </c>
      <c r="J3" s="4">
        <v>1</v>
      </c>
      <c r="K3" s="4" t="s">
        <v>29</v>
      </c>
      <c r="L3" s="4">
        <v>206.54</v>
      </c>
      <c r="M3" s="4">
        <v>206.54</v>
      </c>
      <c r="N3" s="4" t="s">
        <v>36</v>
      </c>
      <c r="O3" s="4" t="s">
        <v>31</v>
      </c>
      <c r="P3" s="4" t="s">
        <v>32</v>
      </c>
      <c r="Q3" s="4">
        <v>0</v>
      </c>
      <c r="R3" s="6">
        <v>44517</v>
      </c>
      <c r="S3" s="5">
        <v>44521</v>
      </c>
      <c r="T3" s="4" t="s">
        <v>33</v>
      </c>
      <c r="U3" s="4">
        <v>206.54</v>
      </c>
      <c r="V3" s="4">
        <v>0</v>
      </c>
      <c r="W3" s="4">
        <v>0</v>
      </c>
      <c r="X3" s="4">
        <v>2301125</v>
      </c>
    </row>
    <row r="4" s="4" customFormat="1" spans="1:24">
      <c r="A4" s="4">
        <v>16809060105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44517</v>
      </c>
      <c r="G4" s="5">
        <v>44518</v>
      </c>
      <c r="H4" s="4">
        <v>1</v>
      </c>
      <c r="I4" s="4">
        <v>1</v>
      </c>
      <c r="J4" s="4">
        <v>1</v>
      </c>
      <c r="K4" s="4" t="s">
        <v>29</v>
      </c>
      <c r="L4" s="4">
        <v>146.15</v>
      </c>
      <c r="M4" s="4">
        <v>146.15</v>
      </c>
      <c r="N4" s="4" t="s">
        <v>39</v>
      </c>
      <c r="O4" s="4" t="s">
        <v>31</v>
      </c>
      <c r="P4" s="4" t="s">
        <v>32</v>
      </c>
      <c r="Q4" s="4">
        <v>0</v>
      </c>
      <c r="R4" s="6">
        <v>44517</v>
      </c>
      <c r="S4" s="5">
        <v>44521</v>
      </c>
      <c r="T4" s="4" t="s">
        <v>33</v>
      </c>
      <c r="U4" s="4">
        <v>146.15</v>
      </c>
      <c r="V4" s="4">
        <v>0</v>
      </c>
      <c r="W4" s="4">
        <v>0</v>
      </c>
      <c r="X4" s="4">
        <v>2301165</v>
      </c>
    </row>
    <row r="5" s="4" customFormat="1" spans="1:25">
      <c r="A5" s="4">
        <v>16809155178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44517</v>
      </c>
      <c r="G5" s="5">
        <v>44518</v>
      </c>
      <c r="H5" s="4">
        <v>1</v>
      </c>
      <c r="I5" s="4">
        <v>1</v>
      </c>
      <c r="J5" s="4">
        <v>1</v>
      </c>
      <c r="K5" s="4" t="s">
        <v>29</v>
      </c>
      <c r="L5" s="4">
        <v>224.39</v>
      </c>
      <c r="M5" s="4">
        <v>224.39</v>
      </c>
      <c r="N5" s="4" t="s">
        <v>42</v>
      </c>
      <c r="O5" s="4" t="s">
        <v>31</v>
      </c>
      <c r="P5" s="4" t="s">
        <v>32</v>
      </c>
      <c r="Q5" s="4">
        <v>0</v>
      </c>
      <c r="R5" s="6">
        <v>44517</v>
      </c>
      <c r="S5" s="5">
        <v>44521</v>
      </c>
      <c r="T5" s="4" t="s">
        <v>33</v>
      </c>
      <c r="U5" s="4">
        <v>224.39</v>
      </c>
      <c r="V5" s="4">
        <v>0</v>
      </c>
      <c r="W5" s="4">
        <v>0</v>
      </c>
      <c r="X5" s="4">
        <v>2301213</v>
      </c>
      <c r="Y5" s="4">
        <v>104033026354</v>
      </c>
    </row>
    <row r="6" s="4" customFormat="1" spans="1:25">
      <c r="A6" s="4">
        <v>16809238700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44517</v>
      </c>
      <c r="G6" s="5">
        <v>44518</v>
      </c>
      <c r="H6" s="4">
        <v>1</v>
      </c>
      <c r="I6" s="4">
        <v>1</v>
      </c>
      <c r="J6" s="4">
        <v>1</v>
      </c>
      <c r="K6" s="4" t="s">
        <v>29</v>
      </c>
      <c r="L6" s="4">
        <v>410.25</v>
      </c>
      <c r="M6" s="4">
        <v>410.25</v>
      </c>
      <c r="N6" s="4" t="s">
        <v>45</v>
      </c>
      <c r="O6" s="4" t="s">
        <v>31</v>
      </c>
      <c r="P6" s="4" t="s">
        <v>32</v>
      </c>
      <c r="Q6" s="4">
        <v>0</v>
      </c>
      <c r="R6" s="6">
        <v>44517</v>
      </c>
      <c r="S6" s="5">
        <v>44521</v>
      </c>
      <c r="T6" s="4" t="s">
        <v>33</v>
      </c>
      <c r="U6" s="4">
        <v>410.25</v>
      </c>
      <c r="V6" s="4">
        <v>0</v>
      </c>
      <c r="W6" s="4">
        <v>0</v>
      </c>
      <c r="X6" s="4">
        <v>2301244</v>
      </c>
      <c r="Y6" s="4">
        <v>465190</v>
      </c>
    </row>
    <row r="7" s="4" customFormat="1" spans="1:24">
      <c r="A7" s="4">
        <v>16809287396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44517</v>
      </c>
      <c r="G7" s="5">
        <v>44518</v>
      </c>
      <c r="H7" s="4">
        <v>1</v>
      </c>
      <c r="I7" s="4">
        <v>1</v>
      </c>
      <c r="J7" s="4">
        <v>1</v>
      </c>
      <c r="K7" s="4" t="s">
        <v>29</v>
      </c>
      <c r="L7" s="4">
        <v>396.23</v>
      </c>
      <c r="M7" s="4">
        <v>396.23</v>
      </c>
      <c r="N7" s="4" t="s">
        <v>48</v>
      </c>
      <c r="O7" s="4" t="s">
        <v>31</v>
      </c>
      <c r="P7" s="4" t="s">
        <v>32</v>
      </c>
      <c r="Q7" s="4">
        <v>0</v>
      </c>
      <c r="R7" s="6">
        <v>44517</v>
      </c>
      <c r="S7" s="5">
        <v>44521</v>
      </c>
      <c r="T7" s="4" t="s">
        <v>33</v>
      </c>
      <c r="U7" s="4">
        <v>396.23</v>
      </c>
      <c r="V7" s="4">
        <v>0</v>
      </c>
      <c r="W7" s="4">
        <v>0</v>
      </c>
      <c r="X7" s="4">
        <v>2301262</v>
      </c>
    </row>
    <row r="8" s="4" customFormat="1" spans="1:24">
      <c r="A8" s="4">
        <v>16809287396</v>
      </c>
      <c r="B8" s="4" t="s">
        <v>25</v>
      </c>
      <c r="C8" s="4" t="s">
        <v>49</v>
      </c>
      <c r="D8" s="4" t="s">
        <v>46</v>
      </c>
      <c r="E8" s="4" t="s">
        <v>47</v>
      </c>
      <c r="F8" s="5">
        <v>44517</v>
      </c>
      <c r="G8" s="5">
        <v>44518</v>
      </c>
      <c r="H8" s="4">
        <v>1</v>
      </c>
      <c r="I8" s="4">
        <v>1</v>
      </c>
      <c r="J8" s="4">
        <v>1</v>
      </c>
      <c r="K8" s="4" t="s">
        <v>29</v>
      </c>
      <c r="L8" s="4">
        <v>-396.23</v>
      </c>
      <c r="M8" s="4">
        <v>-396.23</v>
      </c>
      <c r="N8" s="4" t="s">
        <v>48</v>
      </c>
      <c r="O8" s="4" t="s">
        <v>31</v>
      </c>
      <c r="P8" s="4" t="s">
        <v>32</v>
      </c>
      <c r="Q8" s="4">
        <v>0</v>
      </c>
      <c r="R8" s="6">
        <v>44517</v>
      </c>
      <c r="S8" s="5">
        <v>44521</v>
      </c>
      <c r="T8" s="4" t="s">
        <v>33</v>
      </c>
      <c r="U8" s="4">
        <v>-396.23</v>
      </c>
      <c r="V8" s="4">
        <v>0</v>
      </c>
      <c r="W8" s="4">
        <v>0</v>
      </c>
      <c r="X8" s="4">
        <v>2301262</v>
      </c>
    </row>
    <row r="9" s="4" customFormat="1" spans="1:25">
      <c r="A9" s="4">
        <v>16809367433</v>
      </c>
      <c r="B9" s="4" t="s">
        <v>25</v>
      </c>
      <c r="C9" s="4" t="s">
        <v>26</v>
      </c>
      <c r="D9" s="4" t="s">
        <v>43</v>
      </c>
      <c r="E9" s="4" t="s">
        <v>50</v>
      </c>
      <c r="F9" s="5">
        <v>44517</v>
      </c>
      <c r="G9" s="5">
        <v>44518</v>
      </c>
      <c r="H9" s="4">
        <v>1</v>
      </c>
      <c r="I9" s="4">
        <v>1</v>
      </c>
      <c r="J9" s="4">
        <v>1</v>
      </c>
      <c r="K9" s="4" t="s">
        <v>29</v>
      </c>
      <c r="L9" s="4">
        <v>260.16</v>
      </c>
      <c r="M9" s="4">
        <v>260.16</v>
      </c>
      <c r="N9" s="4" t="s">
        <v>51</v>
      </c>
      <c r="O9" s="4" t="s">
        <v>31</v>
      </c>
      <c r="P9" s="4" t="s">
        <v>32</v>
      </c>
      <c r="Q9" s="4">
        <v>0</v>
      </c>
      <c r="R9" s="6">
        <v>44517</v>
      </c>
      <c r="S9" s="5">
        <v>44521</v>
      </c>
      <c r="T9" s="4" t="s">
        <v>33</v>
      </c>
      <c r="U9" s="4">
        <v>260.16</v>
      </c>
      <c r="V9" s="4">
        <v>0</v>
      </c>
      <c r="W9" s="4">
        <v>0</v>
      </c>
      <c r="X9" s="4">
        <v>2301299</v>
      </c>
      <c r="Y9" s="4">
        <v>463130</v>
      </c>
    </row>
    <row r="10" s="4" customFormat="1" spans="1:23">
      <c r="A10" s="4">
        <v>16809427743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44517</v>
      </c>
      <c r="G10" s="5">
        <v>44518</v>
      </c>
      <c r="H10" s="4">
        <v>1</v>
      </c>
      <c r="I10" s="4">
        <v>1</v>
      </c>
      <c r="J10" s="4">
        <v>1</v>
      </c>
      <c r="K10" s="4" t="s">
        <v>29</v>
      </c>
      <c r="L10" s="4">
        <v>210.93</v>
      </c>
      <c r="M10" s="4">
        <v>210.93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44517</v>
      </c>
      <c r="S10" s="5">
        <v>44521</v>
      </c>
      <c r="T10" s="4" t="s">
        <v>33</v>
      </c>
      <c r="U10" s="4">
        <v>210.93</v>
      </c>
      <c r="V10" s="4">
        <v>0</v>
      </c>
      <c r="W10" s="4">
        <v>0</v>
      </c>
    </row>
    <row r="11" s="4" customFormat="1" spans="1:24">
      <c r="A11" s="4">
        <v>16809957160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44517</v>
      </c>
      <c r="G11" s="5">
        <v>44518</v>
      </c>
      <c r="H11" s="4">
        <v>1</v>
      </c>
      <c r="I11" s="4">
        <v>1</v>
      </c>
      <c r="J11" s="4">
        <v>1</v>
      </c>
      <c r="K11" s="4" t="s">
        <v>29</v>
      </c>
      <c r="L11" s="4">
        <v>116.26</v>
      </c>
      <c r="M11" s="4">
        <v>116.26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44517</v>
      </c>
      <c r="S11" s="5">
        <v>44521</v>
      </c>
      <c r="T11" s="4" t="s">
        <v>33</v>
      </c>
      <c r="U11" s="4">
        <v>116.26</v>
      </c>
      <c r="V11" s="4">
        <v>0</v>
      </c>
      <c r="W11" s="4">
        <v>0</v>
      </c>
      <c r="X11" s="4">
        <v>2301448</v>
      </c>
    </row>
    <row r="12" s="4" customFormat="1" spans="1:23">
      <c r="A12" s="4">
        <v>16810306424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44517</v>
      </c>
      <c r="G12" s="5">
        <v>44518</v>
      </c>
      <c r="H12" s="4">
        <v>1</v>
      </c>
      <c r="I12" s="4">
        <v>1</v>
      </c>
      <c r="J12" s="4">
        <v>1</v>
      </c>
      <c r="K12" s="4" t="s">
        <v>29</v>
      </c>
      <c r="L12" s="4">
        <v>128.93</v>
      </c>
      <c r="M12" s="4">
        <v>128.93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44517</v>
      </c>
      <c r="S12" s="5">
        <v>44521</v>
      </c>
      <c r="T12" s="4" t="s">
        <v>33</v>
      </c>
      <c r="U12" s="4">
        <v>128.93</v>
      </c>
      <c r="V12" s="4">
        <v>0</v>
      </c>
      <c r="W12" s="4">
        <v>0</v>
      </c>
    </row>
    <row r="13" s="4" customFormat="1" spans="1:25">
      <c r="A13" s="4">
        <v>16810461599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44517</v>
      </c>
      <c r="G13" s="5">
        <v>44518</v>
      </c>
      <c r="H13" s="4">
        <v>1</v>
      </c>
      <c r="I13" s="4">
        <v>1</v>
      </c>
      <c r="J13" s="4">
        <v>1</v>
      </c>
      <c r="K13" s="4" t="s">
        <v>29</v>
      </c>
      <c r="L13" s="4">
        <v>107.53</v>
      </c>
      <c r="M13" s="4">
        <v>107.53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44517</v>
      </c>
      <c r="S13" s="5">
        <v>44521</v>
      </c>
      <c r="T13" s="4" t="s">
        <v>33</v>
      </c>
      <c r="U13" s="4">
        <v>107.53</v>
      </c>
      <c r="V13" s="4">
        <v>0</v>
      </c>
      <c r="W13" s="4">
        <v>0</v>
      </c>
      <c r="X13" s="4">
        <v>2301578</v>
      </c>
      <c r="Y13" s="4">
        <v>104033898184</v>
      </c>
    </row>
    <row r="14" s="4" customFormat="1" spans="1:23">
      <c r="A14" s="4">
        <v>16810576091</v>
      </c>
      <c r="B14" s="4" t="s">
        <v>25</v>
      </c>
      <c r="C14" s="4" t="s">
        <v>26</v>
      </c>
      <c r="D14" s="4" t="s">
        <v>64</v>
      </c>
      <c r="E14" s="4" t="s">
        <v>56</v>
      </c>
      <c r="F14" s="5">
        <v>44517</v>
      </c>
      <c r="G14" s="5">
        <v>44518</v>
      </c>
      <c r="H14" s="4">
        <v>1</v>
      </c>
      <c r="I14" s="4">
        <v>1</v>
      </c>
      <c r="J14" s="4">
        <v>1</v>
      </c>
      <c r="K14" s="4" t="s">
        <v>29</v>
      </c>
      <c r="L14" s="4">
        <v>134.28</v>
      </c>
      <c r="M14" s="4">
        <v>134.28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44517</v>
      </c>
      <c r="S14" s="5">
        <v>44521</v>
      </c>
      <c r="T14" s="4" t="s">
        <v>33</v>
      </c>
      <c r="U14" s="4">
        <v>134.28</v>
      </c>
      <c r="V14" s="4">
        <v>0</v>
      </c>
      <c r="W14" s="4">
        <v>0</v>
      </c>
    </row>
    <row r="15" s="4" customFormat="1" spans="1:25">
      <c r="A15" s="4">
        <v>16810732241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44517</v>
      </c>
      <c r="G15" s="5">
        <v>44518</v>
      </c>
      <c r="H15" s="4">
        <v>1</v>
      </c>
      <c r="I15" s="4">
        <v>1</v>
      </c>
      <c r="J15" s="4">
        <v>1</v>
      </c>
      <c r="K15" s="4" t="s">
        <v>29</v>
      </c>
      <c r="L15" s="4">
        <v>131.01</v>
      </c>
      <c r="M15" s="4">
        <v>131.01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44517</v>
      </c>
      <c r="S15" s="5">
        <v>44521</v>
      </c>
      <c r="T15" s="4" t="s">
        <v>33</v>
      </c>
      <c r="U15" s="4">
        <v>131.01</v>
      </c>
      <c r="V15" s="4">
        <v>0</v>
      </c>
      <c r="W15" s="4">
        <v>0</v>
      </c>
      <c r="X15" s="4">
        <v>2301670</v>
      </c>
      <c r="Y15" s="4">
        <v>104034083154</v>
      </c>
    </row>
    <row r="16" s="4" customFormat="1" spans="1:25">
      <c r="A16" s="4">
        <v>16810999237</v>
      </c>
      <c r="B16" s="4" t="s">
        <v>25</v>
      </c>
      <c r="C16" s="4" t="s">
        <v>26</v>
      </c>
      <c r="D16" s="4" t="s">
        <v>40</v>
      </c>
      <c r="E16" s="4" t="s">
        <v>41</v>
      </c>
      <c r="F16" s="5">
        <v>44517</v>
      </c>
      <c r="G16" s="5">
        <v>44518</v>
      </c>
      <c r="H16" s="4">
        <v>1</v>
      </c>
      <c r="I16" s="4">
        <v>1</v>
      </c>
      <c r="J16" s="4">
        <v>1</v>
      </c>
      <c r="K16" s="4" t="s">
        <v>29</v>
      </c>
      <c r="L16" s="4">
        <v>224.71</v>
      </c>
      <c r="M16" s="4">
        <v>224.71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44517</v>
      </c>
      <c r="S16" s="5">
        <v>44521</v>
      </c>
      <c r="T16" s="4" t="s">
        <v>33</v>
      </c>
      <c r="U16" s="4">
        <v>224.71</v>
      </c>
      <c r="V16" s="4">
        <v>0</v>
      </c>
      <c r="W16" s="4">
        <v>0</v>
      </c>
      <c r="X16" s="4">
        <v>2301732</v>
      </c>
      <c r="Y16" s="4">
        <v>104034263494</v>
      </c>
    </row>
    <row r="17" s="4" customFormat="1" spans="1:25">
      <c r="A17" s="4">
        <v>16811217356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44517</v>
      </c>
      <c r="G17" s="5">
        <v>44518</v>
      </c>
      <c r="H17" s="4">
        <v>1</v>
      </c>
      <c r="I17" s="4">
        <v>1</v>
      </c>
      <c r="J17" s="4">
        <v>1</v>
      </c>
      <c r="K17" s="4" t="s">
        <v>29</v>
      </c>
      <c r="L17" s="4">
        <v>148.39</v>
      </c>
      <c r="M17" s="4">
        <v>148.39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44517</v>
      </c>
      <c r="S17" s="5">
        <v>44521</v>
      </c>
      <c r="T17" s="4" t="s">
        <v>33</v>
      </c>
      <c r="U17" s="4">
        <v>148.39</v>
      </c>
      <c r="V17" s="4">
        <v>0</v>
      </c>
      <c r="W17" s="4">
        <v>0</v>
      </c>
      <c r="X17" s="4">
        <v>2301818</v>
      </c>
      <c r="Y17" s="4" t="s">
        <v>73</v>
      </c>
    </row>
    <row r="18" s="4" customFormat="1" spans="1:23">
      <c r="A18" s="4">
        <v>16811420675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44517</v>
      </c>
      <c r="G18" s="5">
        <v>44518</v>
      </c>
      <c r="H18" s="4">
        <v>2</v>
      </c>
      <c r="I18" s="4">
        <v>1</v>
      </c>
      <c r="J18" s="4">
        <v>2</v>
      </c>
      <c r="K18" s="4" t="s">
        <v>29</v>
      </c>
      <c r="L18" s="4">
        <v>792.2</v>
      </c>
      <c r="M18" s="4">
        <v>792.2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44517</v>
      </c>
      <c r="S18" s="5">
        <v>44521</v>
      </c>
      <c r="T18" s="4" t="s">
        <v>33</v>
      </c>
      <c r="U18" s="4">
        <v>792.2</v>
      </c>
      <c r="V18" s="4">
        <v>0</v>
      </c>
      <c r="W18" s="4">
        <v>0</v>
      </c>
    </row>
    <row r="19" s="4" customFormat="1" spans="1:24">
      <c r="A19" s="4">
        <v>16811493575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44517</v>
      </c>
      <c r="G19" s="5">
        <v>44518</v>
      </c>
      <c r="H19" s="4">
        <v>1</v>
      </c>
      <c r="I19" s="4">
        <v>1</v>
      </c>
      <c r="J19" s="4">
        <v>1</v>
      </c>
      <c r="K19" s="4" t="s">
        <v>29</v>
      </c>
      <c r="L19" s="4">
        <v>169.13</v>
      </c>
      <c r="M19" s="4">
        <v>169.13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44517</v>
      </c>
      <c r="S19" s="5">
        <v>44521</v>
      </c>
      <c r="T19" s="4" t="s">
        <v>33</v>
      </c>
      <c r="U19" s="4">
        <v>169.13</v>
      </c>
      <c r="V19" s="4">
        <v>0</v>
      </c>
      <c r="W19" s="4">
        <v>0</v>
      </c>
      <c r="X19" s="4">
        <v>2301939</v>
      </c>
    </row>
    <row r="20" s="4" customFormat="1" spans="1:24">
      <c r="A20" s="4">
        <v>16814461678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44517</v>
      </c>
      <c r="G20" s="5">
        <v>44518</v>
      </c>
      <c r="H20" s="4">
        <v>1</v>
      </c>
      <c r="I20" s="4">
        <v>1</v>
      </c>
      <c r="J20" s="4">
        <v>1</v>
      </c>
      <c r="K20" s="4" t="s">
        <v>29</v>
      </c>
      <c r="L20" s="4">
        <v>102.5</v>
      </c>
      <c r="M20" s="4">
        <v>102.5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44517</v>
      </c>
      <c r="S20" s="5">
        <v>44521</v>
      </c>
      <c r="T20" s="4" t="s">
        <v>33</v>
      </c>
      <c r="U20" s="4">
        <v>102.5</v>
      </c>
      <c r="V20" s="4">
        <v>0</v>
      </c>
      <c r="W20" s="4">
        <v>0</v>
      </c>
      <c r="X20" s="4">
        <v>2302134</v>
      </c>
    </row>
    <row r="21" s="4" customFormat="1" spans="1:23">
      <c r="A21" s="4">
        <v>16814638845</v>
      </c>
      <c r="B21" s="4" t="s">
        <v>25</v>
      </c>
      <c r="C21" s="4" t="s">
        <v>26</v>
      </c>
      <c r="D21" s="4" t="s">
        <v>80</v>
      </c>
      <c r="E21" s="4" t="s">
        <v>81</v>
      </c>
      <c r="F21" s="5">
        <v>44517</v>
      </c>
      <c r="G21" s="5">
        <v>44518</v>
      </c>
      <c r="H21" s="4">
        <v>1</v>
      </c>
      <c r="I21" s="4">
        <v>1</v>
      </c>
      <c r="J21" s="4">
        <v>1</v>
      </c>
      <c r="K21" s="4" t="s">
        <v>29</v>
      </c>
      <c r="L21" s="4">
        <v>102.5</v>
      </c>
      <c r="M21" s="4">
        <v>102.5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44517</v>
      </c>
      <c r="S21" s="5">
        <v>44521</v>
      </c>
      <c r="T21" s="4" t="s">
        <v>33</v>
      </c>
      <c r="U21" s="4">
        <v>102.5</v>
      </c>
      <c r="V21" s="4">
        <v>0</v>
      </c>
      <c r="W21" s="4">
        <v>0</v>
      </c>
    </row>
    <row r="22" s="4" customFormat="1" spans="1:23">
      <c r="A22" s="4">
        <v>16814784932</v>
      </c>
      <c r="B22" s="4" t="s">
        <v>25</v>
      </c>
      <c r="C22" s="4" t="s">
        <v>26</v>
      </c>
      <c r="D22" s="4" t="s">
        <v>74</v>
      </c>
      <c r="E22" s="4" t="s">
        <v>84</v>
      </c>
      <c r="F22" s="5">
        <v>44517</v>
      </c>
      <c r="G22" s="5">
        <v>44518</v>
      </c>
      <c r="H22" s="4">
        <v>1</v>
      </c>
      <c r="I22" s="4">
        <v>1</v>
      </c>
      <c r="J22" s="4">
        <v>1</v>
      </c>
      <c r="K22" s="4" t="s">
        <v>29</v>
      </c>
      <c r="L22" s="4">
        <v>373.15</v>
      </c>
      <c r="M22" s="4">
        <v>373.15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44517</v>
      </c>
      <c r="S22" s="5">
        <v>44521</v>
      </c>
      <c r="T22" s="4" t="s">
        <v>33</v>
      </c>
      <c r="U22" s="4">
        <v>373.15</v>
      </c>
      <c r="V22" s="4">
        <v>0</v>
      </c>
      <c r="W22" s="4">
        <v>0</v>
      </c>
    </row>
    <row r="23" s="4" customFormat="1" spans="1:23">
      <c r="A23" s="4">
        <v>16814808060</v>
      </c>
      <c r="B23" s="4" t="s">
        <v>25</v>
      </c>
      <c r="C23" s="4" t="s">
        <v>26</v>
      </c>
      <c r="D23" s="4" t="s">
        <v>86</v>
      </c>
      <c r="E23" s="4" t="s">
        <v>87</v>
      </c>
      <c r="F23" s="5">
        <v>44517</v>
      </c>
      <c r="G23" s="5">
        <v>44518</v>
      </c>
      <c r="H23" s="4">
        <v>1</v>
      </c>
      <c r="I23" s="4">
        <v>1</v>
      </c>
      <c r="J23" s="4">
        <v>1</v>
      </c>
      <c r="K23" s="4" t="s">
        <v>29</v>
      </c>
      <c r="L23" s="4">
        <v>313.65</v>
      </c>
      <c r="M23" s="4">
        <v>313.65</v>
      </c>
      <c r="N23" s="4" t="s">
        <v>88</v>
      </c>
      <c r="O23" s="4" t="s">
        <v>31</v>
      </c>
      <c r="P23" s="4" t="s">
        <v>32</v>
      </c>
      <c r="Q23" s="4">
        <v>0</v>
      </c>
      <c r="R23" s="6">
        <v>44517</v>
      </c>
      <c r="S23" s="5">
        <v>44521</v>
      </c>
      <c r="T23" s="4" t="s">
        <v>33</v>
      </c>
      <c r="U23" s="4">
        <v>313.65</v>
      </c>
      <c r="V23" s="4">
        <v>0</v>
      </c>
      <c r="W23" s="4">
        <v>0</v>
      </c>
    </row>
    <row r="24" s="4" customFormat="1" spans="1:23">
      <c r="A24" s="4">
        <v>15887589194</v>
      </c>
      <c r="B24" s="4" t="s">
        <v>25</v>
      </c>
      <c r="C24" s="4" t="s">
        <v>89</v>
      </c>
      <c r="D24" s="4" t="s">
        <v>90</v>
      </c>
      <c r="E24" s="4" t="s">
        <v>91</v>
      </c>
      <c r="F24" s="5">
        <v>44399</v>
      </c>
      <c r="G24" s="5">
        <v>44400</v>
      </c>
      <c r="H24" s="4">
        <v>1</v>
      </c>
      <c r="I24" s="4">
        <v>1</v>
      </c>
      <c r="J24" s="4">
        <v>1</v>
      </c>
      <c r="K24" s="4" t="s">
        <v>29</v>
      </c>
      <c r="L24" s="4">
        <v>690</v>
      </c>
      <c r="M24" s="4">
        <v>690</v>
      </c>
      <c r="N24" s="4" t="s">
        <v>92</v>
      </c>
      <c r="O24" s="4" t="s">
        <v>31</v>
      </c>
      <c r="P24" s="4" t="s">
        <v>32</v>
      </c>
      <c r="Q24" s="4">
        <v>0</v>
      </c>
      <c r="R24" s="6">
        <v>44398.9172685185</v>
      </c>
      <c r="S24" s="5">
        <v>44521</v>
      </c>
      <c r="T24" s="4" t="s">
        <v>33</v>
      </c>
      <c r="U24" s="4">
        <v>690</v>
      </c>
      <c r="V24" s="4">
        <v>0</v>
      </c>
      <c r="W24" s="4">
        <v>0</v>
      </c>
    </row>
    <row r="25" s="4" customFormat="1" spans="1:23">
      <c r="A25" s="4">
        <v>16792690795</v>
      </c>
      <c r="B25" s="4" t="s">
        <v>25</v>
      </c>
      <c r="C25" s="4" t="s">
        <v>26</v>
      </c>
      <c r="D25" s="4" t="s">
        <v>93</v>
      </c>
      <c r="E25" s="4" t="s">
        <v>94</v>
      </c>
      <c r="F25" s="5">
        <v>44516</v>
      </c>
      <c r="G25" s="5">
        <v>44519</v>
      </c>
      <c r="H25" s="4">
        <v>1</v>
      </c>
      <c r="I25" s="4">
        <v>3</v>
      </c>
      <c r="J25" s="4">
        <v>3</v>
      </c>
      <c r="K25" s="4" t="s">
        <v>29</v>
      </c>
      <c r="L25" s="4">
        <v>675.15</v>
      </c>
      <c r="M25" s="4">
        <v>675.15</v>
      </c>
      <c r="N25" s="4" t="s">
        <v>95</v>
      </c>
      <c r="O25" s="4" t="s">
        <v>96</v>
      </c>
      <c r="P25" s="4" t="s">
        <v>32</v>
      </c>
      <c r="Q25" s="4">
        <v>0</v>
      </c>
      <c r="R25" s="6">
        <v>44514</v>
      </c>
      <c r="S25" s="5">
        <v>44522</v>
      </c>
      <c r="T25" s="4" t="s">
        <v>33</v>
      </c>
      <c r="U25" s="4">
        <v>675.15</v>
      </c>
      <c r="V25" s="4">
        <v>0</v>
      </c>
      <c r="W25" s="4">
        <v>0</v>
      </c>
    </row>
    <row r="26" s="4" customFormat="1" spans="1:24">
      <c r="A26" s="4">
        <v>16793232458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44518</v>
      </c>
      <c r="G26" s="5">
        <v>44519</v>
      </c>
      <c r="H26" s="4">
        <v>1</v>
      </c>
      <c r="I26" s="4">
        <v>1</v>
      </c>
      <c r="J26" s="4">
        <v>1</v>
      </c>
      <c r="K26" s="4" t="s">
        <v>29</v>
      </c>
      <c r="L26" s="4">
        <v>302.38</v>
      </c>
      <c r="M26" s="4">
        <v>302.38</v>
      </c>
      <c r="N26" s="4" t="s">
        <v>99</v>
      </c>
      <c r="O26" s="4" t="s">
        <v>96</v>
      </c>
      <c r="P26" s="4" t="s">
        <v>32</v>
      </c>
      <c r="Q26" s="4">
        <v>0</v>
      </c>
      <c r="R26" s="6">
        <v>44514</v>
      </c>
      <c r="S26" s="5">
        <v>44522</v>
      </c>
      <c r="T26" s="4" t="s">
        <v>33</v>
      </c>
      <c r="U26" s="4">
        <v>302.38</v>
      </c>
      <c r="V26" s="4">
        <v>0</v>
      </c>
      <c r="W26" s="4">
        <v>0</v>
      </c>
      <c r="X26" s="4">
        <v>2299204</v>
      </c>
    </row>
    <row r="27" s="4" customFormat="1" spans="1:23">
      <c r="A27" s="4">
        <v>16799823613</v>
      </c>
      <c r="B27" s="4" t="s">
        <v>25</v>
      </c>
      <c r="C27" s="4" t="s">
        <v>26</v>
      </c>
      <c r="D27" s="4" t="s">
        <v>100</v>
      </c>
      <c r="E27" s="4" t="s">
        <v>101</v>
      </c>
      <c r="F27" s="5">
        <v>44517</v>
      </c>
      <c r="G27" s="5">
        <v>44519</v>
      </c>
      <c r="H27" s="4">
        <v>1</v>
      </c>
      <c r="I27" s="4">
        <v>2</v>
      </c>
      <c r="J27" s="4">
        <v>2</v>
      </c>
      <c r="K27" s="4" t="s">
        <v>29</v>
      </c>
      <c r="L27" s="4">
        <v>1538.53</v>
      </c>
      <c r="M27" s="4">
        <v>1538.53</v>
      </c>
      <c r="N27" s="4" t="s">
        <v>102</v>
      </c>
      <c r="O27" s="4" t="s">
        <v>96</v>
      </c>
      <c r="P27" s="4" t="s">
        <v>32</v>
      </c>
      <c r="Q27" s="4">
        <v>0</v>
      </c>
      <c r="R27" s="6">
        <v>44515</v>
      </c>
      <c r="S27" s="5">
        <v>44522</v>
      </c>
      <c r="T27" s="4" t="s">
        <v>33</v>
      </c>
      <c r="U27" s="4">
        <v>1538.53</v>
      </c>
      <c r="V27" s="4">
        <v>0</v>
      </c>
      <c r="W27" s="4">
        <v>0</v>
      </c>
    </row>
    <row r="28" s="4" customFormat="1" spans="1:24">
      <c r="A28" s="4">
        <v>16809361515</v>
      </c>
      <c r="B28" s="4" t="s">
        <v>25</v>
      </c>
      <c r="C28" s="4" t="s">
        <v>26</v>
      </c>
      <c r="D28" s="4" t="s">
        <v>103</v>
      </c>
      <c r="E28" s="4" t="s">
        <v>104</v>
      </c>
      <c r="F28" s="5">
        <v>44518</v>
      </c>
      <c r="G28" s="5">
        <v>44519</v>
      </c>
      <c r="H28" s="4">
        <v>1</v>
      </c>
      <c r="I28" s="4">
        <v>1</v>
      </c>
      <c r="J28" s="4">
        <v>1</v>
      </c>
      <c r="K28" s="4" t="s">
        <v>29</v>
      </c>
      <c r="L28" s="4">
        <v>418.53</v>
      </c>
      <c r="M28" s="4">
        <v>418.53</v>
      </c>
      <c r="N28" s="4" t="s">
        <v>105</v>
      </c>
      <c r="O28" s="4" t="s">
        <v>96</v>
      </c>
      <c r="P28" s="4" t="s">
        <v>32</v>
      </c>
      <c r="Q28" s="4">
        <v>0</v>
      </c>
      <c r="R28" s="6">
        <v>44517</v>
      </c>
      <c r="S28" s="5">
        <v>44522</v>
      </c>
      <c r="T28" s="4" t="s">
        <v>33</v>
      </c>
      <c r="U28" s="4">
        <v>418.53</v>
      </c>
      <c r="V28" s="4">
        <v>0</v>
      </c>
      <c r="W28" s="4">
        <v>0</v>
      </c>
      <c r="X28" s="4">
        <v>2301298</v>
      </c>
    </row>
    <row r="29" s="4" customFormat="1" spans="1:24">
      <c r="A29" s="4">
        <v>16814821633</v>
      </c>
      <c r="B29" s="4" t="s">
        <v>25</v>
      </c>
      <c r="C29" s="4" t="s">
        <v>26</v>
      </c>
      <c r="D29" s="4" t="s">
        <v>106</v>
      </c>
      <c r="E29" s="4" t="s">
        <v>56</v>
      </c>
      <c r="F29" s="5">
        <v>44518</v>
      </c>
      <c r="G29" s="5">
        <v>44519</v>
      </c>
      <c r="H29" s="4">
        <v>1</v>
      </c>
      <c r="I29" s="4">
        <v>1</v>
      </c>
      <c r="J29" s="4">
        <v>1</v>
      </c>
      <c r="K29" s="4" t="s">
        <v>29</v>
      </c>
      <c r="L29" s="4">
        <v>181.43</v>
      </c>
      <c r="M29" s="4">
        <v>181.43</v>
      </c>
      <c r="N29" s="4" t="s">
        <v>107</v>
      </c>
      <c r="O29" s="4" t="s">
        <v>96</v>
      </c>
      <c r="P29" s="4" t="s">
        <v>32</v>
      </c>
      <c r="Q29" s="4">
        <v>0</v>
      </c>
      <c r="R29" s="6">
        <v>44517</v>
      </c>
      <c r="S29" s="5">
        <v>44522</v>
      </c>
      <c r="T29" s="4" t="s">
        <v>33</v>
      </c>
      <c r="U29" s="4">
        <v>181.43</v>
      </c>
      <c r="V29" s="4">
        <v>0</v>
      </c>
      <c r="W29" s="4">
        <v>0</v>
      </c>
      <c r="X29" s="4">
        <v>2302218</v>
      </c>
    </row>
    <row r="30" s="4" customFormat="1" spans="1:23">
      <c r="A30" s="4">
        <v>16815272890</v>
      </c>
      <c r="B30" s="4" t="s">
        <v>25</v>
      </c>
      <c r="C30" s="4" t="s">
        <v>26</v>
      </c>
      <c r="D30" s="4" t="s">
        <v>108</v>
      </c>
      <c r="E30" s="4" t="s">
        <v>109</v>
      </c>
      <c r="F30" s="5">
        <v>44518</v>
      </c>
      <c r="G30" s="5">
        <v>44519</v>
      </c>
      <c r="H30" s="4">
        <v>1</v>
      </c>
      <c r="I30" s="4">
        <v>1</v>
      </c>
      <c r="J30" s="4">
        <v>1</v>
      </c>
      <c r="K30" s="4" t="s">
        <v>29</v>
      </c>
      <c r="L30" s="4">
        <v>259.01</v>
      </c>
      <c r="M30" s="4">
        <v>259.01</v>
      </c>
      <c r="N30" s="4" t="s">
        <v>110</v>
      </c>
      <c r="O30" s="4" t="s">
        <v>96</v>
      </c>
      <c r="P30" s="4" t="s">
        <v>32</v>
      </c>
      <c r="Q30" s="4">
        <v>0</v>
      </c>
      <c r="R30" s="6">
        <v>44518</v>
      </c>
      <c r="S30" s="5">
        <v>44522</v>
      </c>
      <c r="T30" s="4" t="s">
        <v>33</v>
      </c>
      <c r="U30" s="4">
        <v>259.01</v>
      </c>
      <c r="V30" s="4">
        <v>0</v>
      </c>
      <c r="W30" s="4">
        <v>0</v>
      </c>
    </row>
    <row r="31" s="4" customFormat="1" spans="1:23">
      <c r="A31" s="4">
        <v>16815272890</v>
      </c>
      <c r="B31" s="4" t="s">
        <v>25</v>
      </c>
      <c r="C31" s="4" t="s">
        <v>49</v>
      </c>
      <c r="D31" s="4" t="s">
        <v>108</v>
      </c>
      <c r="E31" s="4" t="s">
        <v>109</v>
      </c>
      <c r="F31" s="5">
        <v>44518</v>
      </c>
      <c r="G31" s="5">
        <v>44519</v>
      </c>
      <c r="H31" s="4">
        <v>1</v>
      </c>
      <c r="I31" s="4">
        <v>1</v>
      </c>
      <c r="J31" s="4">
        <v>1</v>
      </c>
      <c r="K31" s="4" t="s">
        <v>29</v>
      </c>
      <c r="L31" s="4">
        <v>-259.01</v>
      </c>
      <c r="M31" s="4">
        <v>-259.01</v>
      </c>
      <c r="N31" s="4" t="s">
        <v>110</v>
      </c>
      <c r="O31" s="4" t="s">
        <v>96</v>
      </c>
      <c r="P31" s="4" t="s">
        <v>32</v>
      </c>
      <c r="Q31" s="4">
        <v>0</v>
      </c>
      <c r="R31" s="6">
        <v>44518</v>
      </c>
      <c r="S31" s="5">
        <v>44522</v>
      </c>
      <c r="T31" s="4" t="s">
        <v>33</v>
      </c>
      <c r="U31" s="4">
        <v>-259.01</v>
      </c>
      <c r="V31" s="4">
        <v>0</v>
      </c>
      <c r="W31" s="4">
        <v>0</v>
      </c>
    </row>
    <row r="32" s="4" customFormat="1" spans="1:24">
      <c r="A32" s="4">
        <v>16815460124</v>
      </c>
      <c r="B32" s="4" t="s">
        <v>25</v>
      </c>
      <c r="C32" s="4" t="s">
        <v>26</v>
      </c>
      <c r="D32" s="4" t="s">
        <v>111</v>
      </c>
      <c r="E32" s="4" t="s">
        <v>112</v>
      </c>
      <c r="F32" s="5">
        <v>44518</v>
      </c>
      <c r="G32" s="5">
        <v>44519</v>
      </c>
      <c r="H32" s="4">
        <v>1</v>
      </c>
      <c r="I32" s="4">
        <v>1</v>
      </c>
      <c r="J32" s="4">
        <v>1</v>
      </c>
      <c r="K32" s="4" t="s">
        <v>29</v>
      </c>
      <c r="L32" s="4">
        <v>81.18</v>
      </c>
      <c r="M32" s="4">
        <v>81.18</v>
      </c>
      <c r="N32" s="4" t="s">
        <v>113</v>
      </c>
      <c r="O32" s="4" t="s">
        <v>96</v>
      </c>
      <c r="P32" s="4" t="s">
        <v>32</v>
      </c>
      <c r="Q32" s="4">
        <v>0</v>
      </c>
      <c r="R32" s="6">
        <v>44518</v>
      </c>
      <c r="S32" s="5">
        <v>44522</v>
      </c>
      <c r="T32" s="4" t="s">
        <v>33</v>
      </c>
      <c r="U32" s="4">
        <v>81.18</v>
      </c>
      <c r="V32" s="4">
        <v>0</v>
      </c>
      <c r="W32" s="4">
        <v>0</v>
      </c>
      <c r="X32" s="4">
        <v>2302396</v>
      </c>
    </row>
    <row r="33" s="4" customFormat="1" spans="1:24">
      <c r="A33" s="4">
        <v>16815460124</v>
      </c>
      <c r="B33" s="4" t="s">
        <v>25</v>
      </c>
      <c r="C33" s="4" t="s">
        <v>49</v>
      </c>
      <c r="D33" s="4" t="s">
        <v>111</v>
      </c>
      <c r="E33" s="4" t="s">
        <v>112</v>
      </c>
      <c r="F33" s="5">
        <v>44518</v>
      </c>
      <c r="G33" s="5">
        <v>44519</v>
      </c>
      <c r="H33" s="4">
        <v>1</v>
      </c>
      <c r="I33" s="4">
        <v>1</v>
      </c>
      <c r="J33" s="4">
        <v>1</v>
      </c>
      <c r="K33" s="4" t="s">
        <v>29</v>
      </c>
      <c r="L33" s="4">
        <v>-81.18</v>
      </c>
      <c r="M33" s="4">
        <v>-81.18</v>
      </c>
      <c r="N33" s="4" t="s">
        <v>113</v>
      </c>
      <c r="O33" s="4" t="s">
        <v>96</v>
      </c>
      <c r="P33" s="4" t="s">
        <v>32</v>
      </c>
      <c r="Q33" s="4">
        <v>0</v>
      </c>
      <c r="R33" s="6">
        <v>44518</v>
      </c>
      <c r="S33" s="5">
        <v>44522</v>
      </c>
      <c r="T33" s="4" t="s">
        <v>33</v>
      </c>
      <c r="U33" s="4">
        <v>-81.18</v>
      </c>
      <c r="V33" s="4">
        <v>0</v>
      </c>
      <c r="W33" s="4">
        <v>0</v>
      </c>
      <c r="X33" s="4">
        <v>2302396</v>
      </c>
    </row>
    <row r="34" s="4" customFormat="1" spans="1:23">
      <c r="A34" s="4">
        <v>16816097089</v>
      </c>
      <c r="B34" s="4" t="s">
        <v>25</v>
      </c>
      <c r="C34" s="4" t="s">
        <v>26</v>
      </c>
      <c r="D34" s="4" t="s">
        <v>27</v>
      </c>
      <c r="E34" s="4" t="s">
        <v>28</v>
      </c>
      <c r="F34" s="5">
        <v>44518</v>
      </c>
      <c r="G34" s="5">
        <v>44519</v>
      </c>
      <c r="H34" s="4">
        <v>1</v>
      </c>
      <c r="I34" s="4">
        <v>1</v>
      </c>
      <c r="J34" s="4">
        <v>1</v>
      </c>
      <c r="K34" s="4" t="s">
        <v>29</v>
      </c>
      <c r="L34" s="4">
        <v>371.05</v>
      </c>
      <c r="M34" s="4">
        <v>371.05</v>
      </c>
      <c r="N34" s="4" t="s">
        <v>114</v>
      </c>
      <c r="O34" s="4" t="s">
        <v>96</v>
      </c>
      <c r="P34" s="4" t="s">
        <v>32</v>
      </c>
      <c r="Q34" s="4">
        <v>0</v>
      </c>
      <c r="R34" s="6">
        <v>44518</v>
      </c>
      <c r="S34" s="5">
        <v>44522</v>
      </c>
      <c r="T34" s="4" t="s">
        <v>33</v>
      </c>
      <c r="U34" s="4">
        <v>371.05</v>
      </c>
      <c r="V34" s="4">
        <v>0</v>
      </c>
      <c r="W34" s="4">
        <v>0</v>
      </c>
    </row>
    <row r="35" s="4" customFormat="1" spans="1:25">
      <c r="A35" s="4">
        <v>16816179258</v>
      </c>
      <c r="B35" s="4" t="s">
        <v>25</v>
      </c>
      <c r="C35" s="4" t="s">
        <v>26</v>
      </c>
      <c r="D35" s="4" t="s">
        <v>115</v>
      </c>
      <c r="E35" s="4" t="s">
        <v>116</v>
      </c>
      <c r="F35" s="5">
        <v>44518</v>
      </c>
      <c r="G35" s="5">
        <v>44519</v>
      </c>
      <c r="H35" s="4">
        <v>1</v>
      </c>
      <c r="I35" s="4">
        <v>1</v>
      </c>
      <c r="J35" s="4">
        <v>1</v>
      </c>
      <c r="K35" s="4" t="s">
        <v>29</v>
      </c>
      <c r="L35" s="4">
        <v>309.55</v>
      </c>
      <c r="M35" s="4">
        <v>309.55</v>
      </c>
      <c r="N35" s="4" t="s">
        <v>117</v>
      </c>
      <c r="O35" s="4" t="s">
        <v>96</v>
      </c>
      <c r="P35" s="4" t="s">
        <v>32</v>
      </c>
      <c r="Q35" s="4">
        <v>0</v>
      </c>
      <c r="R35" s="6">
        <v>44518</v>
      </c>
      <c r="S35" s="5">
        <v>44522</v>
      </c>
      <c r="T35" s="4" t="s">
        <v>33</v>
      </c>
      <c r="U35" s="4">
        <v>309.55</v>
      </c>
      <c r="V35" s="4">
        <v>0</v>
      </c>
      <c r="W35" s="4">
        <v>0</v>
      </c>
      <c r="X35" s="4">
        <v>2302572</v>
      </c>
      <c r="Y35" s="4">
        <v>2175025</v>
      </c>
    </row>
    <row r="36" s="4" customFormat="1" spans="1:24">
      <c r="A36" s="4">
        <v>16816193248</v>
      </c>
      <c r="B36" s="4" t="s">
        <v>25</v>
      </c>
      <c r="C36" s="4" t="s">
        <v>26</v>
      </c>
      <c r="D36" s="4" t="s">
        <v>118</v>
      </c>
      <c r="E36" s="4" t="s">
        <v>119</v>
      </c>
      <c r="F36" s="5">
        <v>44518</v>
      </c>
      <c r="G36" s="5">
        <v>44519</v>
      </c>
      <c r="H36" s="4">
        <v>1</v>
      </c>
      <c r="I36" s="4">
        <v>1</v>
      </c>
      <c r="J36" s="4">
        <v>1</v>
      </c>
      <c r="K36" s="4" t="s">
        <v>29</v>
      </c>
      <c r="L36" s="4">
        <v>73.75</v>
      </c>
      <c r="M36" s="4">
        <v>73.75</v>
      </c>
      <c r="N36" s="4" t="s">
        <v>120</v>
      </c>
      <c r="O36" s="4" t="s">
        <v>96</v>
      </c>
      <c r="P36" s="4" t="s">
        <v>32</v>
      </c>
      <c r="Q36" s="4">
        <v>0</v>
      </c>
      <c r="R36" s="6">
        <v>44518</v>
      </c>
      <c r="S36" s="5">
        <v>44522</v>
      </c>
      <c r="T36" s="4" t="s">
        <v>33</v>
      </c>
      <c r="U36" s="4">
        <v>73.75</v>
      </c>
      <c r="V36" s="4">
        <v>0</v>
      </c>
      <c r="W36" s="4">
        <v>0</v>
      </c>
      <c r="X36" s="4">
        <v>2302575</v>
      </c>
    </row>
    <row r="37" s="4" customFormat="1" spans="1:25">
      <c r="A37" s="4">
        <v>16816219921</v>
      </c>
      <c r="B37" s="4" t="s">
        <v>25</v>
      </c>
      <c r="C37" s="4" t="s">
        <v>26</v>
      </c>
      <c r="D37" s="4" t="s">
        <v>121</v>
      </c>
      <c r="E37" s="4" t="s">
        <v>122</v>
      </c>
      <c r="F37" s="5">
        <v>44518</v>
      </c>
      <c r="G37" s="5">
        <v>44519</v>
      </c>
      <c r="H37" s="4">
        <v>1</v>
      </c>
      <c r="I37" s="4">
        <v>1</v>
      </c>
      <c r="J37" s="4">
        <v>1</v>
      </c>
      <c r="K37" s="4" t="s">
        <v>29</v>
      </c>
      <c r="L37" s="4">
        <v>328.23</v>
      </c>
      <c r="M37" s="4">
        <v>328.23</v>
      </c>
      <c r="N37" s="4" t="s">
        <v>123</v>
      </c>
      <c r="O37" s="4" t="s">
        <v>96</v>
      </c>
      <c r="P37" s="4" t="s">
        <v>32</v>
      </c>
      <c r="Q37" s="4">
        <v>0</v>
      </c>
      <c r="R37" s="6">
        <v>44518</v>
      </c>
      <c r="S37" s="5">
        <v>44522</v>
      </c>
      <c r="T37" s="4" t="s">
        <v>33</v>
      </c>
      <c r="U37" s="4">
        <v>328.23</v>
      </c>
      <c r="V37" s="4">
        <v>0</v>
      </c>
      <c r="W37" s="4">
        <v>0</v>
      </c>
      <c r="X37" s="4">
        <v>2302580</v>
      </c>
      <c r="Y37" s="4">
        <v>104036217064</v>
      </c>
    </row>
    <row r="38" s="4" customFormat="1" spans="1:23">
      <c r="A38" s="4">
        <v>16816519144</v>
      </c>
      <c r="B38" s="4" t="s">
        <v>25</v>
      </c>
      <c r="C38" s="4" t="s">
        <v>26</v>
      </c>
      <c r="D38" s="4" t="s">
        <v>74</v>
      </c>
      <c r="E38" s="4" t="s">
        <v>124</v>
      </c>
      <c r="F38" s="5">
        <v>44518</v>
      </c>
      <c r="G38" s="5">
        <v>44519</v>
      </c>
      <c r="H38" s="4">
        <v>1</v>
      </c>
      <c r="I38" s="4">
        <v>1</v>
      </c>
      <c r="J38" s="4">
        <v>1</v>
      </c>
      <c r="K38" s="4" t="s">
        <v>29</v>
      </c>
      <c r="L38" s="4">
        <v>380.8</v>
      </c>
      <c r="M38" s="4">
        <v>380.8</v>
      </c>
      <c r="N38" s="4" t="s">
        <v>125</v>
      </c>
      <c r="O38" s="4" t="s">
        <v>96</v>
      </c>
      <c r="P38" s="4" t="s">
        <v>32</v>
      </c>
      <c r="Q38" s="4">
        <v>0</v>
      </c>
      <c r="R38" s="6">
        <v>44518</v>
      </c>
      <c r="S38" s="5">
        <v>44522</v>
      </c>
      <c r="T38" s="4" t="s">
        <v>33</v>
      </c>
      <c r="U38" s="4">
        <v>380.8</v>
      </c>
      <c r="V38" s="4">
        <v>0</v>
      </c>
      <c r="W38" s="4">
        <v>0</v>
      </c>
    </row>
    <row r="39" s="4" customFormat="1" spans="1:23">
      <c r="A39" s="4">
        <v>16816689781</v>
      </c>
      <c r="B39" s="4" t="s">
        <v>25</v>
      </c>
      <c r="C39" s="4" t="s">
        <v>26</v>
      </c>
      <c r="D39" s="4" t="s">
        <v>126</v>
      </c>
      <c r="E39" s="4" t="s">
        <v>127</v>
      </c>
      <c r="F39" s="5">
        <v>44518</v>
      </c>
      <c r="G39" s="5">
        <v>44519</v>
      </c>
      <c r="H39" s="4">
        <v>1</v>
      </c>
      <c r="I39" s="4">
        <v>1</v>
      </c>
      <c r="J39" s="4">
        <v>1</v>
      </c>
      <c r="K39" s="4" t="s">
        <v>29</v>
      </c>
      <c r="L39" s="4">
        <v>370</v>
      </c>
      <c r="M39" s="4">
        <v>370</v>
      </c>
      <c r="N39" s="4" t="s">
        <v>128</v>
      </c>
      <c r="O39" s="4" t="s">
        <v>96</v>
      </c>
      <c r="P39" s="4" t="s">
        <v>32</v>
      </c>
      <c r="Q39" s="4">
        <v>0</v>
      </c>
      <c r="R39" s="6">
        <v>44518</v>
      </c>
      <c r="S39" s="5">
        <v>44522</v>
      </c>
      <c r="T39" s="4" t="s">
        <v>33</v>
      </c>
      <c r="U39" s="4">
        <v>370</v>
      </c>
      <c r="V39" s="4">
        <v>0</v>
      </c>
      <c r="W39" s="4">
        <v>0</v>
      </c>
    </row>
    <row r="40" s="4" customFormat="1" spans="1:23">
      <c r="A40" s="4">
        <v>16816868685</v>
      </c>
      <c r="B40" s="4" t="s">
        <v>25</v>
      </c>
      <c r="C40" s="4" t="s">
        <v>26</v>
      </c>
      <c r="D40" s="4" t="s">
        <v>118</v>
      </c>
      <c r="E40" s="4" t="s">
        <v>122</v>
      </c>
      <c r="F40" s="5">
        <v>44518</v>
      </c>
      <c r="G40" s="5">
        <v>44519</v>
      </c>
      <c r="H40" s="4">
        <v>1</v>
      </c>
      <c r="I40" s="4">
        <v>1</v>
      </c>
      <c r="J40" s="4">
        <v>1</v>
      </c>
      <c r="K40" s="4" t="s">
        <v>29</v>
      </c>
      <c r="L40" s="4">
        <v>83.69</v>
      </c>
      <c r="M40" s="4">
        <v>83.69</v>
      </c>
      <c r="N40" s="4" t="s">
        <v>129</v>
      </c>
      <c r="O40" s="4" t="s">
        <v>96</v>
      </c>
      <c r="P40" s="4" t="s">
        <v>32</v>
      </c>
      <c r="Q40" s="4">
        <v>0</v>
      </c>
      <c r="R40" s="6">
        <v>44518</v>
      </c>
      <c r="S40" s="5">
        <v>44522</v>
      </c>
      <c r="T40" s="4" t="s">
        <v>33</v>
      </c>
      <c r="U40" s="4">
        <v>83.69</v>
      </c>
      <c r="V40" s="4">
        <v>0</v>
      </c>
      <c r="W40" s="4">
        <v>0</v>
      </c>
    </row>
    <row r="41" s="4" customFormat="1" spans="1:24">
      <c r="A41" s="4">
        <v>16817246497</v>
      </c>
      <c r="B41" s="4" t="s">
        <v>25</v>
      </c>
      <c r="C41" s="4" t="s">
        <v>26</v>
      </c>
      <c r="D41" s="4" t="s">
        <v>130</v>
      </c>
      <c r="E41" s="4" t="s">
        <v>131</v>
      </c>
      <c r="F41" s="5">
        <v>44518</v>
      </c>
      <c r="G41" s="5">
        <v>44519</v>
      </c>
      <c r="H41" s="4">
        <v>1</v>
      </c>
      <c r="I41" s="4">
        <v>1</v>
      </c>
      <c r="J41" s="4">
        <v>1</v>
      </c>
      <c r="K41" s="4" t="s">
        <v>29</v>
      </c>
      <c r="L41" s="4">
        <v>145.83</v>
      </c>
      <c r="M41" s="4">
        <v>145.83</v>
      </c>
      <c r="N41" s="4" t="s">
        <v>132</v>
      </c>
      <c r="O41" s="4" t="s">
        <v>96</v>
      </c>
      <c r="P41" s="4" t="s">
        <v>32</v>
      </c>
      <c r="Q41" s="4">
        <v>0</v>
      </c>
      <c r="R41" s="6">
        <v>44518</v>
      </c>
      <c r="S41" s="5">
        <v>44522</v>
      </c>
      <c r="T41" s="4" t="s">
        <v>33</v>
      </c>
      <c r="U41" s="4">
        <v>145.83</v>
      </c>
      <c r="V41" s="4">
        <v>0</v>
      </c>
      <c r="W41" s="4">
        <v>0</v>
      </c>
      <c r="X41" s="4">
        <v>2302879</v>
      </c>
    </row>
    <row r="42" s="4" customFormat="1" spans="1:25">
      <c r="A42" s="4">
        <v>16817368701</v>
      </c>
      <c r="B42" s="4" t="s">
        <v>25</v>
      </c>
      <c r="C42" s="4" t="s">
        <v>26</v>
      </c>
      <c r="D42" s="4" t="s">
        <v>133</v>
      </c>
      <c r="E42" s="4" t="s">
        <v>134</v>
      </c>
      <c r="F42" s="5">
        <v>44518</v>
      </c>
      <c r="G42" s="5">
        <v>44519</v>
      </c>
      <c r="H42" s="4">
        <v>1</v>
      </c>
      <c r="I42" s="4">
        <v>1</v>
      </c>
      <c r="J42" s="4">
        <v>1</v>
      </c>
      <c r="K42" s="4" t="s">
        <v>29</v>
      </c>
      <c r="L42" s="4">
        <v>105.83</v>
      </c>
      <c r="M42" s="4">
        <v>105.83</v>
      </c>
      <c r="N42" s="4" t="s">
        <v>135</v>
      </c>
      <c r="O42" s="4" t="s">
        <v>96</v>
      </c>
      <c r="P42" s="4" t="s">
        <v>32</v>
      </c>
      <c r="Q42" s="4">
        <v>0</v>
      </c>
      <c r="R42" s="6">
        <v>44518</v>
      </c>
      <c r="S42" s="5">
        <v>44522</v>
      </c>
      <c r="T42" s="4" t="s">
        <v>33</v>
      </c>
      <c r="U42" s="4">
        <v>105.83</v>
      </c>
      <c r="V42" s="4">
        <v>0</v>
      </c>
      <c r="W42" s="4">
        <v>0</v>
      </c>
      <c r="X42" s="4">
        <v>2302916</v>
      </c>
      <c r="Y42" s="4">
        <v>104036956154</v>
      </c>
    </row>
    <row r="43" s="4" customFormat="1" spans="1:23">
      <c r="A43" s="4">
        <v>16817703319</v>
      </c>
      <c r="B43" s="4" t="s">
        <v>25</v>
      </c>
      <c r="C43" s="4" t="s">
        <v>26</v>
      </c>
      <c r="D43" s="4" t="s">
        <v>74</v>
      </c>
      <c r="E43" s="4" t="s">
        <v>75</v>
      </c>
      <c r="F43" s="5">
        <v>44518</v>
      </c>
      <c r="G43" s="5">
        <v>44519</v>
      </c>
      <c r="H43" s="4">
        <v>2</v>
      </c>
      <c r="I43" s="4">
        <v>1</v>
      </c>
      <c r="J43" s="4">
        <v>2</v>
      </c>
      <c r="K43" s="4" t="s">
        <v>29</v>
      </c>
      <c r="L43" s="4">
        <v>792.2</v>
      </c>
      <c r="M43" s="4">
        <v>792.2</v>
      </c>
      <c r="N43" s="4" t="s">
        <v>76</v>
      </c>
      <c r="O43" s="4" t="s">
        <v>96</v>
      </c>
      <c r="P43" s="4" t="s">
        <v>32</v>
      </c>
      <c r="Q43" s="4">
        <v>0</v>
      </c>
      <c r="R43" s="6">
        <v>44518</v>
      </c>
      <c r="S43" s="5">
        <v>44522</v>
      </c>
      <c r="T43" s="4" t="s">
        <v>33</v>
      </c>
      <c r="U43" s="4">
        <v>792.2</v>
      </c>
      <c r="V43" s="4">
        <v>0</v>
      </c>
      <c r="W43" s="4">
        <v>0</v>
      </c>
    </row>
    <row r="44" s="4" customFormat="1" spans="1:24">
      <c r="A44" s="4">
        <v>16817981099</v>
      </c>
      <c r="B44" s="4" t="s">
        <v>25</v>
      </c>
      <c r="C44" s="4" t="s">
        <v>26</v>
      </c>
      <c r="D44" s="4" t="s">
        <v>136</v>
      </c>
      <c r="E44" s="4" t="s">
        <v>137</v>
      </c>
      <c r="F44" s="5">
        <v>44518</v>
      </c>
      <c r="G44" s="5">
        <v>44519</v>
      </c>
      <c r="H44" s="4">
        <v>1</v>
      </c>
      <c r="I44" s="4">
        <v>1</v>
      </c>
      <c r="J44" s="4">
        <v>1</v>
      </c>
      <c r="K44" s="4" t="s">
        <v>29</v>
      </c>
      <c r="L44" s="4">
        <v>211.29</v>
      </c>
      <c r="M44" s="4">
        <v>211.29</v>
      </c>
      <c r="N44" s="4" t="s">
        <v>138</v>
      </c>
      <c r="O44" s="4" t="s">
        <v>96</v>
      </c>
      <c r="P44" s="4" t="s">
        <v>32</v>
      </c>
      <c r="Q44" s="4">
        <v>0</v>
      </c>
      <c r="R44" s="6">
        <v>44518</v>
      </c>
      <c r="S44" s="5">
        <v>44522</v>
      </c>
      <c r="T44" s="4" t="s">
        <v>33</v>
      </c>
      <c r="U44" s="4">
        <v>211.29</v>
      </c>
      <c r="V44" s="4">
        <v>0</v>
      </c>
      <c r="W44" s="4">
        <v>0</v>
      </c>
      <c r="X44" s="4">
        <v>2303100</v>
      </c>
    </row>
    <row r="45" s="4" customFormat="1" spans="1:24">
      <c r="A45" s="4">
        <v>16818249949</v>
      </c>
      <c r="B45" s="4" t="s">
        <v>25</v>
      </c>
      <c r="C45" s="4" t="s">
        <v>26</v>
      </c>
      <c r="D45" s="4" t="s">
        <v>139</v>
      </c>
      <c r="E45" s="4" t="s">
        <v>140</v>
      </c>
      <c r="F45" s="5">
        <v>44518</v>
      </c>
      <c r="G45" s="5">
        <v>44519</v>
      </c>
      <c r="H45" s="4">
        <v>1</v>
      </c>
      <c r="I45" s="4">
        <v>1</v>
      </c>
      <c r="J45" s="4">
        <v>1</v>
      </c>
      <c r="K45" s="4" t="s">
        <v>29</v>
      </c>
      <c r="L45" s="4">
        <v>213.13</v>
      </c>
      <c r="M45" s="4">
        <v>213.13</v>
      </c>
      <c r="N45" s="4" t="s">
        <v>141</v>
      </c>
      <c r="O45" s="4" t="s">
        <v>96</v>
      </c>
      <c r="P45" s="4" t="s">
        <v>32</v>
      </c>
      <c r="Q45" s="4">
        <v>0</v>
      </c>
      <c r="R45" s="6">
        <v>44518</v>
      </c>
      <c r="S45" s="5">
        <v>44522</v>
      </c>
      <c r="T45" s="4" t="s">
        <v>33</v>
      </c>
      <c r="U45" s="4">
        <v>213.13</v>
      </c>
      <c r="V45" s="4">
        <v>0</v>
      </c>
      <c r="W45" s="4">
        <v>0</v>
      </c>
      <c r="X45" s="4">
        <v>2303206</v>
      </c>
    </row>
    <row r="46" s="4" customFormat="1" spans="1:24">
      <c r="A46" s="4">
        <v>16818261804</v>
      </c>
      <c r="B46" s="4" t="s">
        <v>25</v>
      </c>
      <c r="C46" s="4" t="s">
        <v>26</v>
      </c>
      <c r="D46" s="4" t="s">
        <v>139</v>
      </c>
      <c r="E46" s="4" t="s">
        <v>140</v>
      </c>
      <c r="F46" s="5">
        <v>44518</v>
      </c>
      <c r="G46" s="5">
        <v>44519</v>
      </c>
      <c r="H46" s="4">
        <v>1</v>
      </c>
      <c r="I46" s="4">
        <v>1</v>
      </c>
      <c r="J46" s="4">
        <v>1</v>
      </c>
      <c r="K46" s="4" t="s">
        <v>29</v>
      </c>
      <c r="L46" s="4">
        <v>213.13</v>
      </c>
      <c r="M46" s="4">
        <v>213.13</v>
      </c>
      <c r="N46" s="4" t="s">
        <v>142</v>
      </c>
      <c r="O46" s="4" t="s">
        <v>96</v>
      </c>
      <c r="P46" s="4" t="s">
        <v>32</v>
      </c>
      <c r="Q46" s="4">
        <v>0</v>
      </c>
      <c r="R46" s="6">
        <v>44518</v>
      </c>
      <c r="S46" s="5">
        <v>44522</v>
      </c>
      <c r="T46" s="4" t="s">
        <v>33</v>
      </c>
      <c r="U46" s="4">
        <v>213.13</v>
      </c>
      <c r="V46" s="4">
        <v>0</v>
      </c>
      <c r="W46" s="4">
        <v>0</v>
      </c>
      <c r="X46" s="4">
        <v>2303211</v>
      </c>
    </row>
    <row r="47" s="4" customFormat="1" spans="1:25">
      <c r="A47" s="4">
        <v>16818496932</v>
      </c>
      <c r="B47" s="4" t="s">
        <v>25</v>
      </c>
      <c r="C47" s="4" t="s">
        <v>26</v>
      </c>
      <c r="D47" s="4" t="s">
        <v>143</v>
      </c>
      <c r="E47" s="4" t="s">
        <v>144</v>
      </c>
      <c r="F47" s="5">
        <v>44518</v>
      </c>
      <c r="G47" s="5">
        <v>44519</v>
      </c>
      <c r="H47" s="4">
        <v>1</v>
      </c>
      <c r="I47" s="4">
        <v>1</v>
      </c>
      <c r="J47" s="4">
        <v>1</v>
      </c>
      <c r="K47" s="4" t="s">
        <v>29</v>
      </c>
      <c r="L47" s="4">
        <v>163.99</v>
      </c>
      <c r="M47" s="4">
        <v>163.99</v>
      </c>
      <c r="N47" s="4" t="s">
        <v>145</v>
      </c>
      <c r="O47" s="4" t="s">
        <v>96</v>
      </c>
      <c r="P47" s="4" t="s">
        <v>32</v>
      </c>
      <c r="Q47" s="4">
        <v>0</v>
      </c>
      <c r="R47" s="6">
        <v>44518</v>
      </c>
      <c r="S47" s="5">
        <v>44522</v>
      </c>
      <c r="T47" s="4" t="s">
        <v>33</v>
      </c>
      <c r="U47" s="4">
        <v>163.99</v>
      </c>
      <c r="V47" s="4">
        <v>0</v>
      </c>
      <c r="W47" s="4">
        <v>0</v>
      </c>
      <c r="X47" s="4">
        <v>2303321</v>
      </c>
      <c r="Y47" s="4">
        <v>104037745754</v>
      </c>
    </row>
    <row r="48" s="4" customFormat="1" spans="1:23">
      <c r="A48" s="4">
        <v>16818529218</v>
      </c>
      <c r="B48" s="4" t="s">
        <v>25</v>
      </c>
      <c r="C48" s="4" t="s">
        <v>26</v>
      </c>
      <c r="D48" s="4" t="s">
        <v>146</v>
      </c>
      <c r="E48" s="4" t="s">
        <v>147</v>
      </c>
      <c r="F48" s="5">
        <v>44518</v>
      </c>
      <c r="G48" s="5">
        <v>44519</v>
      </c>
      <c r="H48" s="4">
        <v>1</v>
      </c>
      <c r="I48" s="4">
        <v>1</v>
      </c>
      <c r="J48" s="4">
        <v>1</v>
      </c>
      <c r="K48" s="4" t="s">
        <v>29</v>
      </c>
      <c r="L48" s="4">
        <v>439.08</v>
      </c>
      <c r="M48" s="4">
        <v>439.08</v>
      </c>
      <c r="N48" s="4" t="s">
        <v>148</v>
      </c>
      <c r="O48" s="4" t="s">
        <v>96</v>
      </c>
      <c r="P48" s="4" t="s">
        <v>32</v>
      </c>
      <c r="Q48" s="4">
        <v>0</v>
      </c>
      <c r="R48" s="6">
        <v>44518</v>
      </c>
      <c r="S48" s="5">
        <v>44522</v>
      </c>
      <c r="T48" s="4" t="s">
        <v>33</v>
      </c>
      <c r="U48" s="4">
        <v>439.08</v>
      </c>
      <c r="V48" s="4">
        <v>0</v>
      </c>
      <c r="W48" s="4">
        <v>0</v>
      </c>
    </row>
    <row r="49" s="4" customFormat="1" spans="1:23">
      <c r="A49" s="4">
        <v>16818529218</v>
      </c>
      <c r="B49" s="4" t="s">
        <v>25</v>
      </c>
      <c r="C49" s="4" t="s">
        <v>49</v>
      </c>
      <c r="D49" s="4" t="s">
        <v>146</v>
      </c>
      <c r="E49" s="4" t="s">
        <v>147</v>
      </c>
      <c r="F49" s="5">
        <v>44518</v>
      </c>
      <c r="G49" s="5">
        <v>44519</v>
      </c>
      <c r="H49" s="4">
        <v>1</v>
      </c>
      <c r="I49" s="4">
        <v>1</v>
      </c>
      <c r="J49" s="4">
        <v>1</v>
      </c>
      <c r="K49" s="4" t="s">
        <v>29</v>
      </c>
      <c r="L49" s="4">
        <v>-439.08</v>
      </c>
      <c r="M49" s="4">
        <v>-439.08</v>
      </c>
      <c r="N49" s="4" t="s">
        <v>148</v>
      </c>
      <c r="O49" s="4" t="s">
        <v>96</v>
      </c>
      <c r="P49" s="4" t="s">
        <v>32</v>
      </c>
      <c r="Q49" s="4">
        <v>0</v>
      </c>
      <c r="R49" s="6">
        <v>44518</v>
      </c>
      <c r="S49" s="5">
        <v>44522</v>
      </c>
      <c r="T49" s="4" t="s">
        <v>33</v>
      </c>
      <c r="U49" s="4">
        <v>-439.08</v>
      </c>
      <c r="V49" s="4">
        <v>0</v>
      </c>
      <c r="W4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57"/>
  <sheetViews>
    <sheetView tabSelected="1" workbookViewId="0">
      <selection activeCell="F57" sqref="F57"/>
    </sheetView>
  </sheetViews>
  <sheetFormatPr defaultColWidth="9" defaultRowHeight="13.5"/>
  <cols>
    <col min="1" max="1" width="14.875" style="4" customWidth="1"/>
    <col min="2" max="3" width="11.5" style="4"/>
    <col min="4" max="6" width="9.375" style="4"/>
    <col min="7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149</v>
      </c>
    </row>
    <row r="2" s="4" customFormat="1" hidden="1" spans="1:9">
      <c r="A2" s="4">
        <v>16808651344</v>
      </c>
      <c r="B2" s="5">
        <v>44517</v>
      </c>
      <c r="C2" s="5">
        <v>44518</v>
      </c>
      <c r="D2" s="4">
        <v>374.13</v>
      </c>
      <c r="E2" s="4" t="str">
        <f>VLOOKUP(A2,HOP!A:L,12,0)</f>
        <v>374.13</v>
      </c>
      <c r="F2" s="4" t="str">
        <f>VLOOKUP(A2,HOP!A:C,3,0)</f>
        <v>2301047</v>
      </c>
      <c r="G2" s="4">
        <f>D2-E2</f>
        <v>0</v>
      </c>
      <c r="H2" s="4" t="str">
        <f>$H$1&amp;F2</f>
        <v>，2301047</v>
      </c>
      <c r="I2" s="4" t="str">
        <f>VLOOKUP(A2,HOP!A:T,20,0)</f>
        <v>直连</v>
      </c>
    </row>
    <row r="3" s="4" customFormat="1" hidden="1" spans="1:9">
      <c r="A3" s="4">
        <v>16808979244</v>
      </c>
      <c r="B3" s="5">
        <v>44517</v>
      </c>
      <c r="C3" s="5">
        <v>44518</v>
      </c>
      <c r="D3" s="4">
        <v>206.54</v>
      </c>
      <c r="E3" s="4" t="str">
        <f>VLOOKUP(A3,HOP!A:L,12,0)</f>
        <v>206.54</v>
      </c>
      <c r="F3" s="4" t="str">
        <f>VLOOKUP(A3,HOP!A:C,3,0)</f>
        <v>2301125</v>
      </c>
      <c r="G3" s="4">
        <f t="shared" ref="G3:G45" si="0">D3-E3</f>
        <v>0</v>
      </c>
      <c r="H3" s="4" t="str">
        <f t="shared" ref="H3:H45" si="1">$H$1&amp;F3</f>
        <v>，2301125</v>
      </c>
      <c r="I3" s="4" t="str">
        <f>VLOOKUP(A3,HOP!A:T,20,0)</f>
        <v>直连</v>
      </c>
    </row>
    <row r="4" s="4" customFormat="1" hidden="1" spans="1:9">
      <c r="A4" s="4">
        <v>16809060105</v>
      </c>
      <c r="B4" s="5">
        <v>44517</v>
      </c>
      <c r="C4" s="5">
        <v>44518</v>
      </c>
      <c r="D4" s="4">
        <v>146.15</v>
      </c>
      <c r="E4" s="4" t="str">
        <f>VLOOKUP(A4,HOP!A:L,12,0)</f>
        <v>146.15</v>
      </c>
      <c r="F4" s="4" t="str">
        <f>VLOOKUP(A4,HOP!A:C,3,0)</f>
        <v>2301165</v>
      </c>
      <c r="G4" s="4">
        <f t="shared" si="0"/>
        <v>0</v>
      </c>
      <c r="H4" s="4" t="str">
        <f t="shared" si="1"/>
        <v>，2301165</v>
      </c>
      <c r="I4" s="4" t="str">
        <f>VLOOKUP(A4,HOP!A:T,20,0)</f>
        <v>直连</v>
      </c>
    </row>
    <row r="5" s="4" customFormat="1" hidden="1" spans="1:9">
      <c r="A5" s="4">
        <v>16809155178</v>
      </c>
      <c r="B5" s="5">
        <v>44517</v>
      </c>
      <c r="C5" s="5">
        <v>44518</v>
      </c>
      <c r="D5" s="4">
        <v>224.39</v>
      </c>
      <c r="E5" s="4" t="str">
        <f>VLOOKUP(A5,HOP!A:L,12,0)</f>
        <v>224.39</v>
      </c>
      <c r="F5" s="4" t="str">
        <f>VLOOKUP(A5,HOP!A:C,3,0)</f>
        <v>2301213</v>
      </c>
      <c r="G5" s="4">
        <f t="shared" si="0"/>
        <v>0</v>
      </c>
      <c r="H5" s="4" t="str">
        <f t="shared" si="1"/>
        <v>，2301213</v>
      </c>
      <c r="I5" s="4" t="str">
        <f>VLOOKUP(A5,HOP!A:T,20,0)</f>
        <v>直连</v>
      </c>
    </row>
    <row r="6" s="4" customFormat="1" hidden="1" spans="1:9">
      <c r="A6" s="4">
        <v>16809238700</v>
      </c>
      <c r="B6" s="5">
        <v>44517</v>
      </c>
      <c r="C6" s="5">
        <v>44518</v>
      </c>
      <c r="D6" s="4">
        <v>410.25</v>
      </c>
      <c r="E6" s="4" t="str">
        <f>VLOOKUP(A6,HOP!A:L,12,0)</f>
        <v>410.25</v>
      </c>
      <c r="F6" s="4" t="str">
        <f>VLOOKUP(A6,HOP!A:C,3,0)</f>
        <v>2301244</v>
      </c>
      <c r="G6" s="4">
        <f t="shared" si="0"/>
        <v>0</v>
      </c>
      <c r="H6" s="4" t="str">
        <f t="shared" si="1"/>
        <v>，2301244</v>
      </c>
      <c r="I6" s="4" t="str">
        <f>VLOOKUP(A6,HOP!A:T,20,0)</f>
        <v>Saas酒店</v>
      </c>
    </row>
    <row r="7" s="4" customFormat="1" hidden="1" spans="1:9">
      <c r="A7" s="4">
        <v>16809287396</v>
      </c>
      <c r="B7" s="5">
        <v>44517</v>
      </c>
      <c r="C7" s="5">
        <v>44518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hidden="1" spans="1:9">
      <c r="A8" s="4">
        <v>16809367433</v>
      </c>
      <c r="B8" s="5">
        <v>44517</v>
      </c>
      <c r="C8" s="5">
        <v>44518</v>
      </c>
      <c r="D8" s="4">
        <v>260.16</v>
      </c>
      <c r="E8" s="4" t="str">
        <f>VLOOKUP(A8,HOP!A:L,12,0)</f>
        <v>260.16</v>
      </c>
      <c r="F8" s="4" t="str">
        <f>VLOOKUP(A8,HOP!A:C,3,0)</f>
        <v>2301299</v>
      </c>
      <c r="G8" s="4">
        <f t="shared" si="0"/>
        <v>0</v>
      </c>
      <c r="H8" s="4" t="str">
        <f t="shared" si="1"/>
        <v>，2301299</v>
      </c>
      <c r="I8" s="4" t="str">
        <f>VLOOKUP(A8,HOP!A:T,20,0)</f>
        <v>Saas酒店</v>
      </c>
    </row>
    <row r="9" s="4" customFormat="1" hidden="1" spans="1:9">
      <c r="A9" s="4">
        <v>16809427743</v>
      </c>
      <c r="B9" s="5">
        <v>44517</v>
      </c>
      <c r="C9" s="5">
        <v>44518</v>
      </c>
      <c r="D9" s="4">
        <v>210.93</v>
      </c>
      <c r="E9" s="4" t="str">
        <f>VLOOKUP(A9,HOP!A:L,12,0)</f>
        <v>210.93</v>
      </c>
      <c r="F9" s="4" t="str">
        <f>VLOOKUP(A9,HOP!A:C,3,0)</f>
        <v>2301315</v>
      </c>
      <c r="G9" s="4">
        <f t="shared" si="0"/>
        <v>0</v>
      </c>
      <c r="H9" s="4" t="str">
        <f t="shared" si="1"/>
        <v>，2301315</v>
      </c>
      <c r="I9" s="4" t="str">
        <f>VLOOKUP(A9,HOP!A:T,20,0)</f>
        <v>直连</v>
      </c>
    </row>
    <row r="10" s="4" customFormat="1" hidden="1" spans="1:9">
      <c r="A10" s="4">
        <v>16809957160</v>
      </c>
      <c r="B10" s="5">
        <v>44517</v>
      </c>
      <c r="C10" s="5">
        <v>44518</v>
      </c>
      <c r="D10" s="4">
        <v>116.26</v>
      </c>
      <c r="E10" s="4" t="str">
        <f>VLOOKUP(A10,HOP!A:L,12,0)</f>
        <v>116.26</v>
      </c>
      <c r="F10" s="4" t="str">
        <f>VLOOKUP(A10,HOP!A:C,3,0)</f>
        <v>2301448</v>
      </c>
      <c r="G10" s="4">
        <f t="shared" si="0"/>
        <v>0</v>
      </c>
      <c r="H10" s="4" t="str">
        <f t="shared" si="1"/>
        <v>，2301448</v>
      </c>
      <c r="I10" s="4" t="str">
        <f>VLOOKUP(A10,HOP!A:T,20,0)</f>
        <v>直连</v>
      </c>
    </row>
    <row r="11" s="4" customFormat="1" hidden="1" spans="1:9">
      <c r="A11" s="4">
        <v>16810306424</v>
      </c>
      <c r="B11" s="5">
        <v>44517</v>
      </c>
      <c r="C11" s="5">
        <v>44518</v>
      </c>
      <c r="D11" s="4">
        <v>128.93</v>
      </c>
      <c r="E11" s="4" t="str">
        <f>VLOOKUP(A11,HOP!A:L,12,0)</f>
        <v>128.93</v>
      </c>
      <c r="F11" s="4" t="str">
        <f>VLOOKUP(A11,HOP!A:C,3,0)</f>
        <v>2301540</v>
      </c>
      <c r="G11" s="4">
        <f t="shared" si="0"/>
        <v>0</v>
      </c>
      <c r="H11" s="4" t="str">
        <f t="shared" si="1"/>
        <v>，2301540</v>
      </c>
      <c r="I11" s="4" t="str">
        <f>VLOOKUP(A11,HOP!A:T,20,0)</f>
        <v>直连</v>
      </c>
    </row>
    <row r="12" s="4" customFormat="1" hidden="1" spans="1:9">
      <c r="A12" s="4">
        <v>16810461599</v>
      </c>
      <c r="B12" s="5">
        <v>44517</v>
      </c>
      <c r="C12" s="5">
        <v>44518</v>
      </c>
      <c r="D12" s="4">
        <v>107.53</v>
      </c>
      <c r="E12" s="4" t="str">
        <f>VLOOKUP(A12,HOP!A:L,12,0)</f>
        <v>107.53</v>
      </c>
      <c r="F12" s="4" t="str">
        <f>VLOOKUP(A12,HOP!A:C,3,0)</f>
        <v>2301578</v>
      </c>
      <c r="G12" s="4">
        <f t="shared" si="0"/>
        <v>0</v>
      </c>
      <c r="H12" s="4" t="str">
        <f t="shared" si="1"/>
        <v>，2301578</v>
      </c>
      <c r="I12" s="4" t="str">
        <f>VLOOKUP(A12,HOP!A:T,20,0)</f>
        <v>直连</v>
      </c>
    </row>
    <row r="13" s="4" customFormat="1" hidden="1" spans="1:9">
      <c r="A13" s="4">
        <v>16810576091</v>
      </c>
      <c r="B13" s="5">
        <v>44517</v>
      </c>
      <c r="C13" s="5">
        <v>44518</v>
      </c>
      <c r="D13" s="4">
        <v>134.28</v>
      </c>
      <c r="E13" s="4" t="str">
        <f>VLOOKUP(A13,HOP!A:L,12,0)</f>
        <v>134.28</v>
      </c>
      <c r="F13" s="4" t="str">
        <f>VLOOKUP(A13,HOP!A:C,3,0)</f>
        <v>2301617</v>
      </c>
      <c r="G13" s="4">
        <f t="shared" si="0"/>
        <v>0</v>
      </c>
      <c r="H13" s="4" t="str">
        <f t="shared" si="1"/>
        <v>，2301617</v>
      </c>
      <c r="I13" s="4" t="str">
        <f>VLOOKUP(A13,HOP!A:T,20,0)</f>
        <v>直连</v>
      </c>
    </row>
    <row r="14" s="4" customFormat="1" hidden="1" spans="1:9">
      <c r="A14" s="4">
        <v>16810732241</v>
      </c>
      <c r="B14" s="5">
        <v>44517</v>
      </c>
      <c r="C14" s="5">
        <v>44518</v>
      </c>
      <c r="D14" s="4">
        <v>131.01</v>
      </c>
      <c r="E14" s="4" t="str">
        <f>VLOOKUP(A14,HOP!A:L,12,0)</f>
        <v>131.01</v>
      </c>
      <c r="F14" s="4" t="str">
        <f>VLOOKUP(A14,HOP!A:C,3,0)</f>
        <v>2301670</v>
      </c>
      <c r="G14" s="4">
        <f t="shared" si="0"/>
        <v>0</v>
      </c>
      <c r="H14" s="4" t="str">
        <f t="shared" si="1"/>
        <v>，2301670</v>
      </c>
      <c r="I14" s="4" t="str">
        <f>VLOOKUP(A14,HOP!A:T,20,0)</f>
        <v>直连</v>
      </c>
    </row>
    <row r="15" s="4" customFormat="1" hidden="1" spans="1:9">
      <c r="A15" s="4">
        <v>16810999237</v>
      </c>
      <c r="B15" s="5">
        <v>44517</v>
      </c>
      <c r="C15" s="5">
        <v>44518</v>
      </c>
      <c r="D15" s="4">
        <v>224.71</v>
      </c>
      <c r="E15" s="4" t="str">
        <f>VLOOKUP(A15,HOP!A:L,12,0)</f>
        <v>224.71</v>
      </c>
      <c r="F15" s="4" t="str">
        <f>VLOOKUP(A15,HOP!A:C,3,0)</f>
        <v>2301732</v>
      </c>
      <c r="G15" s="4">
        <f t="shared" si="0"/>
        <v>0</v>
      </c>
      <c r="H15" s="4" t="str">
        <f t="shared" si="1"/>
        <v>，2301732</v>
      </c>
      <c r="I15" s="4" t="str">
        <f>VLOOKUP(A15,HOP!A:T,20,0)</f>
        <v>直连</v>
      </c>
    </row>
    <row r="16" s="4" customFormat="1" hidden="1" spans="1:9">
      <c r="A16" s="4">
        <v>16811217356</v>
      </c>
      <c r="B16" s="5">
        <v>44517</v>
      </c>
      <c r="C16" s="5">
        <v>44518</v>
      </c>
      <c r="D16" s="4">
        <v>148.39</v>
      </c>
      <c r="E16" s="4" t="str">
        <f>VLOOKUP(A16,HOP!A:L,12,0)</f>
        <v>148.39</v>
      </c>
      <c r="F16" s="4" t="str">
        <f>VLOOKUP(A16,HOP!A:C,3,0)</f>
        <v>2301818</v>
      </c>
      <c r="G16" s="4">
        <f t="shared" si="0"/>
        <v>0</v>
      </c>
      <c r="H16" s="4" t="str">
        <f t="shared" si="1"/>
        <v>，2301818</v>
      </c>
      <c r="I16" s="4" t="str">
        <f>VLOOKUP(A16,HOP!A:T,20,0)</f>
        <v>直连</v>
      </c>
    </row>
    <row r="17" s="4" customFormat="1" hidden="1" spans="1:12">
      <c r="A17" s="4">
        <v>16811420675</v>
      </c>
      <c r="B17" s="5">
        <v>44517</v>
      </c>
      <c r="C17" s="5">
        <v>44518</v>
      </c>
      <c r="D17" s="4">
        <v>792.2</v>
      </c>
      <c r="E17" s="4">
        <v>792.2</v>
      </c>
      <c r="F17" s="7" t="s">
        <v>150</v>
      </c>
      <c r="G17" s="4">
        <f t="shared" si="0"/>
        <v>0</v>
      </c>
      <c r="H17" s="4" t="str">
        <f t="shared" si="1"/>
        <v>，202111171916230022</v>
      </c>
      <c r="I17" s="4" t="s">
        <v>151</v>
      </c>
      <c r="J17" s="4">
        <v>11.17</v>
      </c>
      <c r="L17" s="4" t="s">
        <v>152</v>
      </c>
    </row>
    <row r="18" s="4" customFormat="1" spans="1:10">
      <c r="A18" s="4">
        <v>16811493575</v>
      </c>
      <c r="B18" s="5">
        <v>44517</v>
      </c>
      <c r="C18" s="5">
        <v>44518</v>
      </c>
      <c r="D18" s="4">
        <v>169.13</v>
      </c>
      <c r="E18" s="4" t="e">
        <f>VLOOKUP(A18,HOP!A:L,12,0)</f>
        <v>#N/A</v>
      </c>
      <c r="F18" s="4">
        <v>2301939</v>
      </c>
      <c r="G18" s="4" t="e">
        <f t="shared" si="0"/>
        <v>#N/A</v>
      </c>
      <c r="H18" s="4" t="str">
        <f t="shared" si="1"/>
        <v>，2301939</v>
      </c>
      <c r="I18" s="4" t="e">
        <f>VLOOKUP(A18,HOP!A:T,20,0)</f>
        <v>#N/A</v>
      </c>
      <c r="J18" s="4" t="s">
        <v>153</v>
      </c>
    </row>
    <row r="19" s="4" customFormat="1" hidden="1" spans="1:9">
      <c r="A19" s="4">
        <v>16814461678</v>
      </c>
      <c r="B19" s="5">
        <v>44517</v>
      </c>
      <c r="C19" s="5">
        <v>44518</v>
      </c>
      <c r="D19" s="4">
        <v>102.5</v>
      </c>
      <c r="E19" s="4" t="str">
        <f>VLOOKUP(A19,HOP!A:L,12,0)</f>
        <v>102.50</v>
      </c>
      <c r="F19" s="4" t="str">
        <f>VLOOKUP(A19,HOP!A:C,3,0)</f>
        <v>2302134</v>
      </c>
      <c r="G19" s="4">
        <f t="shared" si="0"/>
        <v>0</v>
      </c>
      <c r="H19" s="4" t="str">
        <f t="shared" si="1"/>
        <v>，2302134</v>
      </c>
      <c r="I19" s="4" t="str">
        <f>VLOOKUP(A19,HOP!A:T,20,0)</f>
        <v>直连</v>
      </c>
    </row>
    <row r="20" s="4" customFormat="1" hidden="1" spans="1:9">
      <c r="A20" s="4">
        <v>16814638845</v>
      </c>
      <c r="B20" s="5">
        <v>44517</v>
      </c>
      <c r="C20" s="5">
        <v>44518</v>
      </c>
      <c r="D20" s="4">
        <v>102.5</v>
      </c>
      <c r="E20" s="4" t="str">
        <f>VLOOKUP(A20,HOP!A:L,12,0)</f>
        <v>102.50</v>
      </c>
      <c r="F20" s="4" t="str">
        <f>VLOOKUP(A20,HOP!A:C,3,0)</f>
        <v>2302177</v>
      </c>
      <c r="G20" s="4">
        <f t="shared" si="0"/>
        <v>0</v>
      </c>
      <c r="H20" s="4" t="str">
        <f t="shared" si="1"/>
        <v>，2302177</v>
      </c>
      <c r="I20" s="4" t="str">
        <f>VLOOKUP(A20,HOP!A:T,20,0)</f>
        <v>直连</v>
      </c>
    </row>
    <row r="21" s="4" customFormat="1" hidden="1" spans="1:12">
      <c r="A21" s="4">
        <v>16814784932</v>
      </c>
      <c r="B21" s="5">
        <v>44517</v>
      </c>
      <c r="C21" s="5">
        <v>44518</v>
      </c>
      <c r="D21" s="4">
        <v>373.15</v>
      </c>
      <c r="E21" s="4">
        <v>373.15</v>
      </c>
      <c r="F21" s="7" t="s">
        <v>154</v>
      </c>
      <c r="G21" s="4">
        <f t="shared" si="0"/>
        <v>0</v>
      </c>
      <c r="H21" s="4" t="str">
        <f t="shared" si="1"/>
        <v>，202111172318200022</v>
      </c>
      <c r="I21" s="4" t="s">
        <v>151</v>
      </c>
      <c r="J21" s="4">
        <v>11.17</v>
      </c>
      <c r="L21" s="4" t="s">
        <v>152</v>
      </c>
    </row>
    <row r="22" s="4" customFormat="1" hidden="1" spans="1:9">
      <c r="A22" s="4">
        <v>16814808060</v>
      </c>
      <c r="B22" s="5">
        <v>44517</v>
      </c>
      <c r="C22" s="5">
        <v>44518</v>
      </c>
      <c r="D22" s="4">
        <v>313.65</v>
      </c>
      <c r="E22" s="4" t="str">
        <f>VLOOKUP(A22,HOP!A:L,12,0)</f>
        <v>313.65</v>
      </c>
      <c r="F22" s="4" t="str">
        <f>VLOOKUP(A22,HOP!A:C,3,0)</f>
        <v>2302211</v>
      </c>
      <c r="G22" s="4">
        <f t="shared" si="0"/>
        <v>0</v>
      </c>
      <c r="H22" s="4" t="str">
        <f t="shared" si="1"/>
        <v>，2302211</v>
      </c>
      <c r="I22" s="4" t="str">
        <f>VLOOKUP(A22,HOP!A:T,20,0)</f>
        <v>直连</v>
      </c>
    </row>
    <row r="23" s="4" customFormat="1" spans="1:10">
      <c r="A23" s="4">
        <v>15887589194</v>
      </c>
      <c r="B23" s="5">
        <v>44399</v>
      </c>
      <c r="C23" s="5">
        <v>44400</v>
      </c>
      <c r="D23" s="4">
        <v>690</v>
      </c>
      <c r="E23" s="4" t="e">
        <f>VLOOKUP(A23,HOP!A:L,12,0)</f>
        <v>#N/A</v>
      </c>
      <c r="F23" s="4">
        <v>2204671</v>
      </c>
      <c r="G23" s="4" t="e">
        <f t="shared" si="0"/>
        <v>#N/A</v>
      </c>
      <c r="H23" s="4" t="str">
        <f t="shared" si="1"/>
        <v>，2204671</v>
      </c>
      <c r="I23" s="4" t="e">
        <f>VLOOKUP(A23,HOP!A:T,20,0)</f>
        <v>#N/A</v>
      </c>
      <c r="J23" s="4" t="s">
        <v>155</v>
      </c>
    </row>
    <row r="24" s="4" customFormat="1" hidden="1" spans="1:9">
      <c r="A24" s="4">
        <v>16792690795</v>
      </c>
      <c r="B24" s="5">
        <v>44516</v>
      </c>
      <c r="C24" s="5">
        <v>44519</v>
      </c>
      <c r="D24" s="4">
        <v>675.15</v>
      </c>
      <c r="E24" s="4" t="str">
        <f>VLOOKUP(A24,HOP!A:L,12,0)</f>
        <v>675.15</v>
      </c>
      <c r="F24" s="4" t="str">
        <f>VLOOKUP(A24,HOP!A:C,3,0)</f>
        <v>2299093</v>
      </c>
      <c r="G24" s="4">
        <f t="shared" si="0"/>
        <v>0</v>
      </c>
      <c r="H24" s="4" t="str">
        <f t="shared" si="1"/>
        <v>，2299093</v>
      </c>
      <c r="I24" s="4" t="str">
        <f>VLOOKUP(A24,HOP!A:T,20,0)</f>
        <v>直连</v>
      </c>
    </row>
    <row r="25" s="4" customFormat="1" hidden="1" spans="1:9">
      <c r="A25" s="4">
        <v>16793232458</v>
      </c>
      <c r="B25" s="5">
        <v>44518</v>
      </c>
      <c r="C25" s="5">
        <v>44519</v>
      </c>
      <c r="D25" s="4">
        <v>302.38</v>
      </c>
      <c r="E25" s="4" t="str">
        <f>VLOOKUP(A25,HOP!A:L,12,0)</f>
        <v>302.38</v>
      </c>
      <c r="F25" s="4" t="str">
        <f>VLOOKUP(A25,HOP!A:C,3,0)</f>
        <v>2299204</v>
      </c>
      <c r="G25" s="4">
        <f t="shared" si="0"/>
        <v>0</v>
      </c>
      <c r="H25" s="4" t="str">
        <f t="shared" si="1"/>
        <v>，2299204</v>
      </c>
      <c r="I25" s="4" t="str">
        <f>VLOOKUP(A25,HOP!A:T,20,0)</f>
        <v>直连</v>
      </c>
    </row>
    <row r="26" s="4" customFormat="1" hidden="1" spans="1:9">
      <c r="A26" s="4">
        <v>16799823613</v>
      </c>
      <c r="B26" s="5">
        <v>44517</v>
      </c>
      <c r="C26" s="5">
        <v>44519</v>
      </c>
      <c r="D26" s="4">
        <v>1538.53</v>
      </c>
      <c r="E26" s="4" t="str">
        <f>VLOOKUP(A26,HOP!A:L,12,0)</f>
        <v>1538.53</v>
      </c>
      <c r="F26" s="4" t="str">
        <f>VLOOKUP(A26,HOP!A:C,3,0)</f>
        <v>2299775</v>
      </c>
      <c r="G26" s="4">
        <f t="shared" si="0"/>
        <v>0</v>
      </c>
      <c r="H26" s="4" t="str">
        <f t="shared" si="1"/>
        <v>，2299775</v>
      </c>
      <c r="I26" s="4" t="str">
        <f>VLOOKUP(A26,HOP!A:T,20,0)</f>
        <v>直连</v>
      </c>
    </row>
    <row r="27" s="4" customFormat="1" hidden="1" spans="1:9">
      <c r="A27" s="4">
        <v>16809361515</v>
      </c>
      <c r="B27" s="5">
        <v>44518</v>
      </c>
      <c r="C27" s="5">
        <v>44519</v>
      </c>
      <c r="D27" s="4">
        <v>418.53</v>
      </c>
      <c r="E27" s="4" t="str">
        <f>VLOOKUP(A27,HOP!A:L,12,0)</f>
        <v>418.53</v>
      </c>
      <c r="F27" s="4" t="str">
        <f>VLOOKUP(A27,HOP!A:C,3,0)</f>
        <v>2301298</v>
      </c>
      <c r="G27" s="4">
        <f t="shared" si="0"/>
        <v>0</v>
      </c>
      <c r="H27" s="4" t="str">
        <f t="shared" si="1"/>
        <v>，2301298</v>
      </c>
      <c r="I27" s="4" t="str">
        <f>VLOOKUP(A27,HOP!A:T,20,0)</f>
        <v>直连</v>
      </c>
    </row>
    <row r="28" s="4" customFormat="1" hidden="1" spans="1:9">
      <c r="A28" s="4">
        <v>16814821633</v>
      </c>
      <c r="B28" s="5">
        <v>44518</v>
      </c>
      <c r="C28" s="5">
        <v>44519</v>
      </c>
      <c r="D28" s="4">
        <v>181.43</v>
      </c>
      <c r="E28" s="4" t="str">
        <f>VLOOKUP(A28,HOP!A:L,12,0)</f>
        <v>181.43</v>
      </c>
      <c r="F28" s="4" t="str">
        <f>VLOOKUP(A28,HOP!A:C,3,0)</f>
        <v>2302218</v>
      </c>
      <c r="G28" s="4">
        <f t="shared" si="0"/>
        <v>0</v>
      </c>
      <c r="H28" s="4" t="str">
        <f t="shared" si="1"/>
        <v>，2302218</v>
      </c>
      <c r="I28" s="4" t="str">
        <f>VLOOKUP(A28,HOP!A:T,20,0)</f>
        <v>直连</v>
      </c>
    </row>
    <row r="29" s="4" customFormat="1" hidden="1" spans="1:9">
      <c r="A29" s="4">
        <v>16815272890</v>
      </c>
      <c r="B29" s="5">
        <v>44518</v>
      </c>
      <c r="C29" s="5">
        <v>44519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VLOOKUP(A29,HOP!A:T,20,0)</f>
        <v>#N/A</v>
      </c>
    </row>
    <row r="30" s="4" customFormat="1" hidden="1" spans="1:9">
      <c r="A30" s="4">
        <v>16815460124</v>
      </c>
      <c r="B30" s="5">
        <v>44518</v>
      </c>
      <c r="C30" s="5">
        <v>44519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VLOOKUP(A30,HOP!A:T,20,0)</f>
        <v>#N/A</v>
      </c>
    </row>
    <row r="31" s="4" customFormat="1" hidden="1" spans="1:9">
      <c r="A31" s="4">
        <v>16816097089</v>
      </c>
      <c r="B31" s="5">
        <v>44518</v>
      </c>
      <c r="C31" s="5">
        <v>44519</v>
      </c>
      <c r="D31" s="4">
        <v>371.05</v>
      </c>
      <c r="E31" s="4" t="str">
        <f>VLOOKUP(A31,HOP!A:L,12,0)</f>
        <v>371.05</v>
      </c>
      <c r="F31" s="4" t="str">
        <f>VLOOKUP(A31,HOP!A:C,3,0)</f>
        <v>2302549</v>
      </c>
      <c r="G31" s="4">
        <f t="shared" si="0"/>
        <v>0</v>
      </c>
      <c r="H31" s="4" t="str">
        <f t="shared" si="1"/>
        <v>，2302549</v>
      </c>
      <c r="I31" s="4" t="str">
        <f>VLOOKUP(A31,HOP!A:T,20,0)</f>
        <v>直连</v>
      </c>
    </row>
    <row r="32" s="4" customFormat="1" hidden="1" spans="1:9">
      <c r="A32" s="4">
        <v>16816179258</v>
      </c>
      <c r="B32" s="5">
        <v>44518</v>
      </c>
      <c r="C32" s="5">
        <v>44519</v>
      </c>
      <c r="D32" s="4">
        <v>309.55</v>
      </c>
      <c r="E32" s="4" t="str">
        <f>VLOOKUP(A32,HOP!A:L,12,0)</f>
        <v>309.55</v>
      </c>
      <c r="F32" s="4" t="str">
        <f>VLOOKUP(A32,HOP!A:C,3,0)</f>
        <v>2302572</v>
      </c>
      <c r="G32" s="4">
        <f t="shared" si="0"/>
        <v>0</v>
      </c>
      <c r="H32" s="4" t="str">
        <f t="shared" si="1"/>
        <v>，2302572</v>
      </c>
      <c r="I32" s="4" t="str">
        <f>VLOOKUP(A32,HOP!A:T,20,0)</f>
        <v>直连</v>
      </c>
    </row>
    <row r="33" s="4" customFormat="1" hidden="1" spans="1:9">
      <c r="A33" s="4">
        <v>16816193248</v>
      </c>
      <c r="B33" s="5">
        <v>44518</v>
      </c>
      <c r="C33" s="5">
        <v>44519</v>
      </c>
      <c r="D33" s="4">
        <v>73.75</v>
      </c>
      <c r="E33" s="4" t="str">
        <f>VLOOKUP(A33,HOP!A:L,12,0)</f>
        <v>73.75</v>
      </c>
      <c r="F33" s="4" t="str">
        <f>VLOOKUP(A33,HOP!A:C,3,0)</f>
        <v>2302575</v>
      </c>
      <c r="G33" s="4">
        <f t="shared" si="0"/>
        <v>0</v>
      </c>
      <c r="H33" s="4" t="str">
        <f t="shared" si="1"/>
        <v>，2302575</v>
      </c>
      <c r="I33" s="4" t="str">
        <f>VLOOKUP(A33,HOP!A:T,20,0)</f>
        <v>直连</v>
      </c>
    </row>
    <row r="34" s="4" customFormat="1" hidden="1" spans="1:9">
      <c r="A34" s="4">
        <v>16816219921</v>
      </c>
      <c r="B34" s="5">
        <v>44518</v>
      </c>
      <c r="C34" s="5">
        <v>44519</v>
      </c>
      <c r="D34" s="4">
        <v>328.23</v>
      </c>
      <c r="E34" s="4" t="str">
        <f>VLOOKUP(A34,HOP!A:L,12,0)</f>
        <v>328.23</v>
      </c>
      <c r="F34" s="4" t="str">
        <f>VLOOKUP(A34,HOP!A:C,3,0)</f>
        <v>2302580</v>
      </c>
      <c r="G34" s="4">
        <f t="shared" si="0"/>
        <v>0</v>
      </c>
      <c r="H34" s="4" t="str">
        <f t="shared" si="1"/>
        <v>，2302580</v>
      </c>
      <c r="I34" s="4" t="str">
        <f>VLOOKUP(A34,HOP!A:T,20,0)</f>
        <v>直连</v>
      </c>
    </row>
    <row r="35" s="4" customFormat="1" hidden="1" spans="1:10">
      <c r="A35" s="4">
        <v>16816519144</v>
      </c>
      <c r="B35" s="5">
        <v>44518</v>
      </c>
      <c r="C35" s="5">
        <v>44519</v>
      </c>
      <c r="D35" s="4">
        <v>380.8</v>
      </c>
      <c r="E35" s="4">
        <v>380.8</v>
      </c>
      <c r="F35" s="7" t="s">
        <v>156</v>
      </c>
      <c r="G35" s="4">
        <f t="shared" si="0"/>
        <v>0</v>
      </c>
      <c r="H35" s="4" t="str">
        <f t="shared" si="1"/>
        <v>，202111181414310020</v>
      </c>
      <c r="I35" s="4" t="s">
        <v>151</v>
      </c>
      <c r="J35" s="4">
        <v>11.18</v>
      </c>
    </row>
    <row r="36" s="4" customFormat="1" hidden="1" spans="1:9">
      <c r="A36" s="4">
        <v>16816689781</v>
      </c>
      <c r="B36" s="5">
        <v>44518</v>
      </c>
      <c r="C36" s="5">
        <v>44519</v>
      </c>
      <c r="D36" s="4">
        <v>370</v>
      </c>
      <c r="E36" s="4" t="str">
        <f>VLOOKUP(A36,HOP!A:L,12,0)</f>
        <v>370.00</v>
      </c>
      <c r="F36" s="4" t="str">
        <f>VLOOKUP(A36,HOP!A:C,3,0)</f>
        <v>2302707</v>
      </c>
      <c r="G36" s="4">
        <f t="shared" si="0"/>
        <v>0</v>
      </c>
      <c r="H36" s="4" t="str">
        <f t="shared" si="1"/>
        <v>，2302707</v>
      </c>
      <c r="I36" s="4" t="str">
        <f>VLOOKUP(A36,HOP!A:T,20,0)</f>
        <v>直采</v>
      </c>
    </row>
    <row r="37" s="4" customFormat="1" hidden="1" spans="1:9">
      <c r="A37" s="4">
        <v>16816868685</v>
      </c>
      <c r="B37" s="5">
        <v>44518</v>
      </c>
      <c r="C37" s="5">
        <v>44519</v>
      </c>
      <c r="D37" s="4">
        <v>83.69</v>
      </c>
      <c r="E37" s="4" t="str">
        <f>VLOOKUP(A37,HOP!A:L,12,0)</f>
        <v>83.69</v>
      </c>
      <c r="F37" s="4" t="str">
        <f>VLOOKUP(A37,HOP!A:C,3,0)</f>
        <v>2302746</v>
      </c>
      <c r="G37" s="4">
        <f t="shared" si="0"/>
        <v>0</v>
      </c>
      <c r="H37" s="4" t="str">
        <f t="shared" si="1"/>
        <v>，2302746</v>
      </c>
      <c r="I37" s="4" t="str">
        <f>VLOOKUP(A37,HOP!A:T,20,0)</f>
        <v>直连</v>
      </c>
    </row>
    <row r="38" s="4" customFormat="1" hidden="1" spans="1:9">
      <c r="A38" s="4">
        <v>16817246497</v>
      </c>
      <c r="B38" s="5">
        <v>44518</v>
      </c>
      <c r="C38" s="5">
        <v>44519</v>
      </c>
      <c r="D38" s="4">
        <v>145.83</v>
      </c>
      <c r="E38" s="4" t="str">
        <f>VLOOKUP(A38,HOP!A:L,12,0)</f>
        <v>145.83</v>
      </c>
      <c r="F38" s="4" t="str">
        <f>VLOOKUP(A38,HOP!A:C,3,0)</f>
        <v>2302879</v>
      </c>
      <c r="G38" s="4">
        <f t="shared" si="0"/>
        <v>0</v>
      </c>
      <c r="H38" s="4" t="str">
        <f t="shared" si="1"/>
        <v>，2302879</v>
      </c>
      <c r="I38" s="4" t="str">
        <f>VLOOKUP(A38,HOP!A:T,20,0)</f>
        <v>直连</v>
      </c>
    </row>
    <row r="39" s="4" customFormat="1" hidden="1" spans="1:9">
      <c r="A39" s="4">
        <v>16817368701</v>
      </c>
      <c r="B39" s="5">
        <v>44518</v>
      </c>
      <c r="C39" s="5">
        <v>44519</v>
      </c>
      <c r="D39" s="4">
        <v>105.83</v>
      </c>
      <c r="E39" s="4" t="str">
        <f>VLOOKUP(A39,HOP!A:L,12,0)</f>
        <v>105.83</v>
      </c>
      <c r="F39" s="4" t="str">
        <f>VLOOKUP(A39,HOP!A:C,3,0)</f>
        <v>2302916</v>
      </c>
      <c r="G39" s="4">
        <f t="shared" si="0"/>
        <v>0</v>
      </c>
      <c r="H39" s="4" t="str">
        <f t="shared" si="1"/>
        <v>，2302916</v>
      </c>
      <c r="I39" s="4" t="str">
        <f>VLOOKUP(A39,HOP!A:T,20,0)</f>
        <v>直连</v>
      </c>
    </row>
    <row r="40" s="4" customFormat="1" hidden="1" spans="1:10">
      <c r="A40" s="4">
        <v>16817703319</v>
      </c>
      <c r="B40" s="5">
        <v>44518</v>
      </c>
      <c r="C40" s="5">
        <v>44519</v>
      </c>
      <c r="D40" s="4">
        <v>792.2</v>
      </c>
      <c r="E40" s="4">
        <v>792.2</v>
      </c>
      <c r="F40" s="7" t="s">
        <v>157</v>
      </c>
      <c r="G40" s="4">
        <f t="shared" si="0"/>
        <v>0</v>
      </c>
      <c r="H40" s="4" t="str">
        <f t="shared" si="1"/>
        <v>，202111182046050021</v>
      </c>
      <c r="I40" s="4" t="s">
        <v>151</v>
      </c>
      <c r="J40" s="4">
        <v>11.18</v>
      </c>
    </row>
    <row r="41" s="4" customFormat="1" hidden="1" spans="1:9">
      <c r="A41" s="4">
        <v>16817981099</v>
      </c>
      <c r="B41" s="5">
        <v>44518</v>
      </c>
      <c r="C41" s="5">
        <v>44519</v>
      </c>
      <c r="D41" s="4">
        <v>211.29</v>
      </c>
      <c r="E41" s="4" t="str">
        <f>VLOOKUP(A41,HOP!A:L,12,0)</f>
        <v>211.29</v>
      </c>
      <c r="F41" s="4" t="str">
        <f>VLOOKUP(A41,HOP!A:C,3,0)</f>
        <v>2303100</v>
      </c>
      <c r="G41" s="4">
        <f t="shared" si="0"/>
        <v>0</v>
      </c>
      <c r="H41" s="4" t="str">
        <f t="shared" si="1"/>
        <v>，2303100</v>
      </c>
      <c r="I41" s="4" t="str">
        <f>VLOOKUP(A41,HOP!A:T,20,0)</f>
        <v>直连</v>
      </c>
    </row>
    <row r="42" s="4" customFormat="1" hidden="1" spans="1:9">
      <c r="A42" s="4">
        <v>16818249949</v>
      </c>
      <c r="B42" s="5">
        <v>44518</v>
      </c>
      <c r="C42" s="5">
        <v>44519</v>
      </c>
      <c r="D42" s="4">
        <v>213.13</v>
      </c>
      <c r="E42" s="4" t="str">
        <f>VLOOKUP(A42,HOP!A:L,12,0)</f>
        <v>213.13</v>
      </c>
      <c r="F42" s="4" t="str">
        <f>VLOOKUP(A42,HOP!A:C,3,0)</f>
        <v>2303206</v>
      </c>
      <c r="G42" s="4">
        <f t="shared" si="0"/>
        <v>0</v>
      </c>
      <c r="H42" s="4" t="str">
        <f t="shared" si="1"/>
        <v>，2303206</v>
      </c>
      <c r="I42" s="4" t="str">
        <f>VLOOKUP(A42,HOP!A:T,20,0)</f>
        <v>直采</v>
      </c>
    </row>
    <row r="43" s="4" customFormat="1" hidden="1" spans="1:9">
      <c r="A43" s="4">
        <v>16818261804</v>
      </c>
      <c r="B43" s="5">
        <v>44518</v>
      </c>
      <c r="C43" s="5">
        <v>44519</v>
      </c>
      <c r="D43" s="4">
        <v>213.13</v>
      </c>
      <c r="E43" s="4" t="str">
        <f>VLOOKUP(A43,HOP!A:L,12,0)</f>
        <v>213.13</v>
      </c>
      <c r="F43" s="4" t="str">
        <f>VLOOKUP(A43,HOP!A:C,3,0)</f>
        <v>2303211</v>
      </c>
      <c r="G43" s="4">
        <f t="shared" si="0"/>
        <v>0</v>
      </c>
      <c r="H43" s="4" t="str">
        <f t="shared" si="1"/>
        <v>，2303211</v>
      </c>
      <c r="I43" s="4" t="str">
        <f>VLOOKUP(A43,HOP!A:T,20,0)</f>
        <v>直采</v>
      </c>
    </row>
    <row r="44" s="4" customFormat="1" hidden="1" spans="1:9">
      <c r="A44" s="4">
        <v>16818496932</v>
      </c>
      <c r="B44" s="5">
        <v>44518</v>
      </c>
      <c r="C44" s="5">
        <v>44519</v>
      </c>
      <c r="D44" s="4">
        <v>163.99</v>
      </c>
      <c r="E44" s="4" t="str">
        <f>VLOOKUP(A44,HOP!A:L,12,0)</f>
        <v>163.99</v>
      </c>
      <c r="F44" s="4" t="str">
        <f>VLOOKUP(A44,HOP!A:C,3,0)</f>
        <v>2303321</v>
      </c>
      <c r="G44" s="4">
        <f t="shared" si="0"/>
        <v>0</v>
      </c>
      <c r="H44" s="4" t="str">
        <f t="shared" si="1"/>
        <v>，2303321</v>
      </c>
      <c r="I44" s="4" t="str">
        <f>VLOOKUP(A44,HOP!A:T,20,0)</f>
        <v>直连</v>
      </c>
    </row>
    <row r="45" s="4" customFormat="1" hidden="1" spans="1:9">
      <c r="A45" s="4">
        <v>16818529218</v>
      </c>
      <c r="B45" s="5">
        <v>44518</v>
      </c>
      <c r="C45" s="5">
        <v>44519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VLOOKUP(A45,HOP!A:T,20,0)</f>
        <v>#N/A</v>
      </c>
    </row>
    <row r="47" spans="4:4">
      <c r="D47" s="4">
        <f>SUM(D2:D46)</f>
        <v>12245.28</v>
      </c>
    </row>
    <row r="50" spans="1:6">
      <c r="A50" s="4" t="s">
        <v>158</v>
      </c>
      <c r="E50" s="4">
        <v>796.26</v>
      </c>
      <c r="F50" s="4">
        <v>970.32</v>
      </c>
    </row>
    <row r="51" spans="1:6">
      <c r="A51" s="4" t="s">
        <v>159</v>
      </c>
      <c r="E51" s="4">
        <v>8271.13</v>
      </c>
      <c r="F51" s="4">
        <v>10079.11</v>
      </c>
    </row>
    <row r="52" spans="1:6">
      <c r="A52" s="4" t="s">
        <v>160</v>
      </c>
      <c r="E52" s="4">
        <v>670.41</v>
      </c>
      <c r="F52" s="4">
        <v>816.96</v>
      </c>
    </row>
    <row r="53" spans="1:6">
      <c r="A53" s="4" t="s">
        <v>161</v>
      </c>
      <c r="E53" s="4">
        <v>169.13</v>
      </c>
      <c r="F53" s="4">
        <v>206.1</v>
      </c>
    </row>
    <row r="54" spans="1:6">
      <c r="A54" s="4" t="s">
        <v>162</v>
      </c>
      <c r="E54" s="4">
        <v>1173</v>
      </c>
      <c r="F54" s="4">
        <v>1429.41</v>
      </c>
    </row>
    <row r="55" spans="1:6">
      <c r="A55" s="4" t="s">
        <v>163</v>
      </c>
      <c r="E55" s="4">
        <v>1165.35</v>
      </c>
      <c r="F55" s="4">
        <v>1420.08</v>
      </c>
    </row>
    <row r="56" spans="1:6">
      <c r="A56" s="4" t="s">
        <v>164</v>
      </c>
      <c r="E56" s="4">
        <f>SUBTOTAL(9,E50:E55)</f>
        <v>12245.28</v>
      </c>
      <c r="F56" s="4">
        <f>SUBTOTAL(9,F50:F55)</f>
        <v>14921.98</v>
      </c>
    </row>
    <row r="57" spans="1:1">
      <c r="A57" s="4" t="s">
        <v>165</v>
      </c>
    </row>
  </sheetData>
  <autoFilter ref="A1:XFD57">
    <filterColumn colId="3">
      <filters blank="1">
        <filter val="690"/>
        <filter val="107.53"/>
        <filter val="128.93"/>
        <filter val="169.13"/>
        <filter val="210.93"/>
        <filter val="213.13"/>
        <filter val="374.13"/>
        <filter val="418.53"/>
        <filter val="206.54"/>
        <filter val="146.15"/>
        <filter val="309.55"/>
        <filter val="373.15"/>
        <filter val="675.15"/>
        <filter val="260.16"/>
        <filter val="163.99"/>
        <filter val="792.2"/>
        <filter val="328.23"/>
        <filter val="102.5"/>
        <filter val="313.65"/>
        <filter val="410.25"/>
        <filter val="116.26"/>
        <filter val="380.8"/>
        <filter val="134.28"/>
        <filter val="12245.28"/>
        <filter val="83.69"/>
        <filter val="211.29"/>
        <filter val="370"/>
        <filter val="224.71"/>
        <filter val="73.75"/>
        <filter val="302.38"/>
        <filter val="148.39"/>
        <filter val="224.39"/>
        <filter val="131.01"/>
        <filter val="105.83"/>
        <filter val="145.83"/>
        <filter val="181.43"/>
        <filter val="1538.53"/>
        <filter val="371.05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13</v>
      </c>
      <c r="F1" s="2" t="s">
        <v>5</v>
      </c>
      <c r="G1" s="2" t="s">
        <v>6</v>
      </c>
      <c r="H1" s="2" t="s">
        <v>170</v>
      </c>
      <c r="I1" s="2" t="s">
        <v>171</v>
      </c>
      <c r="J1" s="2" t="s">
        <v>172</v>
      </c>
      <c r="K1" s="2" t="s">
        <v>173</v>
      </c>
      <c r="L1" s="2" t="s">
        <v>174</v>
      </c>
      <c r="M1" s="2" t="s">
        <v>175</v>
      </c>
      <c r="N1" s="2" t="s">
        <v>176</v>
      </c>
      <c r="O1" s="2" t="s">
        <v>177</v>
      </c>
      <c r="P1" s="2" t="s">
        <v>178</v>
      </c>
      <c r="Q1" s="2" t="s">
        <v>179</v>
      </c>
      <c r="R1" s="2" t="s">
        <v>180</v>
      </c>
      <c r="S1" s="2" t="s">
        <v>181</v>
      </c>
      <c r="T1" s="2" t="s">
        <v>182</v>
      </c>
    </row>
    <row r="2" s="1" customFormat="1" spans="1:20">
      <c r="A2" s="3">
        <v>16792690795</v>
      </c>
      <c r="B2" s="1" t="s">
        <v>183</v>
      </c>
      <c r="C2" s="1" t="s">
        <v>184</v>
      </c>
      <c r="D2" s="1" t="s">
        <v>185</v>
      </c>
      <c r="E2" s="1" t="s">
        <v>95</v>
      </c>
      <c r="F2" s="1" t="s">
        <v>186</v>
      </c>
      <c r="G2" s="1" t="s">
        <v>187</v>
      </c>
      <c r="H2" s="1" t="s">
        <v>188</v>
      </c>
      <c r="I2" s="1" t="s">
        <v>189</v>
      </c>
      <c r="J2" s="1" t="s">
        <v>190</v>
      </c>
      <c r="K2" s="1" t="s">
        <v>189</v>
      </c>
      <c r="L2" s="1" t="s">
        <v>189</v>
      </c>
      <c r="M2" s="1" t="s">
        <v>191</v>
      </c>
      <c r="N2" s="1" t="s">
        <v>191</v>
      </c>
      <c r="O2" s="1" t="s">
        <v>192</v>
      </c>
      <c r="P2" s="1" t="s">
        <v>193</v>
      </c>
      <c r="Q2" s="1" t="s">
        <v>194</v>
      </c>
      <c r="R2" s="1" t="s">
        <v>195</v>
      </c>
      <c r="S2" s="1" t="s">
        <v>196</v>
      </c>
      <c r="T2" s="1" t="s">
        <v>197</v>
      </c>
    </row>
    <row r="3" s="1" customFormat="1" spans="1:20">
      <c r="A3" s="3">
        <v>16793232458</v>
      </c>
      <c r="B3" s="1" t="s">
        <v>183</v>
      </c>
      <c r="C3" s="1" t="s">
        <v>198</v>
      </c>
      <c r="D3" s="1" t="s">
        <v>199</v>
      </c>
      <c r="E3" s="1" t="s">
        <v>99</v>
      </c>
      <c r="F3" s="1" t="s">
        <v>200</v>
      </c>
      <c r="G3" s="1" t="s">
        <v>187</v>
      </c>
      <c r="H3" s="1" t="s">
        <v>188</v>
      </c>
      <c r="I3" s="1" t="s">
        <v>201</v>
      </c>
      <c r="J3" s="1" t="s">
        <v>190</v>
      </c>
      <c r="K3" s="1" t="s">
        <v>201</v>
      </c>
      <c r="L3" s="1" t="s">
        <v>201</v>
      </c>
      <c r="M3" s="1" t="s">
        <v>191</v>
      </c>
      <c r="N3" s="1" t="s">
        <v>191</v>
      </c>
      <c r="O3" s="1" t="s">
        <v>192</v>
      </c>
      <c r="P3" s="1" t="s">
        <v>193</v>
      </c>
      <c r="Q3" s="1" t="s">
        <v>202</v>
      </c>
      <c r="R3" s="1" t="s">
        <v>195</v>
      </c>
      <c r="S3" s="1" t="s">
        <v>196</v>
      </c>
      <c r="T3" s="1" t="s">
        <v>197</v>
      </c>
    </row>
    <row r="4" s="1" customFormat="1" spans="1:20">
      <c r="A4" s="3">
        <v>16799823613</v>
      </c>
      <c r="B4" s="1" t="s">
        <v>203</v>
      </c>
      <c r="C4" s="1" t="s">
        <v>204</v>
      </c>
      <c r="D4" s="1" t="s">
        <v>205</v>
      </c>
      <c r="E4" s="1" t="s">
        <v>102</v>
      </c>
      <c r="F4" s="1" t="s">
        <v>206</v>
      </c>
      <c r="G4" s="1" t="s">
        <v>187</v>
      </c>
      <c r="H4" s="1" t="s">
        <v>188</v>
      </c>
      <c r="I4" s="1" t="s">
        <v>207</v>
      </c>
      <c r="J4" s="1" t="s">
        <v>190</v>
      </c>
      <c r="K4" s="1" t="s">
        <v>207</v>
      </c>
      <c r="L4" s="1" t="s">
        <v>207</v>
      </c>
      <c r="M4" s="1" t="s">
        <v>191</v>
      </c>
      <c r="N4" s="1" t="s">
        <v>191</v>
      </c>
      <c r="O4" s="1" t="s">
        <v>192</v>
      </c>
      <c r="P4" s="1" t="s">
        <v>193</v>
      </c>
      <c r="Q4" s="1" t="s">
        <v>208</v>
      </c>
      <c r="R4" s="1" t="s">
        <v>195</v>
      </c>
      <c r="S4" s="1" t="s">
        <v>196</v>
      </c>
      <c r="T4" s="1" t="s">
        <v>197</v>
      </c>
    </row>
    <row r="5" s="1" customFormat="1" spans="1:20">
      <c r="A5" s="3">
        <v>16808651344</v>
      </c>
      <c r="B5" s="1" t="s">
        <v>186</v>
      </c>
      <c r="C5" s="1" t="s">
        <v>209</v>
      </c>
      <c r="D5" s="1" t="s">
        <v>210</v>
      </c>
      <c r="E5" s="1" t="s">
        <v>30</v>
      </c>
      <c r="F5" s="1" t="s">
        <v>206</v>
      </c>
      <c r="G5" s="1" t="s">
        <v>200</v>
      </c>
      <c r="H5" s="1" t="s">
        <v>188</v>
      </c>
      <c r="I5" s="1" t="s">
        <v>211</v>
      </c>
      <c r="J5" s="1" t="s">
        <v>190</v>
      </c>
      <c r="K5" s="1" t="s">
        <v>211</v>
      </c>
      <c r="L5" s="1" t="s">
        <v>211</v>
      </c>
      <c r="M5" s="1" t="s">
        <v>191</v>
      </c>
      <c r="N5" s="1" t="s">
        <v>191</v>
      </c>
      <c r="O5" s="1" t="s">
        <v>192</v>
      </c>
      <c r="P5" s="1" t="s">
        <v>193</v>
      </c>
      <c r="Q5" s="1" t="s">
        <v>212</v>
      </c>
      <c r="R5" s="1" t="s">
        <v>195</v>
      </c>
      <c r="S5" s="1" t="s">
        <v>196</v>
      </c>
      <c r="T5" s="1" t="s">
        <v>197</v>
      </c>
    </row>
    <row r="6" s="1" customFormat="1" spans="1:20">
      <c r="A6" s="3">
        <v>16808979244</v>
      </c>
      <c r="B6" s="1" t="s">
        <v>206</v>
      </c>
      <c r="C6" s="1" t="s">
        <v>213</v>
      </c>
      <c r="D6" s="1" t="s">
        <v>214</v>
      </c>
      <c r="E6" s="1" t="s">
        <v>36</v>
      </c>
      <c r="F6" s="1" t="s">
        <v>206</v>
      </c>
      <c r="G6" s="1" t="s">
        <v>200</v>
      </c>
      <c r="H6" s="1" t="s">
        <v>188</v>
      </c>
      <c r="I6" s="1" t="s">
        <v>215</v>
      </c>
      <c r="J6" s="1" t="s">
        <v>190</v>
      </c>
      <c r="K6" s="1" t="s">
        <v>215</v>
      </c>
      <c r="L6" s="1" t="s">
        <v>215</v>
      </c>
      <c r="M6" s="1" t="s">
        <v>191</v>
      </c>
      <c r="N6" s="1" t="s">
        <v>191</v>
      </c>
      <c r="O6" s="1" t="s">
        <v>192</v>
      </c>
      <c r="P6" s="1" t="s">
        <v>193</v>
      </c>
      <c r="Q6" s="1" t="s">
        <v>216</v>
      </c>
      <c r="R6" s="1" t="s">
        <v>195</v>
      </c>
      <c r="S6" s="1" t="s">
        <v>196</v>
      </c>
      <c r="T6" s="1" t="s">
        <v>197</v>
      </c>
    </row>
    <row r="7" s="1" customFormat="1" spans="1:20">
      <c r="A7" s="3">
        <v>16809060105</v>
      </c>
      <c r="B7" s="1" t="s">
        <v>206</v>
      </c>
      <c r="C7" s="1" t="s">
        <v>217</v>
      </c>
      <c r="D7" s="1" t="s">
        <v>218</v>
      </c>
      <c r="E7" s="1" t="s">
        <v>39</v>
      </c>
      <c r="F7" s="1" t="s">
        <v>206</v>
      </c>
      <c r="G7" s="1" t="s">
        <v>200</v>
      </c>
      <c r="H7" s="1" t="s">
        <v>188</v>
      </c>
      <c r="I7" s="1" t="s">
        <v>219</v>
      </c>
      <c r="J7" s="1" t="s">
        <v>190</v>
      </c>
      <c r="K7" s="1" t="s">
        <v>219</v>
      </c>
      <c r="L7" s="1" t="s">
        <v>219</v>
      </c>
      <c r="M7" s="1" t="s">
        <v>191</v>
      </c>
      <c r="N7" s="1" t="s">
        <v>191</v>
      </c>
      <c r="O7" s="1" t="s">
        <v>192</v>
      </c>
      <c r="P7" s="1" t="s">
        <v>193</v>
      </c>
      <c r="Q7" s="1" t="s">
        <v>220</v>
      </c>
      <c r="R7" s="1" t="s">
        <v>195</v>
      </c>
      <c r="S7" s="1" t="s">
        <v>196</v>
      </c>
      <c r="T7" s="1" t="s">
        <v>197</v>
      </c>
    </row>
    <row r="8" s="1" customFormat="1" spans="1:20">
      <c r="A8" s="3">
        <v>16809155178</v>
      </c>
      <c r="B8" s="1" t="s">
        <v>206</v>
      </c>
      <c r="C8" s="1" t="s">
        <v>221</v>
      </c>
      <c r="D8" s="1" t="s">
        <v>222</v>
      </c>
      <c r="E8" s="1" t="s">
        <v>42</v>
      </c>
      <c r="F8" s="1" t="s">
        <v>206</v>
      </c>
      <c r="G8" s="1" t="s">
        <v>200</v>
      </c>
      <c r="H8" s="1" t="s">
        <v>188</v>
      </c>
      <c r="I8" s="1" t="s">
        <v>223</v>
      </c>
      <c r="J8" s="1" t="s">
        <v>190</v>
      </c>
      <c r="K8" s="1" t="s">
        <v>223</v>
      </c>
      <c r="L8" s="1" t="s">
        <v>223</v>
      </c>
      <c r="M8" s="1" t="s">
        <v>191</v>
      </c>
      <c r="N8" s="1" t="s">
        <v>191</v>
      </c>
      <c r="O8" s="1" t="s">
        <v>192</v>
      </c>
      <c r="P8" s="1" t="s">
        <v>193</v>
      </c>
      <c r="Q8" s="1" t="s">
        <v>224</v>
      </c>
      <c r="R8" s="1" t="s">
        <v>195</v>
      </c>
      <c r="S8" s="1" t="s">
        <v>196</v>
      </c>
      <c r="T8" s="1" t="s">
        <v>197</v>
      </c>
    </row>
    <row r="9" s="1" customFormat="1" spans="1:20">
      <c r="A9" s="3">
        <v>16809238700</v>
      </c>
      <c r="B9" s="1" t="s">
        <v>206</v>
      </c>
      <c r="C9" s="1" t="s">
        <v>225</v>
      </c>
      <c r="D9" s="1" t="s">
        <v>226</v>
      </c>
      <c r="E9" s="1" t="s">
        <v>45</v>
      </c>
      <c r="F9" s="1" t="s">
        <v>206</v>
      </c>
      <c r="G9" s="1" t="s">
        <v>200</v>
      </c>
      <c r="H9" s="1" t="s">
        <v>188</v>
      </c>
      <c r="I9" s="1" t="s">
        <v>227</v>
      </c>
      <c r="J9" s="1" t="s">
        <v>190</v>
      </c>
      <c r="K9" s="1" t="s">
        <v>227</v>
      </c>
      <c r="L9" s="1" t="s">
        <v>227</v>
      </c>
      <c r="M9" s="1" t="s">
        <v>191</v>
      </c>
      <c r="N9" s="1" t="s">
        <v>191</v>
      </c>
      <c r="O9" s="1" t="s">
        <v>192</v>
      </c>
      <c r="P9" s="1" t="s">
        <v>193</v>
      </c>
      <c r="Q9" s="1" t="s">
        <v>228</v>
      </c>
      <c r="R9" s="1" t="s">
        <v>195</v>
      </c>
      <c r="S9" s="1" t="s">
        <v>196</v>
      </c>
      <c r="T9" s="1" t="s">
        <v>229</v>
      </c>
    </row>
    <row r="10" s="1" customFormat="1" spans="1:20">
      <c r="A10" s="3">
        <v>16809361515</v>
      </c>
      <c r="B10" s="1" t="s">
        <v>206</v>
      </c>
      <c r="C10" s="1" t="s">
        <v>230</v>
      </c>
      <c r="D10" s="1" t="s">
        <v>231</v>
      </c>
      <c r="E10" s="1" t="s">
        <v>105</v>
      </c>
      <c r="F10" s="1" t="s">
        <v>200</v>
      </c>
      <c r="G10" s="1" t="s">
        <v>187</v>
      </c>
      <c r="H10" s="1" t="s">
        <v>188</v>
      </c>
      <c r="I10" s="1" t="s">
        <v>232</v>
      </c>
      <c r="J10" s="1" t="s">
        <v>190</v>
      </c>
      <c r="K10" s="1" t="s">
        <v>232</v>
      </c>
      <c r="L10" s="1" t="s">
        <v>232</v>
      </c>
      <c r="M10" s="1" t="s">
        <v>191</v>
      </c>
      <c r="N10" s="1" t="s">
        <v>191</v>
      </c>
      <c r="O10" s="1" t="s">
        <v>192</v>
      </c>
      <c r="P10" s="1" t="s">
        <v>193</v>
      </c>
      <c r="Q10" s="1" t="s">
        <v>233</v>
      </c>
      <c r="R10" s="1" t="s">
        <v>195</v>
      </c>
      <c r="S10" s="1" t="s">
        <v>196</v>
      </c>
      <c r="T10" s="1" t="s">
        <v>197</v>
      </c>
    </row>
    <row r="11" s="1" customFormat="1" spans="1:20">
      <c r="A11" s="3">
        <v>16809367433</v>
      </c>
      <c r="B11" s="1" t="s">
        <v>206</v>
      </c>
      <c r="C11" s="1" t="s">
        <v>234</v>
      </c>
      <c r="D11" s="1" t="s">
        <v>226</v>
      </c>
      <c r="E11" s="1" t="s">
        <v>51</v>
      </c>
      <c r="F11" s="1" t="s">
        <v>206</v>
      </c>
      <c r="G11" s="1" t="s">
        <v>200</v>
      </c>
      <c r="H11" s="1" t="s">
        <v>188</v>
      </c>
      <c r="I11" s="1" t="s">
        <v>235</v>
      </c>
      <c r="J11" s="1" t="s">
        <v>190</v>
      </c>
      <c r="K11" s="1" t="s">
        <v>235</v>
      </c>
      <c r="L11" s="1" t="s">
        <v>235</v>
      </c>
      <c r="M11" s="1" t="s">
        <v>191</v>
      </c>
      <c r="N11" s="1" t="s">
        <v>191</v>
      </c>
      <c r="O11" s="1" t="s">
        <v>192</v>
      </c>
      <c r="P11" s="1" t="s">
        <v>193</v>
      </c>
      <c r="Q11" s="1" t="s">
        <v>236</v>
      </c>
      <c r="R11" s="1" t="s">
        <v>195</v>
      </c>
      <c r="S11" s="1" t="s">
        <v>196</v>
      </c>
      <c r="T11" s="1" t="s">
        <v>229</v>
      </c>
    </row>
    <row r="12" s="1" customFormat="1" spans="1:20">
      <c r="A12" s="3">
        <v>16809427743</v>
      </c>
      <c r="B12" s="1" t="s">
        <v>206</v>
      </c>
      <c r="C12" s="1" t="s">
        <v>237</v>
      </c>
      <c r="D12" s="1" t="s">
        <v>238</v>
      </c>
      <c r="E12" s="1" t="s">
        <v>54</v>
      </c>
      <c r="F12" s="1" t="s">
        <v>206</v>
      </c>
      <c r="G12" s="1" t="s">
        <v>200</v>
      </c>
      <c r="H12" s="1" t="s">
        <v>188</v>
      </c>
      <c r="I12" s="1" t="s">
        <v>239</v>
      </c>
      <c r="J12" s="1" t="s">
        <v>190</v>
      </c>
      <c r="K12" s="1" t="s">
        <v>239</v>
      </c>
      <c r="L12" s="1" t="s">
        <v>239</v>
      </c>
      <c r="M12" s="1" t="s">
        <v>191</v>
      </c>
      <c r="N12" s="1" t="s">
        <v>191</v>
      </c>
      <c r="O12" s="1" t="s">
        <v>192</v>
      </c>
      <c r="P12" s="1" t="s">
        <v>193</v>
      </c>
      <c r="Q12" s="1" t="s">
        <v>240</v>
      </c>
      <c r="R12" s="1" t="s">
        <v>195</v>
      </c>
      <c r="S12" s="1" t="s">
        <v>196</v>
      </c>
      <c r="T12" s="1" t="s">
        <v>197</v>
      </c>
    </row>
    <row r="13" s="1" customFormat="1" spans="1:20">
      <c r="A13" s="3">
        <v>16809957160</v>
      </c>
      <c r="B13" s="1" t="s">
        <v>206</v>
      </c>
      <c r="C13" s="1" t="s">
        <v>241</v>
      </c>
      <c r="D13" s="1" t="s">
        <v>242</v>
      </c>
      <c r="E13" s="1" t="s">
        <v>57</v>
      </c>
      <c r="F13" s="1" t="s">
        <v>206</v>
      </c>
      <c r="G13" s="1" t="s">
        <v>200</v>
      </c>
      <c r="H13" s="1" t="s">
        <v>188</v>
      </c>
      <c r="I13" s="1" t="s">
        <v>243</v>
      </c>
      <c r="J13" s="1" t="s">
        <v>190</v>
      </c>
      <c r="K13" s="1" t="s">
        <v>243</v>
      </c>
      <c r="L13" s="1" t="s">
        <v>243</v>
      </c>
      <c r="M13" s="1" t="s">
        <v>191</v>
      </c>
      <c r="N13" s="1" t="s">
        <v>191</v>
      </c>
      <c r="O13" s="1" t="s">
        <v>192</v>
      </c>
      <c r="P13" s="1" t="s">
        <v>193</v>
      </c>
      <c r="Q13" s="1" t="s">
        <v>244</v>
      </c>
      <c r="R13" s="1" t="s">
        <v>195</v>
      </c>
      <c r="S13" s="1" t="s">
        <v>196</v>
      </c>
      <c r="T13" s="1" t="s">
        <v>197</v>
      </c>
    </row>
    <row r="14" s="1" customFormat="1" spans="1:20">
      <c r="A14" s="3">
        <v>16810306424</v>
      </c>
      <c r="B14" s="1" t="s">
        <v>206</v>
      </c>
      <c r="C14" s="1" t="s">
        <v>245</v>
      </c>
      <c r="D14" s="1" t="s">
        <v>246</v>
      </c>
      <c r="E14" s="1" t="s">
        <v>60</v>
      </c>
      <c r="F14" s="1" t="s">
        <v>206</v>
      </c>
      <c r="G14" s="1" t="s">
        <v>200</v>
      </c>
      <c r="H14" s="1" t="s">
        <v>188</v>
      </c>
      <c r="I14" s="1" t="s">
        <v>247</v>
      </c>
      <c r="J14" s="1" t="s">
        <v>190</v>
      </c>
      <c r="K14" s="1" t="s">
        <v>247</v>
      </c>
      <c r="L14" s="1" t="s">
        <v>247</v>
      </c>
      <c r="M14" s="1" t="s">
        <v>191</v>
      </c>
      <c r="N14" s="1" t="s">
        <v>191</v>
      </c>
      <c r="O14" s="1" t="s">
        <v>192</v>
      </c>
      <c r="P14" s="1" t="s">
        <v>193</v>
      </c>
      <c r="Q14" s="1" t="s">
        <v>248</v>
      </c>
      <c r="R14" s="1" t="s">
        <v>195</v>
      </c>
      <c r="S14" s="1" t="s">
        <v>196</v>
      </c>
      <c r="T14" s="1" t="s">
        <v>197</v>
      </c>
    </row>
    <row r="15" s="1" customFormat="1" spans="1:20">
      <c r="A15" s="3">
        <v>16810461599</v>
      </c>
      <c r="B15" s="1" t="s">
        <v>206</v>
      </c>
      <c r="C15" s="1" t="s">
        <v>249</v>
      </c>
      <c r="D15" s="1" t="s">
        <v>250</v>
      </c>
      <c r="E15" s="1" t="s">
        <v>63</v>
      </c>
      <c r="F15" s="1" t="s">
        <v>206</v>
      </c>
      <c r="G15" s="1" t="s">
        <v>200</v>
      </c>
      <c r="H15" s="1" t="s">
        <v>188</v>
      </c>
      <c r="I15" s="1" t="s">
        <v>251</v>
      </c>
      <c r="J15" s="1" t="s">
        <v>190</v>
      </c>
      <c r="K15" s="1" t="s">
        <v>251</v>
      </c>
      <c r="L15" s="1" t="s">
        <v>251</v>
      </c>
      <c r="M15" s="1" t="s">
        <v>191</v>
      </c>
      <c r="N15" s="1" t="s">
        <v>191</v>
      </c>
      <c r="O15" s="1" t="s">
        <v>192</v>
      </c>
      <c r="P15" s="1" t="s">
        <v>193</v>
      </c>
      <c r="Q15" s="1" t="s">
        <v>252</v>
      </c>
      <c r="R15" s="1" t="s">
        <v>195</v>
      </c>
      <c r="S15" s="1" t="s">
        <v>196</v>
      </c>
      <c r="T15" s="1" t="s">
        <v>197</v>
      </c>
    </row>
    <row r="16" s="1" customFormat="1" spans="1:20">
      <c r="A16" s="3">
        <v>16810576091</v>
      </c>
      <c r="B16" s="1" t="s">
        <v>206</v>
      </c>
      <c r="C16" s="1" t="s">
        <v>253</v>
      </c>
      <c r="D16" s="1" t="s">
        <v>254</v>
      </c>
      <c r="E16" s="1" t="s">
        <v>65</v>
      </c>
      <c r="F16" s="1" t="s">
        <v>206</v>
      </c>
      <c r="G16" s="1" t="s">
        <v>200</v>
      </c>
      <c r="H16" s="1" t="s">
        <v>188</v>
      </c>
      <c r="I16" s="1" t="s">
        <v>255</v>
      </c>
      <c r="J16" s="1" t="s">
        <v>190</v>
      </c>
      <c r="K16" s="1" t="s">
        <v>255</v>
      </c>
      <c r="L16" s="1" t="s">
        <v>255</v>
      </c>
      <c r="M16" s="1" t="s">
        <v>191</v>
      </c>
      <c r="N16" s="1" t="s">
        <v>191</v>
      </c>
      <c r="O16" s="1" t="s">
        <v>192</v>
      </c>
      <c r="P16" s="1" t="s">
        <v>193</v>
      </c>
      <c r="Q16" s="1" t="s">
        <v>256</v>
      </c>
      <c r="R16" s="1" t="s">
        <v>195</v>
      </c>
      <c r="S16" s="1" t="s">
        <v>196</v>
      </c>
      <c r="T16" s="1" t="s">
        <v>197</v>
      </c>
    </row>
    <row r="17" s="1" customFormat="1" spans="1:20">
      <c r="A17" s="3">
        <v>16810732241</v>
      </c>
      <c r="B17" s="1" t="s">
        <v>206</v>
      </c>
      <c r="C17" s="1" t="s">
        <v>257</v>
      </c>
      <c r="D17" s="1" t="s">
        <v>258</v>
      </c>
      <c r="E17" s="1" t="s">
        <v>68</v>
      </c>
      <c r="F17" s="1" t="s">
        <v>206</v>
      </c>
      <c r="G17" s="1" t="s">
        <v>200</v>
      </c>
      <c r="H17" s="1" t="s">
        <v>188</v>
      </c>
      <c r="I17" s="1" t="s">
        <v>259</v>
      </c>
      <c r="J17" s="1" t="s">
        <v>190</v>
      </c>
      <c r="K17" s="1" t="s">
        <v>259</v>
      </c>
      <c r="L17" s="1" t="s">
        <v>259</v>
      </c>
      <c r="M17" s="1" t="s">
        <v>191</v>
      </c>
      <c r="N17" s="1" t="s">
        <v>191</v>
      </c>
      <c r="O17" s="1" t="s">
        <v>192</v>
      </c>
      <c r="P17" s="1" t="s">
        <v>193</v>
      </c>
      <c r="Q17" s="1" t="s">
        <v>260</v>
      </c>
      <c r="R17" s="1" t="s">
        <v>195</v>
      </c>
      <c r="S17" s="1" t="s">
        <v>196</v>
      </c>
      <c r="T17" s="1" t="s">
        <v>197</v>
      </c>
    </row>
    <row r="18" s="1" customFormat="1" spans="1:20">
      <c r="A18" s="3">
        <v>16810999237</v>
      </c>
      <c r="B18" s="1" t="s">
        <v>206</v>
      </c>
      <c r="C18" s="1" t="s">
        <v>261</v>
      </c>
      <c r="D18" s="1" t="s">
        <v>222</v>
      </c>
      <c r="E18" s="1" t="s">
        <v>69</v>
      </c>
      <c r="F18" s="1" t="s">
        <v>206</v>
      </c>
      <c r="G18" s="1" t="s">
        <v>200</v>
      </c>
      <c r="H18" s="1" t="s">
        <v>188</v>
      </c>
      <c r="I18" s="1" t="s">
        <v>262</v>
      </c>
      <c r="J18" s="1" t="s">
        <v>190</v>
      </c>
      <c r="K18" s="1" t="s">
        <v>262</v>
      </c>
      <c r="L18" s="1" t="s">
        <v>262</v>
      </c>
      <c r="M18" s="1" t="s">
        <v>191</v>
      </c>
      <c r="N18" s="1" t="s">
        <v>191</v>
      </c>
      <c r="O18" s="1" t="s">
        <v>192</v>
      </c>
      <c r="P18" s="1" t="s">
        <v>193</v>
      </c>
      <c r="Q18" s="1" t="s">
        <v>263</v>
      </c>
      <c r="R18" s="1" t="s">
        <v>195</v>
      </c>
      <c r="S18" s="1" t="s">
        <v>196</v>
      </c>
      <c r="T18" s="1" t="s">
        <v>197</v>
      </c>
    </row>
    <row r="19" s="1" customFormat="1" spans="1:20">
      <c r="A19" s="3">
        <v>16811217356</v>
      </c>
      <c r="B19" s="1" t="s">
        <v>206</v>
      </c>
      <c r="C19" s="1" t="s">
        <v>264</v>
      </c>
      <c r="D19" s="1" t="s">
        <v>265</v>
      </c>
      <c r="E19" s="1" t="s">
        <v>72</v>
      </c>
      <c r="F19" s="1" t="s">
        <v>206</v>
      </c>
      <c r="G19" s="1" t="s">
        <v>200</v>
      </c>
      <c r="H19" s="1" t="s">
        <v>188</v>
      </c>
      <c r="I19" s="1" t="s">
        <v>266</v>
      </c>
      <c r="J19" s="1" t="s">
        <v>190</v>
      </c>
      <c r="K19" s="1" t="s">
        <v>266</v>
      </c>
      <c r="L19" s="1" t="s">
        <v>266</v>
      </c>
      <c r="M19" s="1" t="s">
        <v>191</v>
      </c>
      <c r="N19" s="1" t="s">
        <v>191</v>
      </c>
      <c r="O19" s="1" t="s">
        <v>192</v>
      </c>
      <c r="P19" s="1" t="s">
        <v>193</v>
      </c>
      <c r="Q19" s="1" t="s">
        <v>267</v>
      </c>
      <c r="R19" s="1" t="s">
        <v>195</v>
      </c>
      <c r="S19" s="1" t="s">
        <v>196</v>
      </c>
      <c r="T19" s="1" t="s">
        <v>197</v>
      </c>
    </row>
    <row r="20" s="1" customFormat="1" spans="1:20">
      <c r="A20" s="3">
        <v>16814461678</v>
      </c>
      <c r="B20" s="1" t="s">
        <v>206</v>
      </c>
      <c r="C20" s="1" t="s">
        <v>268</v>
      </c>
      <c r="D20" s="1" t="s">
        <v>269</v>
      </c>
      <c r="E20" s="1" t="s">
        <v>82</v>
      </c>
      <c r="F20" s="1" t="s">
        <v>206</v>
      </c>
      <c r="G20" s="1" t="s">
        <v>200</v>
      </c>
      <c r="H20" s="1" t="s">
        <v>188</v>
      </c>
      <c r="I20" s="1" t="s">
        <v>270</v>
      </c>
      <c r="J20" s="1" t="s">
        <v>190</v>
      </c>
      <c r="K20" s="1" t="s">
        <v>270</v>
      </c>
      <c r="L20" s="1" t="s">
        <v>270</v>
      </c>
      <c r="M20" s="1" t="s">
        <v>191</v>
      </c>
      <c r="N20" s="1" t="s">
        <v>191</v>
      </c>
      <c r="O20" s="1" t="s">
        <v>192</v>
      </c>
      <c r="P20" s="1" t="s">
        <v>193</v>
      </c>
      <c r="Q20" s="1" t="s">
        <v>271</v>
      </c>
      <c r="R20" s="1" t="s">
        <v>195</v>
      </c>
      <c r="S20" s="1" t="s">
        <v>196</v>
      </c>
      <c r="T20" s="1" t="s">
        <v>197</v>
      </c>
    </row>
    <row r="21" s="1" customFormat="1" spans="1:20">
      <c r="A21" s="3">
        <v>16814638845</v>
      </c>
      <c r="B21" s="1" t="s">
        <v>206</v>
      </c>
      <c r="C21" s="1" t="s">
        <v>272</v>
      </c>
      <c r="D21" s="1" t="s">
        <v>269</v>
      </c>
      <c r="E21" s="1" t="s">
        <v>83</v>
      </c>
      <c r="F21" s="1" t="s">
        <v>206</v>
      </c>
      <c r="G21" s="1" t="s">
        <v>200</v>
      </c>
      <c r="H21" s="1" t="s">
        <v>188</v>
      </c>
      <c r="I21" s="1" t="s">
        <v>270</v>
      </c>
      <c r="J21" s="1" t="s">
        <v>190</v>
      </c>
      <c r="K21" s="1" t="s">
        <v>270</v>
      </c>
      <c r="L21" s="1" t="s">
        <v>270</v>
      </c>
      <c r="M21" s="1" t="s">
        <v>191</v>
      </c>
      <c r="N21" s="1" t="s">
        <v>191</v>
      </c>
      <c r="O21" s="1" t="s">
        <v>192</v>
      </c>
      <c r="P21" s="1" t="s">
        <v>193</v>
      </c>
      <c r="Q21" s="1" t="s">
        <v>273</v>
      </c>
      <c r="R21" s="1" t="s">
        <v>195</v>
      </c>
      <c r="S21" s="1" t="s">
        <v>196</v>
      </c>
      <c r="T21" s="1" t="s">
        <v>197</v>
      </c>
    </row>
    <row r="22" s="1" customFormat="1" spans="1:20">
      <c r="A22" s="3">
        <v>16814808060</v>
      </c>
      <c r="B22" s="1" t="s">
        <v>206</v>
      </c>
      <c r="C22" s="1" t="s">
        <v>274</v>
      </c>
      <c r="D22" s="1" t="s">
        <v>275</v>
      </c>
      <c r="E22" s="1" t="s">
        <v>88</v>
      </c>
      <c r="F22" s="1" t="s">
        <v>206</v>
      </c>
      <c r="G22" s="1" t="s">
        <v>200</v>
      </c>
      <c r="H22" s="1" t="s">
        <v>188</v>
      </c>
      <c r="I22" s="1" t="s">
        <v>276</v>
      </c>
      <c r="J22" s="1" t="s">
        <v>190</v>
      </c>
      <c r="K22" s="1" t="s">
        <v>276</v>
      </c>
      <c r="L22" s="1" t="s">
        <v>276</v>
      </c>
      <c r="M22" s="1" t="s">
        <v>191</v>
      </c>
      <c r="N22" s="1" t="s">
        <v>191</v>
      </c>
      <c r="O22" s="1" t="s">
        <v>192</v>
      </c>
      <c r="P22" s="1" t="s">
        <v>193</v>
      </c>
      <c r="Q22" s="1" t="s">
        <v>277</v>
      </c>
      <c r="R22" s="1" t="s">
        <v>195</v>
      </c>
      <c r="S22" s="1" t="s">
        <v>196</v>
      </c>
      <c r="T22" s="1" t="s">
        <v>197</v>
      </c>
    </row>
    <row r="23" s="1" customFormat="1" spans="1:20">
      <c r="A23" s="3">
        <v>16814821633</v>
      </c>
      <c r="B23" s="1" t="s">
        <v>206</v>
      </c>
      <c r="C23" s="1" t="s">
        <v>278</v>
      </c>
      <c r="D23" s="1" t="s">
        <v>279</v>
      </c>
      <c r="E23" s="1" t="s">
        <v>107</v>
      </c>
      <c r="F23" s="1" t="s">
        <v>200</v>
      </c>
      <c r="G23" s="1" t="s">
        <v>187</v>
      </c>
      <c r="H23" s="1" t="s">
        <v>188</v>
      </c>
      <c r="I23" s="1" t="s">
        <v>280</v>
      </c>
      <c r="J23" s="1" t="s">
        <v>190</v>
      </c>
      <c r="K23" s="1" t="s">
        <v>280</v>
      </c>
      <c r="L23" s="1" t="s">
        <v>280</v>
      </c>
      <c r="M23" s="1" t="s">
        <v>191</v>
      </c>
      <c r="N23" s="1" t="s">
        <v>191</v>
      </c>
      <c r="O23" s="1" t="s">
        <v>192</v>
      </c>
      <c r="P23" s="1" t="s">
        <v>193</v>
      </c>
      <c r="Q23" s="1" t="s">
        <v>281</v>
      </c>
      <c r="R23" s="1" t="s">
        <v>195</v>
      </c>
      <c r="S23" s="1" t="s">
        <v>196</v>
      </c>
      <c r="T23" s="1" t="s">
        <v>197</v>
      </c>
    </row>
    <row r="24" s="1" customFormat="1" spans="1:20">
      <c r="A24" s="3">
        <v>16816097089</v>
      </c>
      <c r="B24" s="1" t="s">
        <v>200</v>
      </c>
      <c r="C24" s="1" t="s">
        <v>282</v>
      </c>
      <c r="D24" s="1" t="s">
        <v>210</v>
      </c>
      <c r="E24" s="1" t="s">
        <v>114</v>
      </c>
      <c r="F24" s="1" t="s">
        <v>200</v>
      </c>
      <c r="G24" s="1" t="s">
        <v>187</v>
      </c>
      <c r="H24" s="1" t="s">
        <v>188</v>
      </c>
      <c r="I24" s="1" t="s">
        <v>283</v>
      </c>
      <c r="J24" s="1" t="s">
        <v>190</v>
      </c>
      <c r="K24" s="1" t="s">
        <v>283</v>
      </c>
      <c r="L24" s="1" t="s">
        <v>283</v>
      </c>
      <c r="M24" s="1" t="s">
        <v>191</v>
      </c>
      <c r="N24" s="1" t="s">
        <v>191</v>
      </c>
      <c r="O24" s="1" t="s">
        <v>192</v>
      </c>
      <c r="P24" s="1" t="s">
        <v>193</v>
      </c>
      <c r="Q24" s="1" t="s">
        <v>284</v>
      </c>
      <c r="R24" s="1" t="s">
        <v>195</v>
      </c>
      <c r="S24" s="1" t="s">
        <v>196</v>
      </c>
      <c r="T24" s="1" t="s">
        <v>197</v>
      </c>
    </row>
    <row r="25" s="1" customFormat="1" spans="1:20">
      <c r="A25" s="3">
        <v>16816179258</v>
      </c>
      <c r="B25" s="1" t="s">
        <v>200</v>
      </c>
      <c r="C25" s="1" t="s">
        <v>285</v>
      </c>
      <c r="D25" s="1" t="s">
        <v>286</v>
      </c>
      <c r="E25" s="1" t="s">
        <v>117</v>
      </c>
      <c r="F25" s="1" t="s">
        <v>200</v>
      </c>
      <c r="G25" s="1" t="s">
        <v>187</v>
      </c>
      <c r="H25" s="1" t="s">
        <v>188</v>
      </c>
      <c r="I25" s="1" t="s">
        <v>287</v>
      </c>
      <c r="J25" s="1" t="s">
        <v>190</v>
      </c>
      <c r="K25" s="1" t="s">
        <v>287</v>
      </c>
      <c r="L25" s="1" t="s">
        <v>287</v>
      </c>
      <c r="M25" s="1" t="s">
        <v>191</v>
      </c>
      <c r="N25" s="1" t="s">
        <v>191</v>
      </c>
      <c r="O25" s="1" t="s">
        <v>192</v>
      </c>
      <c r="P25" s="1" t="s">
        <v>193</v>
      </c>
      <c r="Q25" s="1" t="s">
        <v>288</v>
      </c>
      <c r="R25" s="1" t="s">
        <v>195</v>
      </c>
      <c r="S25" s="1" t="s">
        <v>196</v>
      </c>
      <c r="T25" s="1" t="s">
        <v>197</v>
      </c>
    </row>
    <row r="26" s="1" customFormat="1" spans="1:20">
      <c r="A26" s="3">
        <v>16816193248</v>
      </c>
      <c r="B26" s="1" t="s">
        <v>200</v>
      </c>
      <c r="C26" s="1" t="s">
        <v>289</v>
      </c>
      <c r="D26" s="1" t="s">
        <v>290</v>
      </c>
      <c r="E26" s="1" t="s">
        <v>120</v>
      </c>
      <c r="F26" s="1" t="s">
        <v>200</v>
      </c>
      <c r="G26" s="1" t="s">
        <v>187</v>
      </c>
      <c r="H26" s="1" t="s">
        <v>188</v>
      </c>
      <c r="I26" s="1" t="s">
        <v>291</v>
      </c>
      <c r="J26" s="1" t="s">
        <v>190</v>
      </c>
      <c r="K26" s="1" t="s">
        <v>291</v>
      </c>
      <c r="L26" s="1" t="s">
        <v>291</v>
      </c>
      <c r="M26" s="1" t="s">
        <v>191</v>
      </c>
      <c r="N26" s="1" t="s">
        <v>191</v>
      </c>
      <c r="O26" s="1" t="s">
        <v>192</v>
      </c>
      <c r="P26" s="1" t="s">
        <v>193</v>
      </c>
      <c r="Q26" s="1" t="s">
        <v>292</v>
      </c>
      <c r="R26" s="1" t="s">
        <v>195</v>
      </c>
      <c r="S26" s="1" t="s">
        <v>196</v>
      </c>
      <c r="T26" s="1" t="s">
        <v>197</v>
      </c>
    </row>
    <row r="27" s="1" customFormat="1" spans="1:20">
      <c r="A27" s="3">
        <v>16816219921</v>
      </c>
      <c r="B27" s="1" t="s">
        <v>200</v>
      </c>
      <c r="C27" s="1" t="s">
        <v>293</v>
      </c>
      <c r="D27" s="1" t="s">
        <v>294</v>
      </c>
      <c r="E27" s="1" t="s">
        <v>123</v>
      </c>
      <c r="F27" s="1" t="s">
        <v>200</v>
      </c>
      <c r="G27" s="1" t="s">
        <v>187</v>
      </c>
      <c r="H27" s="1" t="s">
        <v>188</v>
      </c>
      <c r="I27" s="1" t="s">
        <v>295</v>
      </c>
      <c r="J27" s="1" t="s">
        <v>190</v>
      </c>
      <c r="K27" s="1" t="s">
        <v>295</v>
      </c>
      <c r="L27" s="1" t="s">
        <v>295</v>
      </c>
      <c r="M27" s="1" t="s">
        <v>191</v>
      </c>
      <c r="N27" s="1" t="s">
        <v>191</v>
      </c>
      <c r="O27" s="1" t="s">
        <v>192</v>
      </c>
      <c r="P27" s="1" t="s">
        <v>193</v>
      </c>
      <c r="Q27" s="1" t="s">
        <v>296</v>
      </c>
      <c r="R27" s="1" t="s">
        <v>195</v>
      </c>
      <c r="S27" s="1" t="s">
        <v>196</v>
      </c>
      <c r="T27" s="1" t="s">
        <v>197</v>
      </c>
    </row>
    <row r="28" s="1" customFormat="1" spans="1:20">
      <c r="A28" s="3">
        <v>16816689781</v>
      </c>
      <c r="B28" s="1" t="s">
        <v>200</v>
      </c>
      <c r="C28" s="1" t="s">
        <v>297</v>
      </c>
      <c r="D28" s="1" t="s">
        <v>298</v>
      </c>
      <c r="E28" s="1" t="s">
        <v>128</v>
      </c>
      <c r="F28" s="1" t="s">
        <v>200</v>
      </c>
      <c r="G28" s="1" t="s">
        <v>187</v>
      </c>
      <c r="H28" s="1" t="s">
        <v>188</v>
      </c>
      <c r="I28" s="1" t="s">
        <v>299</v>
      </c>
      <c r="J28" s="1" t="s">
        <v>190</v>
      </c>
      <c r="K28" s="1" t="s">
        <v>299</v>
      </c>
      <c r="L28" s="1" t="s">
        <v>299</v>
      </c>
      <c r="M28" s="1" t="s">
        <v>191</v>
      </c>
      <c r="N28" s="1" t="s">
        <v>191</v>
      </c>
      <c r="O28" s="1" t="s">
        <v>192</v>
      </c>
      <c r="P28" s="1" t="s">
        <v>193</v>
      </c>
      <c r="Q28" s="1" t="s">
        <v>300</v>
      </c>
      <c r="R28" s="1" t="s">
        <v>195</v>
      </c>
      <c r="S28" s="1" t="s">
        <v>196</v>
      </c>
      <c r="T28" s="1" t="s">
        <v>301</v>
      </c>
    </row>
    <row r="29" s="1" customFormat="1" spans="1:20">
      <c r="A29" s="3">
        <v>16816868685</v>
      </c>
      <c r="B29" s="1" t="s">
        <v>200</v>
      </c>
      <c r="C29" s="1" t="s">
        <v>302</v>
      </c>
      <c r="D29" s="1" t="s">
        <v>290</v>
      </c>
      <c r="E29" s="1" t="s">
        <v>129</v>
      </c>
      <c r="F29" s="1" t="s">
        <v>200</v>
      </c>
      <c r="G29" s="1" t="s">
        <v>187</v>
      </c>
      <c r="H29" s="1" t="s">
        <v>188</v>
      </c>
      <c r="I29" s="1" t="s">
        <v>303</v>
      </c>
      <c r="J29" s="1" t="s">
        <v>190</v>
      </c>
      <c r="K29" s="1" t="s">
        <v>303</v>
      </c>
      <c r="L29" s="1" t="s">
        <v>303</v>
      </c>
      <c r="M29" s="1" t="s">
        <v>191</v>
      </c>
      <c r="N29" s="1" t="s">
        <v>191</v>
      </c>
      <c r="O29" s="1" t="s">
        <v>192</v>
      </c>
      <c r="P29" s="1" t="s">
        <v>193</v>
      </c>
      <c r="Q29" s="1" t="s">
        <v>304</v>
      </c>
      <c r="R29" s="1" t="s">
        <v>195</v>
      </c>
      <c r="S29" s="1" t="s">
        <v>196</v>
      </c>
      <c r="T29" s="1" t="s">
        <v>197</v>
      </c>
    </row>
    <row r="30" s="1" customFormat="1" spans="1:20">
      <c r="A30" s="3">
        <v>16817246497</v>
      </c>
      <c r="B30" s="1" t="s">
        <v>200</v>
      </c>
      <c r="C30" s="1" t="s">
        <v>305</v>
      </c>
      <c r="D30" s="1" t="s">
        <v>306</v>
      </c>
      <c r="E30" s="1" t="s">
        <v>132</v>
      </c>
      <c r="F30" s="1" t="s">
        <v>200</v>
      </c>
      <c r="G30" s="1" t="s">
        <v>187</v>
      </c>
      <c r="H30" s="1" t="s">
        <v>188</v>
      </c>
      <c r="I30" s="1" t="s">
        <v>307</v>
      </c>
      <c r="J30" s="1" t="s">
        <v>190</v>
      </c>
      <c r="K30" s="1" t="s">
        <v>307</v>
      </c>
      <c r="L30" s="1" t="s">
        <v>307</v>
      </c>
      <c r="M30" s="1" t="s">
        <v>191</v>
      </c>
      <c r="N30" s="1" t="s">
        <v>191</v>
      </c>
      <c r="O30" s="1" t="s">
        <v>192</v>
      </c>
      <c r="P30" s="1" t="s">
        <v>193</v>
      </c>
      <c r="Q30" s="1" t="s">
        <v>308</v>
      </c>
      <c r="R30" s="1" t="s">
        <v>195</v>
      </c>
      <c r="S30" s="1" t="s">
        <v>196</v>
      </c>
      <c r="T30" s="1" t="s">
        <v>197</v>
      </c>
    </row>
    <row r="31" s="1" customFormat="1" spans="1:20">
      <c r="A31" s="3">
        <v>16817368701</v>
      </c>
      <c r="B31" s="1" t="s">
        <v>200</v>
      </c>
      <c r="C31" s="1" t="s">
        <v>309</v>
      </c>
      <c r="D31" s="1" t="s">
        <v>310</v>
      </c>
      <c r="E31" s="1" t="s">
        <v>135</v>
      </c>
      <c r="F31" s="1" t="s">
        <v>200</v>
      </c>
      <c r="G31" s="1" t="s">
        <v>187</v>
      </c>
      <c r="H31" s="1" t="s">
        <v>188</v>
      </c>
      <c r="I31" s="1" t="s">
        <v>311</v>
      </c>
      <c r="J31" s="1" t="s">
        <v>190</v>
      </c>
      <c r="K31" s="1" t="s">
        <v>311</v>
      </c>
      <c r="L31" s="1" t="s">
        <v>311</v>
      </c>
      <c r="M31" s="1" t="s">
        <v>191</v>
      </c>
      <c r="N31" s="1" t="s">
        <v>191</v>
      </c>
      <c r="O31" s="1" t="s">
        <v>192</v>
      </c>
      <c r="P31" s="1" t="s">
        <v>193</v>
      </c>
      <c r="Q31" s="1" t="s">
        <v>312</v>
      </c>
      <c r="R31" s="1" t="s">
        <v>195</v>
      </c>
      <c r="S31" s="1" t="s">
        <v>196</v>
      </c>
      <c r="T31" s="1" t="s">
        <v>197</v>
      </c>
    </row>
    <row r="32" s="1" customFormat="1" spans="1:20">
      <c r="A32" s="3">
        <v>16817981099</v>
      </c>
      <c r="B32" s="1" t="s">
        <v>200</v>
      </c>
      <c r="C32" s="1" t="s">
        <v>313</v>
      </c>
      <c r="D32" s="1" t="s">
        <v>314</v>
      </c>
      <c r="E32" s="1" t="s">
        <v>138</v>
      </c>
      <c r="F32" s="1" t="s">
        <v>200</v>
      </c>
      <c r="G32" s="1" t="s">
        <v>187</v>
      </c>
      <c r="H32" s="1" t="s">
        <v>188</v>
      </c>
      <c r="I32" s="1" t="s">
        <v>315</v>
      </c>
      <c r="J32" s="1" t="s">
        <v>190</v>
      </c>
      <c r="K32" s="1" t="s">
        <v>315</v>
      </c>
      <c r="L32" s="1" t="s">
        <v>315</v>
      </c>
      <c r="M32" s="1" t="s">
        <v>191</v>
      </c>
      <c r="N32" s="1" t="s">
        <v>191</v>
      </c>
      <c r="O32" s="1" t="s">
        <v>192</v>
      </c>
      <c r="P32" s="1" t="s">
        <v>193</v>
      </c>
      <c r="Q32" s="1" t="s">
        <v>316</v>
      </c>
      <c r="R32" s="1" t="s">
        <v>195</v>
      </c>
      <c r="S32" s="1" t="s">
        <v>196</v>
      </c>
      <c r="T32" s="1" t="s">
        <v>197</v>
      </c>
    </row>
    <row r="33" s="1" customFormat="1" spans="1:20">
      <c r="A33" s="3">
        <v>16818249949</v>
      </c>
      <c r="B33" s="1" t="s">
        <v>200</v>
      </c>
      <c r="C33" s="1" t="s">
        <v>317</v>
      </c>
      <c r="D33" s="1" t="s">
        <v>318</v>
      </c>
      <c r="E33" s="1" t="s">
        <v>141</v>
      </c>
      <c r="F33" s="1" t="s">
        <v>200</v>
      </c>
      <c r="G33" s="1" t="s">
        <v>187</v>
      </c>
      <c r="H33" s="1" t="s">
        <v>188</v>
      </c>
      <c r="I33" s="1" t="s">
        <v>319</v>
      </c>
      <c r="J33" s="1" t="s">
        <v>190</v>
      </c>
      <c r="K33" s="1" t="s">
        <v>319</v>
      </c>
      <c r="L33" s="1" t="s">
        <v>319</v>
      </c>
      <c r="M33" s="1" t="s">
        <v>191</v>
      </c>
      <c r="N33" s="1" t="s">
        <v>191</v>
      </c>
      <c r="O33" s="1" t="s">
        <v>192</v>
      </c>
      <c r="P33" s="1" t="s">
        <v>193</v>
      </c>
      <c r="Q33" s="1" t="s">
        <v>320</v>
      </c>
      <c r="R33" s="1" t="s">
        <v>195</v>
      </c>
      <c r="S33" s="1" t="s">
        <v>196</v>
      </c>
      <c r="T33" s="1" t="s">
        <v>301</v>
      </c>
    </row>
    <row r="34" s="1" customFormat="1" spans="1:20">
      <c r="A34" s="3">
        <v>16818261804</v>
      </c>
      <c r="B34" s="1" t="s">
        <v>200</v>
      </c>
      <c r="C34" s="1" t="s">
        <v>321</v>
      </c>
      <c r="D34" s="1" t="s">
        <v>318</v>
      </c>
      <c r="E34" s="1" t="s">
        <v>142</v>
      </c>
      <c r="F34" s="1" t="s">
        <v>200</v>
      </c>
      <c r="G34" s="1" t="s">
        <v>187</v>
      </c>
      <c r="H34" s="1" t="s">
        <v>188</v>
      </c>
      <c r="I34" s="1" t="s">
        <v>319</v>
      </c>
      <c r="J34" s="1" t="s">
        <v>190</v>
      </c>
      <c r="K34" s="1" t="s">
        <v>319</v>
      </c>
      <c r="L34" s="1" t="s">
        <v>319</v>
      </c>
      <c r="M34" s="1" t="s">
        <v>191</v>
      </c>
      <c r="N34" s="1" t="s">
        <v>191</v>
      </c>
      <c r="O34" s="1" t="s">
        <v>192</v>
      </c>
      <c r="P34" s="1" t="s">
        <v>193</v>
      </c>
      <c r="Q34" s="1" t="s">
        <v>322</v>
      </c>
      <c r="R34" s="1" t="s">
        <v>195</v>
      </c>
      <c r="S34" s="1" t="s">
        <v>196</v>
      </c>
      <c r="T34" s="1" t="s">
        <v>301</v>
      </c>
    </row>
    <row r="35" s="1" customFormat="1" spans="1:20">
      <c r="A35" s="3">
        <v>16818496932</v>
      </c>
      <c r="B35" s="1" t="s">
        <v>200</v>
      </c>
      <c r="C35" s="1" t="s">
        <v>323</v>
      </c>
      <c r="D35" s="1" t="s">
        <v>324</v>
      </c>
      <c r="E35" s="1" t="s">
        <v>145</v>
      </c>
      <c r="F35" s="1" t="s">
        <v>200</v>
      </c>
      <c r="G35" s="1" t="s">
        <v>187</v>
      </c>
      <c r="H35" s="1" t="s">
        <v>188</v>
      </c>
      <c r="I35" s="1" t="s">
        <v>325</v>
      </c>
      <c r="J35" s="1" t="s">
        <v>190</v>
      </c>
      <c r="K35" s="1" t="s">
        <v>325</v>
      </c>
      <c r="L35" s="1" t="s">
        <v>325</v>
      </c>
      <c r="M35" s="1" t="s">
        <v>191</v>
      </c>
      <c r="N35" s="1" t="s">
        <v>191</v>
      </c>
      <c r="O35" s="1" t="s">
        <v>192</v>
      </c>
      <c r="P35" s="1" t="s">
        <v>193</v>
      </c>
      <c r="Q35" s="1" t="s">
        <v>326</v>
      </c>
      <c r="R35" s="1" t="s">
        <v>195</v>
      </c>
      <c r="S35" s="1" t="s">
        <v>196</v>
      </c>
      <c r="T35" s="1" t="s">
        <v>197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2021-11-22T01:29:33Z</dcterms:created>
  <dcterms:modified xsi:type="dcterms:W3CDTF">2021-11-22T01:48:55Z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04C5B1324CE54FCB909770C871B94D66</vt:lpwstr>
  </property>
  <property fmtid="{D5CDD505-2E9C-101B-9397-08002B2CF9AE}" pid="3" name="KSOProductBuildVer">
    <vt:lpwstr>2052-11.1.0.11045</vt:lpwstr>
  </property>
</Properties>
</file>