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对账!$A$1:$I$13</definedName>
  </definedNames>
  <calcPr calcId="144525"/>
</workbook>
</file>

<file path=xl/sharedStrings.xml><?xml version="1.0" encoding="utf-8"?>
<sst xmlns="http://schemas.openxmlformats.org/spreadsheetml/2006/main" count="885" uniqueCount="267">
  <si>
    <t>去哪儿网酒店预付对账单</t>
  </si>
  <si>
    <t>供应商名称：</t>
  </si>
  <si>
    <t>遇见时光</t>
  </si>
  <si>
    <t>结算周期：</t>
  </si>
  <si>
    <t>2021-11-20至2021-11-21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</si>
  <si>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</si>
  <si>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</si>
  <si>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</si>
  <si>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</si>
  <si>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</si>
  <si>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</si>
  <si>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</si>
  <si>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</si>
  <si>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</si>
  <si>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</si>
  <si>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</si>
  <si>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</si>
  <si>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</si>
  <si>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</si>
  <si>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</si>
  <si>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¥9,295.00</t>
  </si>
  <si>
    <t>¥1,217.00</t>
  </si>
  <si>
    <t>¥8,078.00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</si>
  <si>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</si>
  <si>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</si>
  <si>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</si>
  <si>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</si>
  <si>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</si>
  <si>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</si>
  <si>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</si>
  <si>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</si>
  <si>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</si>
  <si>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</si>
  <si>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</si>
  <si>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</si>
  <si>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</si>
  <si>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</si>
  <si>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</si>
  <si>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</si>
  <si>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</si>
  <si>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</si>
  <si>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</si>
  <si>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</si>
  <si>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</si>
  <si>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</si>
  <si>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</si>
  <si>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</si>
  <si>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</si>
  <si>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</si>
  <si>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</si>
  <si>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</si>
  <si>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</si>
  <si>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</si>
  <si>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</si>
  <si>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</si>
  <si>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</si>
  <si>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</si>
  <si>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</si>
  <si>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</si>
  <si>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</si>
  <si>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</si>
  <si>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</si>
  <si>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</si>
  <si>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</si>
  <si>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</si>
  <si>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</si>
  <si>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</si>
  <si>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</si>
  <si>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</si>
  <si>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102822037555</t>
  </si>
  <si>
    <t>酒店预付</t>
  </si>
  <si>
    <t>否</t>
  </si>
  <si>
    <t>普通</t>
  </si>
  <si>
    <t>268935683</t>
  </si>
  <si>
    <t>广州南丰朗豪酒店</t>
  </si>
  <si>
    <t>1616855</t>
  </si>
  <si>
    <t>张铭丽</t>
  </si>
  <si>
    <t>2021-11-20</t>
  </si>
  <si>
    <t>2021-11-21</t>
  </si>
  <si>
    <t>¥1,055.00</t>
  </si>
  <si>
    <t>¥138.00</t>
  </si>
  <si>
    <t>¥917.00</t>
  </si>
  <si>
    <t>豪华江景房</t>
  </si>
  <si>
    <t>WEBSITE</t>
  </si>
  <si>
    <t>102822415708</t>
  </si>
  <si>
    <t>286116298</t>
  </si>
  <si>
    <t>喆啡酒店(长春火车站店)</t>
  </si>
  <si>
    <t>金亚磊</t>
  </si>
  <si>
    <t>¥227.00</t>
  </si>
  <si>
    <t>¥30.00</t>
  </si>
  <si>
    <t>¥197.00</t>
  </si>
  <si>
    <t>啡凡大床房</t>
  </si>
  <si>
    <t>102822921281</t>
  </si>
  <si>
    <t>271515557</t>
  </si>
  <si>
    <t>佛山德徕酒店</t>
  </si>
  <si>
    <t>刘钱婧</t>
  </si>
  <si>
    <t>¥524.00</t>
  </si>
  <si>
    <t>¥69.00</t>
  </si>
  <si>
    <t>¥455.00</t>
  </si>
  <si>
    <t>城景豪华大床房</t>
  </si>
  <si>
    <t>102821849277</t>
  </si>
  <si>
    <t>268937690</t>
  </si>
  <si>
    <t>7天优品酒店(长沙三一大道国防科大店)</t>
  </si>
  <si>
    <t>谭捡华</t>
  </si>
  <si>
    <t>2021-11-19</t>
  </si>
  <si>
    <t>¥364.00</t>
  </si>
  <si>
    <t>¥48.00</t>
  </si>
  <si>
    <t>¥316.00</t>
  </si>
  <si>
    <t>优享大床房</t>
  </si>
  <si>
    <t>102822740656</t>
  </si>
  <si>
    <t>266552411</t>
  </si>
  <si>
    <t>深圳华侨城洲际大酒店</t>
  </si>
  <si>
    <t>林娜</t>
  </si>
  <si>
    <t>¥1,670.00</t>
  </si>
  <si>
    <t>¥218.00</t>
  </si>
  <si>
    <t>¥1,452.00</t>
  </si>
  <si>
    <t>洲际豪华大床房</t>
  </si>
  <si>
    <t>102822513766</t>
  </si>
  <si>
    <t>277285278</t>
  </si>
  <si>
    <t>芜湖世茂希尔顿逸林酒店</t>
  </si>
  <si>
    <t>刘中亭|邹依默</t>
  </si>
  <si>
    <t>¥1,660.00</t>
  </si>
  <si>
    <t>¥1,442.00</t>
  </si>
  <si>
    <t>豪华双床房</t>
  </si>
  <si>
    <t>102822533340</t>
  </si>
  <si>
    <t>266549945</t>
  </si>
  <si>
    <t>成都希尔顿酒店</t>
  </si>
  <si>
    <t>胡静</t>
  </si>
  <si>
    <t>¥613.00</t>
  </si>
  <si>
    <t>¥80.00</t>
  </si>
  <si>
    <t>¥533.00</t>
  </si>
  <si>
    <t>希尔顿大床房</t>
  </si>
  <si>
    <t>102822814225</t>
  </si>
  <si>
    <t>268938104</t>
  </si>
  <si>
    <t>万泓国际酒店(广州番禺万达店)</t>
  </si>
  <si>
    <t>杨泽杰</t>
  </si>
  <si>
    <t>¥644.00</t>
  </si>
  <si>
    <t>¥84.00</t>
  </si>
  <si>
    <t>¥560.00</t>
  </si>
  <si>
    <t>豪华套房</t>
  </si>
  <si>
    <t>102822388009</t>
  </si>
  <si>
    <t>林颖欣</t>
  </si>
  <si>
    <t>¥702.00</t>
  </si>
  <si>
    <t>¥92.00</t>
  </si>
  <si>
    <t>¥610.00</t>
  </si>
  <si>
    <t>湖景雅趣大床房</t>
  </si>
  <si>
    <t>102822378891</t>
  </si>
  <si>
    <t>268952432</t>
  </si>
  <si>
    <t>格林豪泰(上海一二八纪念路通河路店)</t>
  </si>
  <si>
    <t>孙本山</t>
  </si>
  <si>
    <t>¥176.00</t>
  </si>
  <si>
    <t>¥23.00</t>
  </si>
  <si>
    <t>¥153.00</t>
  </si>
  <si>
    <t>大床房</t>
  </si>
  <si>
    <t>102822415709</t>
  </si>
  <si>
    <t>275059845</t>
  </si>
  <si>
    <t>昭通温德姆至尊豪廷大酒店</t>
  </si>
  <si>
    <t>宁瑶|文道平</t>
  </si>
  <si>
    <t>¥1,072.00</t>
  </si>
  <si>
    <t>¥140.00</t>
  </si>
  <si>
    <t>¥932.00</t>
  </si>
  <si>
    <t>豪华大床房</t>
  </si>
  <si>
    <t>102822244349</t>
  </si>
  <si>
    <t>刘章伟</t>
  </si>
  <si>
    <t>¥588.00</t>
  </si>
  <si>
    <t>¥77.00</t>
  </si>
  <si>
    <t>¥511.00</t>
  </si>
  <si>
    <t>希尔顿双床房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</si>
  <si>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</si>
  <si>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</si>
  <si>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</si>
  <si>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</si>
  <si>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</si>
  <si>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</si>
  <si>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</si>
  <si>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</si>
  <si>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</si>
  <si>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</si>
  <si>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</si>
  <si>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A211122170448481</t>
  </si>
  <si>
    <r>
      <t>总计：</t>
    </r>
    <r>
      <rPr>
        <sz val="10"/>
        <rFont val="Arial"/>
        <charset val="134"/>
      </rPr>
      <t>8078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</si>
  <si>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</si>
  <si>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</si>
  <si>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</si>
  <si>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</si>
  <si>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</si>
  <si>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</si>
  <si>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</si>
  <si>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</si>
  <si>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</si>
  <si>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</si>
  <si>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</si>
  <si>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</si>
  <si>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</si>
  <si>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</si>
  <si>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</si>
  <si>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</si>
  <si>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2305601</t>
  </si>
  <si>
    <t>广州万泓国际酒店</t>
  </si>
  <si>
    <t>--</t>
  </si>
  <si>
    <t>560.00</t>
  </si>
  <si>
    <t>RMB</t>
  </si>
  <si>
    <t>0</t>
  </si>
  <si>
    <t>0.00</t>
  </si>
  <si>
    <t>龙卷风国内直连</t>
  </si>
  <si>
    <t>2021-11-20 21:26:15</t>
  </si>
  <si>
    <t>汇智国际旅游发展有限公司</t>
  </si>
  <si>
    <t>直连</t>
  </si>
  <si>
    <t>2305564</t>
  </si>
  <si>
    <t>511.00</t>
  </si>
  <si>
    <t>2021-11-20 20:55:58</t>
  </si>
  <si>
    <t>2305504</t>
  </si>
  <si>
    <t>455.00</t>
  </si>
  <si>
    <t>2021-11-20 20:03:43</t>
  </si>
  <si>
    <t>2305410</t>
  </si>
  <si>
    <t>917.00</t>
  </si>
  <si>
    <t>2021-11-20 19:12:12</t>
  </si>
  <si>
    <t>2305378</t>
  </si>
  <si>
    <t>197.00</t>
  </si>
  <si>
    <t>2021-11-20 18:43:35</t>
  </si>
  <si>
    <t>2305372</t>
  </si>
  <si>
    <t>宁瑶,文道平</t>
  </si>
  <si>
    <t>932.00</t>
  </si>
  <si>
    <t>2021-11-20 18:39:14</t>
  </si>
  <si>
    <t>2305161</t>
  </si>
  <si>
    <t>153.00</t>
  </si>
  <si>
    <t>2021-11-20 15:48:27</t>
  </si>
  <si>
    <t>2305147</t>
  </si>
  <si>
    <t>533.00</t>
  </si>
  <si>
    <t>2021-11-20 15:37:23</t>
  </si>
  <si>
    <t>2304791</t>
  </si>
  <si>
    <t>刘中亭,邹依默</t>
  </si>
  <si>
    <t>1442.00</t>
  </si>
  <si>
    <t>2021-11-20 09:33:36</t>
  </si>
  <si>
    <t>2304632</t>
  </si>
  <si>
    <t>1452.00</t>
  </si>
  <si>
    <t>2021-11-20 08:57:11</t>
  </si>
  <si>
    <t>2304626</t>
  </si>
  <si>
    <t>610.00</t>
  </si>
  <si>
    <t>2021-11-20 00:25:07</t>
  </si>
  <si>
    <t>102821928049</t>
  </si>
  <si>
    <t>2304431</t>
  </si>
  <si>
    <t>上海虹桥锦江大酒店</t>
  </si>
  <si>
    <t>李犁</t>
  </si>
  <si>
    <t>627.00</t>
  </si>
  <si>
    <t>2021-11-19 21:17:09</t>
  </si>
  <si>
    <t>102821306267</t>
  </si>
  <si>
    <t>2304308</t>
  </si>
  <si>
    <t>邱淼焱</t>
  </si>
  <si>
    <t>466.00</t>
  </si>
  <si>
    <t>2021-11-19 19:31:58</t>
  </si>
  <si>
    <t>2304263</t>
  </si>
  <si>
    <t>316.00</t>
  </si>
  <si>
    <t>2021-11-19 19:05:43</t>
  </si>
  <si>
    <t>102821210426</t>
  </si>
  <si>
    <t>2303983</t>
  </si>
  <si>
    <t>铂乐思9+1快捷酒店(南宁西大店)</t>
  </si>
  <si>
    <t>刘成果</t>
  </si>
  <si>
    <t>85.00</t>
  </si>
  <si>
    <t>2021-11-19 16:04:03</t>
  </si>
  <si>
    <t>102820701044</t>
  </si>
  <si>
    <t>2021-11-18</t>
  </si>
  <si>
    <t>2303158</t>
  </si>
  <si>
    <t>上海东锦江希尔顿逸林酒店</t>
  </si>
  <si>
    <t>孙杰</t>
  </si>
  <si>
    <t>743.00</t>
  </si>
  <si>
    <t>2021-11-18 20:38:54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</si>
</sst>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4" fillId="26" borderId="12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28" borderId="14" applyNumberFormat="0" applyFon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8" fillId="13" borderId="10" applyNumberForma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7" fillId="13" borderId="12" applyNumberFormat="0" applyAlignment="0" applyProtection="0">
      <alignment vertical="center"/>
    </xf>
    <xf numFmtId="0" fontId="34" fillId="35" borderId="16" applyNumberFormat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21" fillId="2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39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40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43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1" fillId="46" borderId="0" applyNumberFormat="0" applyBorder="0" applyAlignment="0" applyProtection="0">
      <alignment vertical="center"/>
    </xf>
    <xf numFmtId="0" fontId="21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12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12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1" t="s">
        <v>88</v>
      </c>
      <c r="S3" s="12" t="s">
        <v>19</v>
      </c>
      <c r="T3" s="7"/>
      <c r="U3" s="11" t="s">
        <v>19</v>
      </c>
      <c r="V3" s="11" t="s">
        <v>88</v>
      </c>
      <c r="W3" s="12" t="s">
        <v>89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92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93</v>
      </c>
      <c r="H4" s="7" t="s">
        <v>94</v>
      </c>
      <c r="I4" s="7" t="s">
        <v>75</v>
      </c>
      <c r="J4" s="7" t="s">
        <v>2</v>
      </c>
      <c r="K4" s="7" t="s">
        <v>95</v>
      </c>
      <c r="L4" s="7">
        <v>1</v>
      </c>
      <c r="M4" s="7">
        <v>1</v>
      </c>
      <c r="N4" s="7" t="s">
        <v>77</v>
      </c>
      <c r="O4" s="7" t="s">
        <v>77</v>
      </c>
      <c r="P4" s="7" t="s">
        <v>78</v>
      </c>
      <c r="Q4" s="7"/>
      <c r="R4" s="11" t="s">
        <v>96</v>
      </c>
      <c r="S4" s="12" t="s">
        <v>19</v>
      </c>
      <c r="T4" s="7"/>
      <c r="U4" s="11" t="s">
        <v>19</v>
      </c>
      <c r="V4" s="11" t="s">
        <v>96</v>
      </c>
      <c r="W4" s="12" t="s">
        <v>97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98</v>
      </c>
      <c r="AD4" t="s">
        <v>6</v>
      </c>
      <c r="AE4" t="s">
        <v>99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100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101</v>
      </c>
      <c r="H5" s="7" t="s">
        <v>102</v>
      </c>
      <c r="I5" s="7" t="s">
        <v>75</v>
      </c>
      <c r="J5" s="7" t="s">
        <v>2</v>
      </c>
      <c r="K5" s="7" t="s">
        <v>103</v>
      </c>
      <c r="L5" s="7">
        <v>1</v>
      </c>
      <c r="M5" s="7">
        <v>2</v>
      </c>
      <c r="N5" s="7" t="s">
        <v>104</v>
      </c>
      <c r="O5" s="7" t="s">
        <v>104</v>
      </c>
      <c r="P5" s="7" t="s">
        <v>78</v>
      </c>
      <c r="Q5" s="7"/>
      <c r="R5" s="11" t="s">
        <v>105</v>
      </c>
      <c r="S5" s="12" t="s">
        <v>19</v>
      </c>
      <c r="T5" s="7"/>
      <c r="U5" s="11" t="s">
        <v>19</v>
      </c>
      <c r="V5" s="11" t="s">
        <v>105</v>
      </c>
      <c r="W5" s="12" t="s">
        <v>106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107</v>
      </c>
      <c r="AD5" t="s">
        <v>6</v>
      </c>
      <c r="AE5" t="s">
        <v>108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109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110</v>
      </c>
      <c r="H6" s="7" t="s">
        <v>111</v>
      </c>
      <c r="I6" s="7" t="s">
        <v>75</v>
      </c>
      <c r="J6" s="7" t="s">
        <v>2</v>
      </c>
      <c r="K6" s="7" t="s">
        <v>112</v>
      </c>
      <c r="L6" s="7">
        <v>1</v>
      </c>
      <c r="M6" s="7">
        <v>1</v>
      </c>
      <c r="N6" s="7" t="s">
        <v>77</v>
      </c>
      <c r="O6" s="7" t="s">
        <v>77</v>
      </c>
      <c r="P6" s="7" t="s">
        <v>78</v>
      </c>
      <c r="Q6" s="7"/>
      <c r="R6" s="11" t="s">
        <v>113</v>
      </c>
      <c r="S6" s="12" t="s">
        <v>19</v>
      </c>
      <c r="T6" s="7"/>
      <c r="U6" s="11" t="s">
        <v>19</v>
      </c>
      <c r="V6" s="11" t="s">
        <v>113</v>
      </c>
      <c r="W6" s="12" t="s">
        <v>114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115</v>
      </c>
      <c r="AD6" t="s">
        <v>6</v>
      </c>
      <c r="AE6" t="s">
        <v>116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117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118</v>
      </c>
      <c r="H7" s="7" t="s">
        <v>119</v>
      </c>
      <c r="I7" s="7" t="s">
        <v>75</v>
      </c>
      <c r="J7" s="7" t="s">
        <v>2</v>
      </c>
      <c r="K7" s="7" t="s">
        <v>120</v>
      </c>
      <c r="L7" s="7">
        <v>2</v>
      </c>
      <c r="M7" s="7">
        <v>1</v>
      </c>
      <c r="N7" s="7" t="s">
        <v>77</v>
      </c>
      <c r="O7" s="7" t="s">
        <v>77</v>
      </c>
      <c r="P7" s="7" t="s">
        <v>78</v>
      </c>
      <c r="Q7" s="7"/>
      <c r="R7" s="11" t="s">
        <v>121</v>
      </c>
      <c r="S7" s="12" t="s">
        <v>19</v>
      </c>
      <c r="T7" s="7"/>
      <c r="U7" s="11" t="s">
        <v>19</v>
      </c>
      <c r="V7" s="11" t="s">
        <v>121</v>
      </c>
      <c r="W7" s="12" t="s">
        <v>114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122</v>
      </c>
      <c r="AD7" t="s">
        <v>6</v>
      </c>
      <c r="AE7" t="s">
        <v>123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124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125</v>
      </c>
      <c r="H8" s="7" t="s">
        <v>126</v>
      </c>
      <c r="I8" s="7" t="s">
        <v>75</v>
      </c>
      <c r="J8" s="7" t="s">
        <v>2</v>
      </c>
      <c r="K8" s="7" t="s">
        <v>127</v>
      </c>
      <c r="L8" s="7">
        <v>1</v>
      </c>
      <c r="M8" s="7">
        <v>1</v>
      </c>
      <c r="N8" s="7" t="s">
        <v>77</v>
      </c>
      <c r="O8" s="7" t="s">
        <v>77</v>
      </c>
      <c r="P8" s="7" t="s">
        <v>78</v>
      </c>
      <c r="Q8" s="7"/>
      <c r="R8" s="11" t="s">
        <v>128</v>
      </c>
      <c r="S8" s="12" t="s">
        <v>19</v>
      </c>
      <c r="T8" s="7"/>
      <c r="U8" s="11" t="s">
        <v>19</v>
      </c>
      <c r="V8" s="11" t="s">
        <v>128</v>
      </c>
      <c r="W8" s="12" t="s">
        <v>129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130</v>
      </c>
      <c r="AD8" t="s">
        <v>6</v>
      </c>
      <c r="AE8" t="s">
        <v>131</v>
      </c>
      <c r="AF8" t="s">
        <v>83</v>
      </c>
      <c r="AG8" t="s">
        <v>71</v>
      </c>
      <c r="AH8" t="s">
        <v>19</v>
      </c>
    </row>
    <row r="9" ht="14.25" customHeight="1" spans="1:34">
      <c r="A9" s="6" t="s">
        <v>132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133</v>
      </c>
      <c r="H9" s="7" t="s">
        <v>134</v>
      </c>
      <c r="I9" s="7" t="s">
        <v>75</v>
      </c>
      <c r="J9" s="7" t="s">
        <v>2</v>
      </c>
      <c r="K9" s="7" t="s">
        <v>135</v>
      </c>
      <c r="L9" s="7">
        <v>1</v>
      </c>
      <c r="M9" s="7">
        <v>1</v>
      </c>
      <c r="N9" s="7" t="s">
        <v>77</v>
      </c>
      <c r="O9" s="7" t="s">
        <v>77</v>
      </c>
      <c r="P9" s="7" t="s">
        <v>78</v>
      </c>
      <c r="Q9" s="7"/>
      <c r="R9" s="11" t="s">
        <v>136</v>
      </c>
      <c r="S9" s="12" t="s">
        <v>19</v>
      </c>
      <c r="T9" s="7"/>
      <c r="U9" s="11" t="s">
        <v>19</v>
      </c>
      <c r="V9" s="11" t="s">
        <v>136</v>
      </c>
      <c r="W9" s="12" t="s">
        <v>137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138</v>
      </c>
      <c r="AD9" t="s">
        <v>6</v>
      </c>
      <c r="AE9" t="s">
        <v>139</v>
      </c>
      <c r="AF9" t="s">
        <v>83</v>
      </c>
      <c r="AG9" t="s">
        <v>71</v>
      </c>
      <c r="AH9" t="s">
        <v>19</v>
      </c>
    </row>
    <row r="10" ht="14.25" customHeight="1" spans="1:34">
      <c r="A10" s="6" t="s">
        <v>140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93</v>
      </c>
      <c r="H10" s="7" t="s">
        <v>94</v>
      </c>
      <c r="I10" s="7" t="s">
        <v>75</v>
      </c>
      <c r="J10" s="7" t="s">
        <v>2</v>
      </c>
      <c r="K10" s="7" t="s">
        <v>141</v>
      </c>
      <c r="L10" s="7">
        <v>1</v>
      </c>
      <c r="M10" s="7">
        <v>1</v>
      </c>
      <c r="N10" s="7" t="s">
        <v>77</v>
      </c>
      <c r="O10" s="7" t="s">
        <v>77</v>
      </c>
      <c r="P10" s="7" t="s">
        <v>78</v>
      </c>
      <c r="Q10" s="7"/>
      <c r="R10" s="11" t="s">
        <v>142</v>
      </c>
      <c r="S10" s="12" t="s">
        <v>19</v>
      </c>
      <c r="T10" s="7"/>
      <c r="U10" s="11" t="s">
        <v>19</v>
      </c>
      <c r="V10" s="11" t="s">
        <v>142</v>
      </c>
      <c r="W10" s="12" t="s">
        <v>143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144</v>
      </c>
      <c r="AD10" t="s">
        <v>6</v>
      </c>
      <c r="AE10" t="s">
        <v>145</v>
      </c>
      <c r="AF10" t="s">
        <v>83</v>
      </c>
      <c r="AG10" t="s">
        <v>71</v>
      </c>
      <c r="AH10" t="s">
        <v>19</v>
      </c>
    </row>
    <row r="11" ht="14.25" customHeight="1" spans="1:34">
      <c r="A11" s="6" t="s">
        <v>146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147</v>
      </c>
      <c r="H11" s="7" t="s">
        <v>148</v>
      </c>
      <c r="I11" s="7" t="s">
        <v>75</v>
      </c>
      <c r="J11" s="7" t="s">
        <v>2</v>
      </c>
      <c r="K11" s="7" t="s">
        <v>149</v>
      </c>
      <c r="L11" s="7">
        <v>1</v>
      </c>
      <c r="M11" s="7">
        <v>1</v>
      </c>
      <c r="N11" s="7" t="s">
        <v>77</v>
      </c>
      <c r="O11" s="7" t="s">
        <v>77</v>
      </c>
      <c r="P11" s="7" t="s">
        <v>78</v>
      </c>
      <c r="Q11" s="7"/>
      <c r="R11" s="11" t="s">
        <v>150</v>
      </c>
      <c r="S11" s="12" t="s">
        <v>19</v>
      </c>
      <c r="T11" s="7"/>
      <c r="U11" s="11" t="s">
        <v>19</v>
      </c>
      <c r="V11" s="11" t="s">
        <v>150</v>
      </c>
      <c r="W11" s="12" t="s">
        <v>151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152</v>
      </c>
      <c r="AD11" t="s">
        <v>6</v>
      </c>
      <c r="AE11" t="s">
        <v>153</v>
      </c>
      <c r="AF11" t="s">
        <v>83</v>
      </c>
      <c r="AG11" t="s">
        <v>71</v>
      </c>
      <c r="AH11" t="s">
        <v>19</v>
      </c>
    </row>
    <row r="12" ht="14.25" customHeight="1" spans="1:34">
      <c r="A12" s="6" t="s">
        <v>154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155</v>
      </c>
      <c r="H12" s="7" t="s">
        <v>156</v>
      </c>
      <c r="I12" s="7" t="s">
        <v>75</v>
      </c>
      <c r="J12" s="7" t="s">
        <v>2</v>
      </c>
      <c r="K12" s="7" t="s">
        <v>157</v>
      </c>
      <c r="L12" s="7">
        <v>2</v>
      </c>
      <c r="M12" s="7">
        <v>1</v>
      </c>
      <c r="N12" s="7" t="s">
        <v>77</v>
      </c>
      <c r="O12" s="7" t="s">
        <v>77</v>
      </c>
      <c r="P12" s="7" t="s">
        <v>78</v>
      </c>
      <c r="Q12" s="7"/>
      <c r="R12" s="11" t="s">
        <v>158</v>
      </c>
      <c r="S12" s="12" t="s">
        <v>19</v>
      </c>
      <c r="T12" s="7"/>
      <c r="U12" s="11" t="s">
        <v>19</v>
      </c>
      <c r="V12" s="11" t="s">
        <v>158</v>
      </c>
      <c r="W12" s="12" t="s">
        <v>159</v>
      </c>
      <c r="X12" s="12" t="s">
        <v>19</v>
      </c>
      <c r="Y12" s="11" t="s">
        <v>19</v>
      </c>
      <c r="Z12" s="12" t="s">
        <v>19</v>
      </c>
      <c r="AA12" s="14" t="s">
        <v>19</v>
      </c>
      <c r="AB12" t="s">
        <v>19</v>
      </c>
      <c r="AC12" t="s">
        <v>160</v>
      </c>
      <c r="AD12" t="s">
        <v>6</v>
      </c>
      <c r="AE12" t="s">
        <v>161</v>
      </c>
      <c r="AF12" t="s">
        <v>83</v>
      </c>
      <c r="AG12" t="s">
        <v>71</v>
      </c>
      <c r="AH12" t="s">
        <v>19</v>
      </c>
    </row>
    <row r="13" ht="14.25" customHeight="1" spans="1:34">
      <c r="A13" s="6" t="s">
        <v>162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125</v>
      </c>
      <c r="H13" s="7" t="s">
        <v>126</v>
      </c>
      <c r="I13" s="7" t="s">
        <v>75</v>
      </c>
      <c r="J13" s="7" t="s">
        <v>2</v>
      </c>
      <c r="K13" s="7" t="s">
        <v>163</v>
      </c>
      <c r="L13" s="7">
        <v>1</v>
      </c>
      <c r="M13" s="7">
        <v>1</v>
      </c>
      <c r="N13" s="7" t="s">
        <v>77</v>
      </c>
      <c r="O13" s="7" t="s">
        <v>77</v>
      </c>
      <c r="P13" s="7" t="s">
        <v>78</v>
      </c>
      <c r="Q13" s="7"/>
      <c r="R13" s="11" t="s">
        <v>164</v>
      </c>
      <c r="S13" s="12" t="s">
        <v>19</v>
      </c>
      <c r="T13" s="7"/>
      <c r="U13" s="11" t="s">
        <v>19</v>
      </c>
      <c r="V13" s="11" t="s">
        <v>164</v>
      </c>
      <c r="W13" s="12" t="s">
        <v>165</v>
      </c>
      <c r="X13" s="12" t="s">
        <v>19</v>
      </c>
      <c r="Y13" s="11" t="s">
        <v>19</v>
      </c>
      <c r="Z13" s="12" t="s">
        <v>19</v>
      </c>
      <c r="AA13" s="14" t="s">
        <v>19</v>
      </c>
      <c r="AB13" t="s">
        <v>19</v>
      </c>
      <c r="AC13" t="s">
        <v>166</v>
      </c>
      <c r="AD13" t="s">
        <v>6</v>
      </c>
      <c r="AE13" t="s">
        <v>167</v>
      </c>
      <c r="AF13" t="s">
        <v>83</v>
      </c>
      <c r="AG13" t="s">
        <v>71</v>
      </c>
      <c r="AH13" t="s">
        <v>19</v>
      </c>
    </row>
    <row r="14" customHeight="1" spans="1:32">
      <c r="A14" s="10" t="s">
        <v>168</v>
      </c>
      <c r="B14" s="10"/>
      <c r="C14" s="10" t="s">
        <v>169</v>
      </c>
      <c r="D14" s="10"/>
      <c r="E14" s="10"/>
      <c r="F14" s="10"/>
      <c r="G14" s="10" t="s">
        <v>169</v>
      </c>
      <c r="H14" s="10" t="s">
        <v>169</v>
      </c>
      <c r="I14" s="10" t="s">
        <v>169</v>
      </c>
      <c r="J14" s="10" t="s">
        <v>169</v>
      </c>
      <c r="K14" s="10" t="s">
        <v>169</v>
      </c>
      <c r="L14" s="10" t="s">
        <v>169</v>
      </c>
      <c r="M14" s="10" t="s">
        <v>169</v>
      </c>
      <c r="N14" s="10" t="s">
        <v>169</v>
      </c>
      <c r="O14" s="10" t="s">
        <v>169</v>
      </c>
      <c r="P14" s="10" t="s">
        <v>169</v>
      </c>
      <c r="Q14" s="10"/>
      <c r="R14" s="13" t="s">
        <v>20</v>
      </c>
      <c r="S14" s="13" t="s">
        <v>19</v>
      </c>
      <c r="T14" s="10" t="s">
        <v>169</v>
      </c>
      <c r="U14" s="13"/>
      <c r="V14" s="13" t="s">
        <v>20</v>
      </c>
      <c r="W14" s="13" t="s">
        <v>21</v>
      </c>
      <c r="X14" s="13"/>
      <c r="Y14" s="13"/>
      <c r="Z14" s="13"/>
      <c r="AA14" s="10"/>
      <c r="AB14" s="13"/>
      <c r="AC14" s="10"/>
      <c r="AD14" s="10" t="s">
        <v>169</v>
      </c>
      <c r="AE14" s="10"/>
      <c r="AF14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170</v>
      </c>
      <c r="B1" s="4" t="s">
        <v>171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172</v>
      </c>
      <c r="H1" s="4" t="s">
        <v>173</v>
      </c>
      <c r="I1" s="4" t="s">
        <v>13</v>
      </c>
      <c r="J1" s="4" t="s">
        <v>17</v>
      </c>
      <c r="K1" s="4" t="s">
        <v>18</v>
      </c>
      <c r="L1" s="9" t="s">
        <v>174</v>
      </c>
      <c r="M1" s="4" t="s">
        <v>175</v>
      </c>
      <c r="N1" s="4" t="s">
        <v>176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177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D21" sqref="D21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178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917</v>
      </c>
      <c r="E2" t="str">
        <f>VLOOKUP(A2,HOP!A:L,12,0)</f>
        <v>917.00</v>
      </c>
      <c r="F2" t="str">
        <f>VLOOKUP(A2,HOP!A:C,3,0)</f>
        <v>2305410</v>
      </c>
      <c r="G2">
        <f>D2-E2</f>
        <v>0</v>
      </c>
      <c r="H2" t="str">
        <f>$H$1&amp;F2</f>
        <v>，2305410</v>
      </c>
      <c r="I2" t="str">
        <f>VLOOKUP(A2,HOP!A:T,20,0)</f>
        <v>直连</v>
      </c>
    </row>
    <row r="3" ht="14.25" customHeight="1" spans="1:9">
      <c r="A3" s="6" t="s">
        <v>84</v>
      </c>
      <c r="B3" s="7" t="s">
        <v>77</v>
      </c>
      <c r="C3" s="7" t="s">
        <v>78</v>
      </c>
      <c r="D3" s="3">
        <v>197</v>
      </c>
      <c r="E3" t="str">
        <f>VLOOKUP(A3,HOP!A:L,12,0)</f>
        <v>197.00</v>
      </c>
      <c r="F3" t="str">
        <f>VLOOKUP(A3,HOP!A:C,3,0)</f>
        <v>2305378</v>
      </c>
      <c r="G3">
        <f t="shared" ref="G3:G13" si="0">D3-E3</f>
        <v>0</v>
      </c>
      <c r="H3" t="str">
        <f t="shared" ref="H3:H13" si="1">$H$1&amp;F3</f>
        <v>，2305378</v>
      </c>
      <c r="I3" t="str">
        <f>VLOOKUP(A3,HOP!A:T,20,0)</f>
        <v>直连</v>
      </c>
    </row>
    <row r="4" ht="14.25" customHeight="1" spans="1:9">
      <c r="A4" s="6" t="s">
        <v>92</v>
      </c>
      <c r="B4" s="7" t="s">
        <v>77</v>
      </c>
      <c r="C4" s="7" t="s">
        <v>78</v>
      </c>
      <c r="D4" s="3">
        <v>455</v>
      </c>
      <c r="E4" t="str">
        <f>VLOOKUP(A4,HOP!A:L,12,0)</f>
        <v>455.00</v>
      </c>
      <c r="F4" t="str">
        <f>VLOOKUP(A4,HOP!A:C,3,0)</f>
        <v>2305504</v>
      </c>
      <c r="G4">
        <f t="shared" si="0"/>
        <v>0</v>
      </c>
      <c r="H4" t="str">
        <f t="shared" si="1"/>
        <v>，2305504</v>
      </c>
      <c r="I4" t="str">
        <f>VLOOKUP(A4,HOP!A:T,20,0)</f>
        <v>直连</v>
      </c>
    </row>
    <row r="5" ht="14.25" customHeight="1" spans="1:9">
      <c r="A5" s="6" t="s">
        <v>100</v>
      </c>
      <c r="B5" s="7" t="s">
        <v>104</v>
      </c>
      <c r="C5" s="7" t="s">
        <v>78</v>
      </c>
      <c r="D5" s="3">
        <v>316</v>
      </c>
      <c r="E5" t="str">
        <f>VLOOKUP(A5,HOP!A:L,12,0)</f>
        <v>316.00</v>
      </c>
      <c r="F5" t="str">
        <f>VLOOKUP(A5,HOP!A:C,3,0)</f>
        <v>2304263</v>
      </c>
      <c r="G5">
        <f t="shared" si="0"/>
        <v>0</v>
      </c>
      <c r="H5" t="str">
        <f t="shared" si="1"/>
        <v>，2304263</v>
      </c>
      <c r="I5" t="str">
        <f>VLOOKUP(A5,HOP!A:T,20,0)</f>
        <v>直连</v>
      </c>
    </row>
    <row r="6" ht="14.25" customHeight="1" spans="1:9">
      <c r="A6" s="6" t="s">
        <v>109</v>
      </c>
      <c r="B6" s="7" t="s">
        <v>77</v>
      </c>
      <c r="C6" s="7" t="s">
        <v>78</v>
      </c>
      <c r="D6" s="3">
        <v>1452</v>
      </c>
      <c r="E6" t="str">
        <f>VLOOKUP(A6,HOP!A:L,12,0)</f>
        <v>1452.00</v>
      </c>
      <c r="F6" t="str">
        <f>VLOOKUP(A6,HOP!A:C,3,0)</f>
        <v>2304632</v>
      </c>
      <c r="G6">
        <f t="shared" si="0"/>
        <v>0</v>
      </c>
      <c r="H6" t="str">
        <f t="shared" si="1"/>
        <v>，2304632</v>
      </c>
      <c r="I6" t="str">
        <f>VLOOKUP(A6,HOP!A:T,20,0)</f>
        <v>直连</v>
      </c>
    </row>
    <row r="7" ht="14.25" customHeight="1" spans="1:9">
      <c r="A7" s="6" t="s">
        <v>117</v>
      </c>
      <c r="B7" s="7" t="s">
        <v>77</v>
      </c>
      <c r="C7" s="7" t="s">
        <v>78</v>
      </c>
      <c r="D7" s="3">
        <v>1442</v>
      </c>
      <c r="E7" t="str">
        <f>VLOOKUP(A7,HOP!A:L,12,0)</f>
        <v>1442.00</v>
      </c>
      <c r="F7" t="str">
        <f>VLOOKUP(A7,HOP!A:C,3,0)</f>
        <v>2304791</v>
      </c>
      <c r="G7">
        <f t="shared" si="0"/>
        <v>0</v>
      </c>
      <c r="H7" t="str">
        <f t="shared" si="1"/>
        <v>，2304791</v>
      </c>
      <c r="I7" t="str">
        <f>VLOOKUP(A7,HOP!A:T,20,0)</f>
        <v>直连</v>
      </c>
    </row>
    <row r="8" ht="14.25" customHeight="1" spans="1:9">
      <c r="A8" s="6" t="s">
        <v>124</v>
      </c>
      <c r="B8" s="7" t="s">
        <v>77</v>
      </c>
      <c r="C8" s="7" t="s">
        <v>78</v>
      </c>
      <c r="D8" s="3">
        <v>533</v>
      </c>
      <c r="E8" t="str">
        <f>VLOOKUP(A8,HOP!A:L,12,0)</f>
        <v>533.00</v>
      </c>
      <c r="F8" t="str">
        <f>VLOOKUP(A8,HOP!A:C,3,0)</f>
        <v>2305147</v>
      </c>
      <c r="G8">
        <f t="shared" si="0"/>
        <v>0</v>
      </c>
      <c r="H8" t="str">
        <f t="shared" si="1"/>
        <v>，2305147</v>
      </c>
      <c r="I8" t="str">
        <f>VLOOKUP(A8,HOP!A:T,20,0)</f>
        <v>直连</v>
      </c>
    </row>
    <row r="9" ht="14.25" customHeight="1" spans="1:9">
      <c r="A9" s="6" t="s">
        <v>132</v>
      </c>
      <c r="B9" s="7" t="s">
        <v>77</v>
      </c>
      <c r="C9" s="7" t="s">
        <v>78</v>
      </c>
      <c r="D9" s="3">
        <v>560</v>
      </c>
      <c r="E9" t="str">
        <f>VLOOKUP(A9,HOP!A:L,12,0)</f>
        <v>560.00</v>
      </c>
      <c r="F9" t="str">
        <f>VLOOKUP(A9,HOP!A:C,3,0)</f>
        <v>2305601</v>
      </c>
      <c r="G9">
        <f t="shared" si="0"/>
        <v>0</v>
      </c>
      <c r="H9" t="str">
        <f t="shared" si="1"/>
        <v>，2305601</v>
      </c>
      <c r="I9" t="str">
        <f>VLOOKUP(A9,HOP!A:T,20,0)</f>
        <v>直连</v>
      </c>
    </row>
    <row r="10" ht="14.25" customHeight="1" spans="1:9">
      <c r="A10" s="6" t="s">
        <v>140</v>
      </c>
      <c r="B10" s="7" t="s">
        <v>77</v>
      </c>
      <c r="C10" s="7" t="s">
        <v>78</v>
      </c>
      <c r="D10" s="3">
        <v>610</v>
      </c>
      <c r="E10" t="str">
        <f>VLOOKUP(A10,HOP!A:L,12,0)</f>
        <v>610.00</v>
      </c>
      <c r="F10" t="str">
        <f>VLOOKUP(A10,HOP!A:C,3,0)</f>
        <v>2304626</v>
      </c>
      <c r="G10">
        <f t="shared" si="0"/>
        <v>0</v>
      </c>
      <c r="H10" t="str">
        <f t="shared" si="1"/>
        <v>，2304626</v>
      </c>
      <c r="I10" t="str">
        <f>VLOOKUP(A10,HOP!A:T,20,0)</f>
        <v>直连</v>
      </c>
    </row>
    <row r="11" ht="14.25" customHeight="1" spans="1:9">
      <c r="A11" s="6" t="s">
        <v>146</v>
      </c>
      <c r="B11" s="7" t="s">
        <v>77</v>
      </c>
      <c r="C11" s="7" t="s">
        <v>78</v>
      </c>
      <c r="D11" s="3">
        <v>153</v>
      </c>
      <c r="E11" t="str">
        <f>VLOOKUP(A11,HOP!A:L,12,0)</f>
        <v>153.00</v>
      </c>
      <c r="F11" t="str">
        <f>VLOOKUP(A11,HOP!A:C,3,0)</f>
        <v>2305161</v>
      </c>
      <c r="G11">
        <f t="shared" si="0"/>
        <v>0</v>
      </c>
      <c r="H11" t="str">
        <f t="shared" si="1"/>
        <v>，2305161</v>
      </c>
      <c r="I11" t="str">
        <f>VLOOKUP(A11,HOP!A:T,20,0)</f>
        <v>直连</v>
      </c>
    </row>
    <row r="12" ht="14.25" customHeight="1" spans="1:9">
      <c r="A12" s="6" t="s">
        <v>154</v>
      </c>
      <c r="B12" s="7" t="s">
        <v>77</v>
      </c>
      <c r="C12" s="7" t="s">
        <v>78</v>
      </c>
      <c r="D12" s="3">
        <v>932</v>
      </c>
      <c r="E12" t="str">
        <f>VLOOKUP(A12,HOP!A:L,12,0)</f>
        <v>932.00</v>
      </c>
      <c r="F12" t="str">
        <f>VLOOKUP(A12,HOP!A:C,3,0)</f>
        <v>2305372</v>
      </c>
      <c r="G12">
        <f t="shared" si="0"/>
        <v>0</v>
      </c>
      <c r="H12" t="str">
        <f t="shared" si="1"/>
        <v>，2305372</v>
      </c>
      <c r="I12" t="str">
        <f>VLOOKUP(A12,HOP!A:T,20,0)</f>
        <v>直连</v>
      </c>
    </row>
    <row r="13" ht="14.25" customHeight="1" spans="1:9">
      <c r="A13" s="6" t="s">
        <v>162</v>
      </c>
      <c r="B13" s="7" t="s">
        <v>77</v>
      </c>
      <c r="C13" s="7" t="s">
        <v>78</v>
      </c>
      <c r="D13" s="3">
        <v>511</v>
      </c>
      <c r="E13" t="str">
        <f>VLOOKUP(A13,HOP!A:L,12,0)</f>
        <v>511.00</v>
      </c>
      <c r="F13" t="str">
        <f>VLOOKUP(A13,HOP!A:C,3,0)</f>
        <v>2305564</v>
      </c>
      <c r="G13">
        <f t="shared" si="0"/>
        <v>0</v>
      </c>
      <c r="H13" t="str">
        <f t="shared" si="1"/>
        <v>，2305564</v>
      </c>
      <c r="I13" t="str">
        <f>VLOOKUP(A13,HOP!A:T,20,0)</f>
        <v>直连</v>
      </c>
    </row>
    <row r="15" spans="4:4">
      <c r="D15" s="3">
        <f>SUM(D2:D14)</f>
        <v>8078</v>
      </c>
    </row>
    <row r="16" ht="14.25" spans="4:4">
      <c r="D16" s="8" t="s">
        <v>22</v>
      </c>
    </row>
    <row r="19" spans="1:1">
      <c r="A19" t="s">
        <v>179</v>
      </c>
    </row>
    <row r="20" spans="1:1">
      <c r="A20" s="5" t="s">
        <v>180</v>
      </c>
    </row>
  </sheetData>
  <autoFilter ref="A1:I13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7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181</v>
      </c>
      <c r="B1" s="2" t="s">
        <v>182</v>
      </c>
      <c r="C1" s="2" t="s">
        <v>183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184</v>
      </c>
      <c r="I1" s="2" t="s">
        <v>185</v>
      </c>
      <c r="J1" s="2" t="s">
        <v>186</v>
      </c>
      <c r="K1" s="2" t="s">
        <v>187</v>
      </c>
      <c r="L1" s="2" t="s">
        <v>188</v>
      </c>
      <c r="M1" s="2" t="s">
        <v>189</v>
      </c>
      <c r="N1" s="2" t="s">
        <v>190</v>
      </c>
      <c r="O1" s="2" t="s">
        <v>191</v>
      </c>
      <c r="P1" s="2" t="s">
        <v>192</v>
      </c>
      <c r="Q1" s="2" t="s">
        <v>193</v>
      </c>
      <c r="R1" s="2" t="s">
        <v>194</v>
      </c>
      <c r="S1" s="2" t="s">
        <v>195</v>
      </c>
      <c r="T1" s="2" t="s">
        <v>196</v>
      </c>
    </row>
    <row r="2" s="1" customFormat="1" spans="1:20">
      <c r="A2" s="1" t="s">
        <v>132</v>
      </c>
      <c r="B2" s="1" t="s">
        <v>77</v>
      </c>
      <c r="C2" s="1" t="s">
        <v>197</v>
      </c>
      <c r="D2" s="1" t="s">
        <v>198</v>
      </c>
      <c r="E2" s="1" t="s">
        <v>135</v>
      </c>
      <c r="F2" s="1" t="s">
        <v>77</v>
      </c>
      <c r="G2" s="1" t="s">
        <v>78</v>
      </c>
      <c r="H2" s="1" t="s">
        <v>199</v>
      </c>
      <c r="I2" s="1" t="s">
        <v>200</v>
      </c>
      <c r="J2" s="1" t="s">
        <v>201</v>
      </c>
      <c r="K2" s="1" t="s">
        <v>200</v>
      </c>
      <c r="L2" s="1" t="s">
        <v>200</v>
      </c>
      <c r="M2" s="1" t="s">
        <v>202</v>
      </c>
      <c r="N2" s="1" t="s">
        <v>202</v>
      </c>
      <c r="O2" s="1" t="s">
        <v>203</v>
      </c>
      <c r="P2" s="1" t="s">
        <v>204</v>
      </c>
      <c r="Q2" s="1" t="s">
        <v>205</v>
      </c>
      <c r="R2" s="1" t="s">
        <v>71</v>
      </c>
      <c r="S2" s="1" t="s">
        <v>206</v>
      </c>
      <c r="T2" s="1" t="s">
        <v>207</v>
      </c>
    </row>
    <row r="3" s="1" customFormat="1" spans="1:20">
      <c r="A3" s="1" t="s">
        <v>162</v>
      </c>
      <c r="B3" s="1" t="s">
        <v>77</v>
      </c>
      <c r="C3" s="1" t="s">
        <v>208</v>
      </c>
      <c r="D3" s="1" t="s">
        <v>126</v>
      </c>
      <c r="E3" s="1" t="s">
        <v>163</v>
      </c>
      <c r="F3" s="1" t="s">
        <v>77</v>
      </c>
      <c r="G3" s="1" t="s">
        <v>78</v>
      </c>
      <c r="H3" s="1" t="s">
        <v>199</v>
      </c>
      <c r="I3" s="1" t="s">
        <v>209</v>
      </c>
      <c r="J3" s="1" t="s">
        <v>201</v>
      </c>
      <c r="K3" s="1" t="s">
        <v>209</v>
      </c>
      <c r="L3" s="1" t="s">
        <v>209</v>
      </c>
      <c r="M3" s="1" t="s">
        <v>202</v>
      </c>
      <c r="N3" s="1" t="s">
        <v>202</v>
      </c>
      <c r="O3" s="1" t="s">
        <v>203</v>
      </c>
      <c r="P3" s="1" t="s">
        <v>204</v>
      </c>
      <c r="Q3" s="1" t="s">
        <v>210</v>
      </c>
      <c r="R3" s="1" t="s">
        <v>71</v>
      </c>
      <c r="S3" s="1" t="s">
        <v>206</v>
      </c>
      <c r="T3" s="1" t="s">
        <v>207</v>
      </c>
    </row>
    <row r="4" s="1" customFormat="1" spans="1:20">
      <c r="A4" s="1" t="s">
        <v>92</v>
      </c>
      <c r="B4" s="1" t="s">
        <v>77</v>
      </c>
      <c r="C4" s="1" t="s">
        <v>211</v>
      </c>
      <c r="D4" s="1" t="s">
        <v>94</v>
      </c>
      <c r="E4" s="1" t="s">
        <v>95</v>
      </c>
      <c r="F4" s="1" t="s">
        <v>77</v>
      </c>
      <c r="G4" s="1" t="s">
        <v>78</v>
      </c>
      <c r="H4" s="1" t="s">
        <v>199</v>
      </c>
      <c r="I4" s="1" t="s">
        <v>212</v>
      </c>
      <c r="J4" s="1" t="s">
        <v>201</v>
      </c>
      <c r="K4" s="1" t="s">
        <v>212</v>
      </c>
      <c r="L4" s="1" t="s">
        <v>212</v>
      </c>
      <c r="M4" s="1" t="s">
        <v>202</v>
      </c>
      <c r="N4" s="1" t="s">
        <v>202</v>
      </c>
      <c r="O4" s="1" t="s">
        <v>203</v>
      </c>
      <c r="P4" s="1" t="s">
        <v>204</v>
      </c>
      <c r="Q4" s="1" t="s">
        <v>213</v>
      </c>
      <c r="R4" s="1" t="s">
        <v>71</v>
      </c>
      <c r="S4" s="1" t="s">
        <v>206</v>
      </c>
      <c r="T4" s="1" t="s">
        <v>207</v>
      </c>
    </row>
    <row r="5" s="1" customFormat="1" spans="1:20">
      <c r="A5" s="1" t="s">
        <v>69</v>
      </c>
      <c r="B5" s="1" t="s">
        <v>77</v>
      </c>
      <c r="C5" s="1" t="s">
        <v>214</v>
      </c>
      <c r="D5" s="1" t="s">
        <v>74</v>
      </c>
      <c r="E5" s="1" t="s">
        <v>76</v>
      </c>
      <c r="F5" s="1" t="s">
        <v>77</v>
      </c>
      <c r="G5" s="1" t="s">
        <v>78</v>
      </c>
      <c r="H5" s="1" t="s">
        <v>199</v>
      </c>
      <c r="I5" s="1" t="s">
        <v>215</v>
      </c>
      <c r="J5" s="1" t="s">
        <v>201</v>
      </c>
      <c r="K5" s="1" t="s">
        <v>215</v>
      </c>
      <c r="L5" s="1" t="s">
        <v>215</v>
      </c>
      <c r="M5" s="1" t="s">
        <v>202</v>
      </c>
      <c r="N5" s="1" t="s">
        <v>202</v>
      </c>
      <c r="O5" s="1" t="s">
        <v>203</v>
      </c>
      <c r="P5" s="1" t="s">
        <v>204</v>
      </c>
      <c r="Q5" s="1" t="s">
        <v>216</v>
      </c>
      <c r="R5" s="1" t="s">
        <v>71</v>
      </c>
      <c r="S5" s="1" t="s">
        <v>206</v>
      </c>
      <c r="T5" s="1" t="s">
        <v>207</v>
      </c>
    </row>
    <row r="6" s="1" customFormat="1" spans="1:20">
      <c r="A6" s="1" t="s">
        <v>84</v>
      </c>
      <c r="B6" s="1" t="s">
        <v>77</v>
      </c>
      <c r="C6" s="1" t="s">
        <v>217</v>
      </c>
      <c r="D6" s="1" t="s">
        <v>86</v>
      </c>
      <c r="E6" s="1" t="s">
        <v>87</v>
      </c>
      <c r="F6" s="1" t="s">
        <v>77</v>
      </c>
      <c r="G6" s="1" t="s">
        <v>78</v>
      </c>
      <c r="H6" s="1" t="s">
        <v>199</v>
      </c>
      <c r="I6" s="1" t="s">
        <v>218</v>
      </c>
      <c r="J6" s="1" t="s">
        <v>201</v>
      </c>
      <c r="K6" s="1" t="s">
        <v>218</v>
      </c>
      <c r="L6" s="1" t="s">
        <v>218</v>
      </c>
      <c r="M6" s="1" t="s">
        <v>202</v>
      </c>
      <c r="N6" s="1" t="s">
        <v>202</v>
      </c>
      <c r="O6" s="1" t="s">
        <v>203</v>
      </c>
      <c r="P6" s="1" t="s">
        <v>204</v>
      </c>
      <c r="Q6" s="1" t="s">
        <v>219</v>
      </c>
      <c r="R6" s="1" t="s">
        <v>71</v>
      </c>
      <c r="S6" s="1" t="s">
        <v>206</v>
      </c>
      <c r="T6" s="1" t="s">
        <v>207</v>
      </c>
    </row>
    <row r="7" s="1" customFormat="1" spans="1:20">
      <c r="A7" s="1" t="s">
        <v>154</v>
      </c>
      <c r="B7" s="1" t="s">
        <v>77</v>
      </c>
      <c r="C7" s="1" t="s">
        <v>220</v>
      </c>
      <c r="D7" s="1" t="s">
        <v>156</v>
      </c>
      <c r="E7" s="1" t="s">
        <v>221</v>
      </c>
      <c r="F7" s="1" t="s">
        <v>77</v>
      </c>
      <c r="G7" s="1" t="s">
        <v>78</v>
      </c>
      <c r="H7" s="1" t="s">
        <v>199</v>
      </c>
      <c r="I7" s="1" t="s">
        <v>222</v>
      </c>
      <c r="J7" s="1" t="s">
        <v>201</v>
      </c>
      <c r="K7" s="1" t="s">
        <v>222</v>
      </c>
      <c r="L7" s="1" t="s">
        <v>222</v>
      </c>
      <c r="M7" s="1" t="s">
        <v>202</v>
      </c>
      <c r="N7" s="1" t="s">
        <v>202</v>
      </c>
      <c r="O7" s="1" t="s">
        <v>203</v>
      </c>
      <c r="P7" s="1" t="s">
        <v>204</v>
      </c>
      <c r="Q7" s="1" t="s">
        <v>223</v>
      </c>
      <c r="R7" s="1" t="s">
        <v>71</v>
      </c>
      <c r="S7" s="1" t="s">
        <v>206</v>
      </c>
      <c r="T7" s="1" t="s">
        <v>207</v>
      </c>
    </row>
    <row r="8" s="1" customFormat="1" spans="1:20">
      <c r="A8" s="1" t="s">
        <v>146</v>
      </c>
      <c r="B8" s="1" t="s">
        <v>77</v>
      </c>
      <c r="C8" s="1" t="s">
        <v>224</v>
      </c>
      <c r="D8" s="1" t="s">
        <v>148</v>
      </c>
      <c r="E8" s="1" t="s">
        <v>149</v>
      </c>
      <c r="F8" s="1" t="s">
        <v>77</v>
      </c>
      <c r="G8" s="1" t="s">
        <v>78</v>
      </c>
      <c r="H8" s="1" t="s">
        <v>199</v>
      </c>
      <c r="I8" s="1" t="s">
        <v>225</v>
      </c>
      <c r="J8" s="1" t="s">
        <v>201</v>
      </c>
      <c r="K8" s="1" t="s">
        <v>225</v>
      </c>
      <c r="L8" s="1" t="s">
        <v>225</v>
      </c>
      <c r="M8" s="1" t="s">
        <v>202</v>
      </c>
      <c r="N8" s="1" t="s">
        <v>202</v>
      </c>
      <c r="O8" s="1" t="s">
        <v>203</v>
      </c>
      <c r="P8" s="1" t="s">
        <v>204</v>
      </c>
      <c r="Q8" s="1" t="s">
        <v>226</v>
      </c>
      <c r="R8" s="1" t="s">
        <v>71</v>
      </c>
      <c r="S8" s="1" t="s">
        <v>206</v>
      </c>
      <c r="T8" s="1" t="s">
        <v>207</v>
      </c>
    </row>
    <row r="9" s="1" customFormat="1" spans="1:20">
      <c r="A9" s="1" t="s">
        <v>124</v>
      </c>
      <c r="B9" s="1" t="s">
        <v>77</v>
      </c>
      <c r="C9" s="1" t="s">
        <v>227</v>
      </c>
      <c r="D9" s="1" t="s">
        <v>126</v>
      </c>
      <c r="E9" s="1" t="s">
        <v>127</v>
      </c>
      <c r="F9" s="1" t="s">
        <v>77</v>
      </c>
      <c r="G9" s="1" t="s">
        <v>78</v>
      </c>
      <c r="H9" s="1" t="s">
        <v>199</v>
      </c>
      <c r="I9" s="1" t="s">
        <v>228</v>
      </c>
      <c r="J9" s="1" t="s">
        <v>201</v>
      </c>
      <c r="K9" s="1" t="s">
        <v>228</v>
      </c>
      <c r="L9" s="1" t="s">
        <v>228</v>
      </c>
      <c r="M9" s="1" t="s">
        <v>202</v>
      </c>
      <c r="N9" s="1" t="s">
        <v>202</v>
      </c>
      <c r="O9" s="1" t="s">
        <v>203</v>
      </c>
      <c r="P9" s="1" t="s">
        <v>204</v>
      </c>
      <c r="Q9" s="1" t="s">
        <v>229</v>
      </c>
      <c r="R9" s="1" t="s">
        <v>71</v>
      </c>
      <c r="S9" s="1" t="s">
        <v>206</v>
      </c>
      <c r="T9" s="1" t="s">
        <v>207</v>
      </c>
    </row>
    <row r="10" s="1" customFormat="1" spans="1:20">
      <c r="A10" s="1" t="s">
        <v>117</v>
      </c>
      <c r="B10" s="1" t="s">
        <v>77</v>
      </c>
      <c r="C10" s="1" t="s">
        <v>230</v>
      </c>
      <c r="D10" s="1" t="s">
        <v>119</v>
      </c>
      <c r="E10" s="1" t="s">
        <v>231</v>
      </c>
      <c r="F10" s="1" t="s">
        <v>77</v>
      </c>
      <c r="G10" s="1" t="s">
        <v>78</v>
      </c>
      <c r="H10" s="1" t="s">
        <v>199</v>
      </c>
      <c r="I10" s="1" t="s">
        <v>232</v>
      </c>
      <c r="J10" s="1" t="s">
        <v>201</v>
      </c>
      <c r="K10" s="1" t="s">
        <v>232</v>
      </c>
      <c r="L10" s="1" t="s">
        <v>232</v>
      </c>
      <c r="M10" s="1" t="s">
        <v>202</v>
      </c>
      <c r="N10" s="1" t="s">
        <v>202</v>
      </c>
      <c r="O10" s="1" t="s">
        <v>203</v>
      </c>
      <c r="P10" s="1" t="s">
        <v>204</v>
      </c>
      <c r="Q10" s="1" t="s">
        <v>233</v>
      </c>
      <c r="R10" s="1" t="s">
        <v>71</v>
      </c>
      <c r="S10" s="1" t="s">
        <v>206</v>
      </c>
      <c r="T10" s="1" t="s">
        <v>207</v>
      </c>
    </row>
    <row r="11" s="1" customFormat="1" spans="1:20">
      <c r="A11" s="1" t="s">
        <v>109</v>
      </c>
      <c r="B11" s="1" t="s">
        <v>77</v>
      </c>
      <c r="C11" s="1" t="s">
        <v>234</v>
      </c>
      <c r="D11" s="1" t="s">
        <v>111</v>
      </c>
      <c r="E11" s="1" t="s">
        <v>112</v>
      </c>
      <c r="F11" s="1" t="s">
        <v>77</v>
      </c>
      <c r="G11" s="1" t="s">
        <v>78</v>
      </c>
      <c r="H11" s="1" t="s">
        <v>199</v>
      </c>
      <c r="I11" s="1" t="s">
        <v>235</v>
      </c>
      <c r="J11" s="1" t="s">
        <v>201</v>
      </c>
      <c r="K11" s="1" t="s">
        <v>235</v>
      </c>
      <c r="L11" s="1" t="s">
        <v>235</v>
      </c>
      <c r="M11" s="1" t="s">
        <v>202</v>
      </c>
      <c r="N11" s="1" t="s">
        <v>202</v>
      </c>
      <c r="O11" s="1" t="s">
        <v>203</v>
      </c>
      <c r="P11" s="1" t="s">
        <v>204</v>
      </c>
      <c r="Q11" s="1" t="s">
        <v>236</v>
      </c>
      <c r="R11" s="1" t="s">
        <v>71</v>
      </c>
      <c r="S11" s="1" t="s">
        <v>206</v>
      </c>
      <c r="T11" s="1" t="s">
        <v>207</v>
      </c>
    </row>
    <row r="12" s="1" customFormat="1" spans="1:20">
      <c r="A12" s="1" t="s">
        <v>140</v>
      </c>
      <c r="B12" s="1" t="s">
        <v>77</v>
      </c>
      <c r="C12" s="1" t="s">
        <v>237</v>
      </c>
      <c r="D12" s="1" t="s">
        <v>94</v>
      </c>
      <c r="E12" s="1" t="s">
        <v>141</v>
      </c>
      <c r="F12" s="1" t="s">
        <v>77</v>
      </c>
      <c r="G12" s="1" t="s">
        <v>78</v>
      </c>
      <c r="H12" s="1" t="s">
        <v>199</v>
      </c>
      <c r="I12" s="1" t="s">
        <v>238</v>
      </c>
      <c r="J12" s="1" t="s">
        <v>201</v>
      </c>
      <c r="K12" s="1" t="s">
        <v>238</v>
      </c>
      <c r="L12" s="1" t="s">
        <v>238</v>
      </c>
      <c r="M12" s="1" t="s">
        <v>202</v>
      </c>
      <c r="N12" s="1" t="s">
        <v>202</v>
      </c>
      <c r="O12" s="1" t="s">
        <v>203</v>
      </c>
      <c r="P12" s="1" t="s">
        <v>204</v>
      </c>
      <c r="Q12" s="1" t="s">
        <v>239</v>
      </c>
      <c r="R12" s="1" t="s">
        <v>71</v>
      </c>
      <c r="S12" s="1" t="s">
        <v>206</v>
      </c>
      <c r="T12" s="1" t="s">
        <v>207</v>
      </c>
    </row>
    <row r="13" s="1" customFormat="1" spans="1:20">
      <c r="A13" s="1" t="s">
        <v>240</v>
      </c>
      <c r="B13" s="1" t="s">
        <v>104</v>
      </c>
      <c r="C13" s="1" t="s">
        <v>241</v>
      </c>
      <c r="D13" s="1" t="s">
        <v>242</v>
      </c>
      <c r="E13" s="1" t="s">
        <v>243</v>
      </c>
      <c r="F13" s="1" t="s">
        <v>104</v>
      </c>
      <c r="G13" s="1" t="s">
        <v>77</v>
      </c>
      <c r="H13" s="1" t="s">
        <v>199</v>
      </c>
      <c r="I13" s="1" t="s">
        <v>244</v>
      </c>
      <c r="J13" s="1" t="s">
        <v>201</v>
      </c>
      <c r="K13" s="1" t="s">
        <v>244</v>
      </c>
      <c r="L13" s="1" t="s">
        <v>244</v>
      </c>
      <c r="M13" s="1" t="s">
        <v>202</v>
      </c>
      <c r="N13" s="1" t="s">
        <v>202</v>
      </c>
      <c r="O13" s="1" t="s">
        <v>203</v>
      </c>
      <c r="P13" s="1" t="s">
        <v>204</v>
      </c>
      <c r="Q13" s="1" t="s">
        <v>245</v>
      </c>
      <c r="R13" s="1" t="s">
        <v>71</v>
      </c>
      <c r="S13" s="1" t="s">
        <v>206</v>
      </c>
      <c r="T13" s="1" t="s">
        <v>207</v>
      </c>
    </row>
    <row r="14" s="1" customFormat="1" spans="1:20">
      <c r="A14" s="1" t="s">
        <v>246</v>
      </c>
      <c r="B14" s="1" t="s">
        <v>104</v>
      </c>
      <c r="C14" s="1" t="s">
        <v>247</v>
      </c>
      <c r="D14" s="1" t="s">
        <v>156</v>
      </c>
      <c r="E14" s="1" t="s">
        <v>248</v>
      </c>
      <c r="F14" s="1" t="s">
        <v>104</v>
      </c>
      <c r="G14" s="1" t="s">
        <v>77</v>
      </c>
      <c r="H14" s="1" t="s">
        <v>199</v>
      </c>
      <c r="I14" s="1" t="s">
        <v>249</v>
      </c>
      <c r="J14" s="1" t="s">
        <v>201</v>
      </c>
      <c r="K14" s="1" t="s">
        <v>249</v>
      </c>
      <c r="L14" s="1" t="s">
        <v>249</v>
      </c>
      <c r="M14" s="1" t="s">
        <v>202</v>
      </c>
      <c r="N14" s="1" t="s">
        <v>202</v>
      </c>
      <c r="O14" s="1" t="s">
        <v>203</v>
      </c>
      <c r="P14" s="1" t="s">
        <v>204</v>
      </c>
      <c r="Q14" s="1" t="s">
        <v>250</v>
      </c>
      <c r="R14" s="1" t="s">
        <v>71</v>
      </c>
      <c r="S14" s="1" t="s">
        <v>206</v>
      </c>
      <c r="T14" s="1" t="s">
        <v>207</v>
      </c>
    </row>
    <row r="15" s="1" customFormat="1" spans="1:20">
      <c r="A15" s="1" t="s">
        <v>100</v>
      </c>
      <c r="B15" s="1" t="s">
        <v>104</v>
      </c>
      <c r="C15" s="1" t="s">
        <v>251</v>
      </c>
      <c r="D15" s="1" t="s">
        <v>102</v>
      </c>
      <c r="E15" s="1" t="s">
        <v>103</v>
      </c>
      <c r="F15" s="1" t="s">
        <v>104</v>
      </c>
      <c r="G15" s="1" t="s">
        <v>78</v>
      </c>
      <c r="H15" s="1" t="s">
        <v>199</v>
      </c>
      <c r="I15" s="1" t="s">
        <v>252</v>
      </c>
      <c r="J15" s="1" t="s">
        <v>201</v>
      </c>
      <c r="K15" s="1" t="s">
        <v>252</v>
      </c>
      <c r="L15" s="1" t="s">
        <v>252</v>
      </c>
      <c r="M15" s="1" t="s">
        <v>202</v>
      </c>
      <c r="N15" s="1" t="s">
        <v>202</v>
      </c>
      <c r="O15" s="1" t="s">
        <v>203</v>
      </c>
      <c r="P15" s="1" t="s">
        <v>204</v>
      </c>
      <c r="Q15" s="1" t="s">
        <v>253</v>
      </c>
      <c r="R15" s="1" t="s">
        <v>71</v>
      </c>
      <c r="S15" s="1" t="s">
        <v>206</v>
      </c>
      <c r="T15" s="1" t="s">
        <v>207</v>
      </c>
    </row>
    <row r="16" s="1" customFormat="1" spans="1:20">
      <c r="A16" s="1" t="s">
        <v>254</v>
      </c>
      <c r="B16" s="1" t="s">
        <v>104</v>
      </c>
      <c r="C16" s="1" t="s">
        <v>255</v>
      </c>
      <c r="D16" s="1" t="s">
        <v>256</v>
      </c>
      <c r="E16" s="1" t="s">
        <v>257</v>
      </c>
      <c r="F16" s="1" t="s">
        <v>104</v>
      </c>
      <c r="G16" s="1" t="s">
        <v>77</v>
      </c>
      <c r="H16" s="1" t="s">
        <v>199</v>
      </c>
      <c r="I16" s="1" t="s">
        <v>258</v>
      </c>
      <c r="J16" s="1" t="s">
        <v>201</v>
      </c>
      <c r="K16" s="1" t="s">
        <v>258</v>
      </c>
      <c r="L16" s="1" t="s">
        <v>258</v>
      </c>
      <c r="M16" s="1" t="s">
        <v>202</v>
      </c>
      <c r="N16" s="1" t="s">
        <v>202</v>
      </c>
      <c r="O16" s="1" t="s">
        <v>203</v>
      </c>
      <c r="P16" s="1" t="s">
        <v>204</v>
      </c>
      <c r="Q16" s="1" t="s">
        <v>259</v>
      </c>
      <c r="R16" s="1" t="s">
        <v>71</v>
      </c>
      <c r="S16" s="1" t="s">
        <v>206</v>
      </c>
      <c r="T16" s="1" t="s">
        <v>207</v>
      </c>
    </row>
    <row r="17" s="1" customFormat="1" spans="1:20">
      <c r="A17" s="1" t="s">
        <v>260</v>
      </c>
      <c r="B17" s="1" t="s">
        <v>261</v>
      </c>
      <c r="C17" s="1" t="s">
        <v>262</v>
      </c>
      <c r="D17" s="1" t="s">
        <v>263</v>
      </c>
      <c r="E17" s="1" t="s">
        <v>264</v>
      </c>
      <c r="F17" s="1" t="s">
        <v>261</v>
      </c>
      <c r="G17" s="1" t="s">
        <v>104</v>
      </c>
      <c r="H17" s="1" t="s">
        <v>199</v>
      </c>
      <c r="I17" s="1" t="s">
        <v>265</v>
      </c>
      <c r="J17" s="1" t="s">
        <v>201</v>
      </c>
      <c r="K17" s="1" t="s">
        <v>265</v>
      </c>
      <c r="L17" s="1" t="s">
        <v>265</v>
      </c>
      <c r="M17" s="1" t="s">
        <v>202</v>
      </c>
      <c r="N17" s="1" t="s">
        <v>202</v>
      </c>
      <c r="O17" s="1" t="s">
        <v>203</v>
      </c>
      <c r="P17" s="1" t="s">
        <v>204</v>
      </c>
      <c r="Q17" s="1" t="s">
        <v>266</v>
      </c>
      <c r="R17" s="1" t="s">
        <v>71</v>
      </c>
      <c r="S17" s="1" t="s">
        <v>206</v>
      </c>
      <c r="T17" s="1" t="s">
        <v>207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小郭</cp:lastModifiedBy>
  <cp:revision>1</cp:revision>
  <dcterms:created xsi:type="dcterms:W3CDTF">2014-11-17T08:26:00Z</dcterms:created>
  <dcterms:modified xsi:type="dcterms:W3CDTF">2021-11-22T09:05:00Z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6FC1A9B3D39C4006B3FB807F444A915F</vt:lpwstr>
  </property>
</Properties>
</file>