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</definedName>
  </definedNames>
  <calcPr calcId="144525"/>
</workbook>
</file>

<file path=xl/sharedStrings.xml><?xml version="1.0" encoding="utf-8"?>
<sst xmlns="http://schemas.openxmlformats.org/spreadsheetml/2006/main" count="409" uniqueCount="178">
  <si>
    <t>去哪儿网酒店预付对账单</t>
  </si>
  <si>
    <t>供应商名称：</t>
  </si>
  <si>
    <t>港丰国际</t>
  </si>
  <si>
    <t>结算周期：</t>
  </si>
  <si>
    <t>2021-11-15至2021-11-21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</si>
  <si>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</si>
  <si>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</si>
  <si>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</si>
  <si>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</si>
  <si>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</si>
  <si>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</si>
  <si>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</si>
  <si>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</si>
  <si>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</si>
  <si>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</si>
  <si>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</si>
  <si>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</si>
  <si>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</si>
  <si>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</si>
  <si>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</si>
  <si>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¥9,246.00</t>
  </si>
  <si>
    <t>¥6,352.00</t>
  </si>
  <si>
    <t>¥289.00</t>
  </si>
  <si>
    <t>¥2,605.00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</si>
  <si>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</si>
  <si>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</si>
  <si>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</si>
  <si>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</si>
  <si>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</si>
  <si>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</si>
  <si>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</si>
  <si>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</si>
  <si>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</si>
  <si>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</si>
  <si>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</si>
  <si>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</si>
  <si>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</si>
  <si>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</si>
  <si>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</si>
  <si>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</si>
  <si>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</si>
  <si>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</si>
  <si>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</si>
  <si>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</si>
  <si>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</si>
  <si>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</si>
  <si>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</si>
  <si>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</si>
  <si>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</si>
  <si>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</si>
  <si>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</si>
  <si>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</si>
  <si>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</si>
  <si>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</si>
  <si>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</si>
  <si>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</si>
  <si>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</si>
  <si>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</si>
  <si>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</si>
  <si>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</si>
  <si>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</si>
  <si>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</si>
  <si>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</si>
  <si>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</si>
  <si>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</si>
  <si>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</si>
  <si>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</si>
  <si>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</si>
  <si>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</si>
  <si>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</si>
  <si>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702794217955</t>
  </si>
  <si>
    <t>2282212</t>
  </si>
  <si>
    <t>酒店预付</t>
  </si>
  <si>
    <t>否</t>
  </si>
  <si>
    <t>普通</t>
  </si>
  <si>
    <t>221946752</t>
  </si>
  <si>
    <t>芝加哥森林湖/梅塔瓦万豪酒店</t>
  </si>
  <si>
    <t>1619975</t>
  </si>
  <si>
    <t>WU/XUEER</t>
  </si>
  <si>
    <t>2021-10-23</t>
  </si>
  <si>
    <t>2021-11-23</t>
  </si>
  <si>
    <t>2021-11-28</t>
  </si>
  <si>
    <t>¥3,500.00</t>
  </si>
  <si>
    <t>2021-11-15 09:07:57</t>
  </si>
  <si>
    <t>King Bed Studio (Sofabed)</t>
  </si>
  <si>
    <t>WEBSITE</t>
  </si>
  <si>
    <t>702812760754</t>
  </si>
  <si>
    <t>2295068</t>
  </si>
  <si>
    <t>158546390</t>
  </si>
  <si>
    <t>铂尔曼伦敦圣潘克拉斯酒店</t>
  </si>
  <si>
    <t>ZHAN/LIHE|SUN/XIYAO</t>
  </si>
  <si>
    <t>2021-11-10</t>
  </si>
  <si>
    <t>2021-11-14</t>
  </si>
  <si>
    <t>2021-11-15</t>
  </si>
  <si>
    <t>¥1,374.00</t>
  </si>
  <si>
    <t>¥137.00</t>
  </si>
  <si>
    <t>¥1,237.00</t>
  </si>
  <si>
    <t>classic twin room</t>
  </si>
  <si>
    <t>702796928945</t>
  </si>
  <si>
    <t>2282966</t>
  </si>
  <si>
    <t>815945962</t>
  </si>
  <si>
    <t>精品旅馆</t>
  </si>
  <si>
    <t>ZHANG/ENCHEN</t>
  </si>
  <si>
    <t>2021-10-25</t>
  </si>
  <si>
    <t>2021-11-16</t>
  </si>
  <si>
    <t>¥520.00</t>
  </si>
  <si>
    <t>¥42.00</t>
  </si>
  <si>
    <t>¥478.00</t>
  </si>
  <si>
    <t>Double Room</t>
  </si>
  <si>
    <t>702817323125</t>
  </si>
  <si>
    <t>2299760</t>
  </si>
  <si>
    <t>221905052</t>
  </si>
  <si>
    <t>澳门凯旋门酒店</t>
  </si>
  <si>
    <t>LI/HAOWEI|LEE/HAKNAM</t>
  </si>
  <si>
    <t>¥1,000.00</t>
  </si>
  <si>
    <t>¥110.00</t>
  </si>
  <si>
    <t>¥890.00</t>
  </si>
  <si>
    <t>premier king-size room</t>
  </si>
  <si>
    <t>702823231345</t>
  </si>
  <si>
    <t>2305993</t>
  </si>
  <si>
    <t>158545991</t>
  </si>
  <si>
    <t>时代广场中心欢朋酒店</t>
  </si>
  <si>
    <t>CAO/ZHITONG</t>
  </si>
  <si>
    <t>2021-11-21</t>
  </si>
  <si>
    <t>2021-11-22</t>
  </si>
  <si>
    <t>2021-11-24</t>
  </si>
  <si>
    <t>¥2,852.00</t>
  </si>
  <si>
    <t>2021-11-21 12:05:09</t>
  </si>
  <si>
    <t>2 double nonsmoking</t>
  </si>
  <si>
    <t>合计</t>
  </si>
  <si>
    <t/>
  </si>
  <si>
    <t>¥2,894.00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</si>
  <si>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</si>
  <si>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</si>
  <si>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</si>
  <si>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</si>
  <si>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</si>
  <si>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</si>
  <si>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</si>
  <si>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</si>
  <si>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</si>
  <si>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A211123151055481</t>
  </si>
  <si>
    <t>A211123151111481</t>
  </si>
  <si>
    <r>
      <t>总计：</t>
    </r>
    <r>
      <rPr>
        <sz val="10"/>
        <rFont val="Arial"/>
        <charset val="134"/>
      </rPr>
      <t>2605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</si>
  <si>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</si>
  <si>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</si>
  <si>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</si>
  <si>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</si>
  <si>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</si>
  <si>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</si>
  <si>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</si>
  <si>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</si>
  <si>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</si>
  <si>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</si>
  <si>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</si>
  <si>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</si>
  <si>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</si>
  <si>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</si>
  <si>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</si>
  <si>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</si>
  <si>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LI HAOWEI,LEE HAKNAM</t>
  </si>
  <si>
    <t>退房日周结</t>
  </si>
  <si>
    <t>890.00</t>
  </si>
  <si>
    <t>RMB</t>
  </si>
  <si>
    <t>0</t>
  </si>
  <si>
    <t>0.00</t>
  </si>
  <si>
    <t>去哪儿直连</t>
  </si>
  <si>
    <t>2021-11-15 14:55:00</t>
  </si>
  <si>
    <t>汇智国际旅游发展有限公司</t>
  </si>
  <si>
    <t>直采</t>
  </si>
  <si>
    <t>ZHAN LIHE,SUN XIYAO</t>
  </si>
  <si>
    <t>1237.00</t>
  </si>
  <si>
    <t>2021-11-10 07:46:17</t>
  </si>
  <si>
    <t>直连</t>
  </si>
  <si>
    <t>普莱姆宾馆</t>
  </si>
  <si>
    <t>ZHANG ENCHEN</t>
  </si>
  <si>
    <t>478.00</t>
  </si>
  <si>
    <t>2021-10-25 09:56:25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</si>
</sst>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14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4" fillId="22" borderId="14" applyNumberFormat="0" applyFon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1" fillId="29" borderId="15" applyNumberForma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32" fillId="29" borderId="11" applyNumberFormat="0" applyAlignment="0" applyProtection="0">
      <alignment vertical="center"/>
    </xf>
    <xf numFmtId="0" fontId="25" fillId="21" borderId="13" applyNumberForma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5</v>
      </c>
      <c r="N2" s="7" t="s">
        <v>79</v>
      </c>
      <c r="O2" s="7" t="s">
        <v>80</v>
      </c>
      <c r="P2" s="7" t="s">
        <v>81</v>
      </c>
      <c r="Q2" s="7"/>
      <c r="R2" s="11" t="s">
        <v>82</v>
      </c>
      <c r="S2" s="12" t="s">
        <v>82</v>
      </c>
      <c r="T2" s="7" t="s">
        <v>83</v>
      </c>
      <c r="U2" s="11" t="s">
        <v>19</v>
      </c>
      <c r="V2" s="11" t="s">
        <v>19</v>
      </c>
      <c r="W2" s="12" t="s">
        <v>19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19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1</v>
      </c>
      <c r="N3" s="7" t="s">
        <v>91</v>
      </c>
      <c r="O3" s="7" t="s">
        <v>92</v>
      </c>
      <c r="P3" s="7" t="s">
        <v>93</v>
      </c>
      <c r="Q3" s="7"/>
      <c r="R3" s="11" t="s">
        <v>94</v>
      </c>
      <c r="S3" s="12" t="s">
        <v>19</v>
      </c>
      <c r="T3" s="7"/>
      <c r="U3" s="11" t="s">
        <v>19</v>
      </c>
      <c r="V3" s="11" t="s">
        <v>94</v>
      </c>
      <c r="W3" s="12" t="s">
        <v>95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98</v>
      </c>
      <c r="B4" s="6" t="s">
        <v>99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100</v>
      </c>
      <c r="H4" s="7" t="s">
        <v>101</v>
      </c>
      <c r="I4" s="7" t="s">
        <v>77</v>
      </c>
      <c r="J4" s="7" t="s">
        <v>2</v>
      </c>
      <c r="K4" s="7" t="s">
        <v>102</v>
      </c>
      <c r="L4" s="7">
        <v>1</v>
      </c>
      <c r="M4" s="7">
        <v>2</v>
      </c>
      <c r="N4" s="7" t="s">
        <v>103</v>
      </c>
      <c r="O4" s="7" t="s">
        <v>92</v>
      </c>
      <c r="P4" s="7" t="s">
        <v>104</v>
      </c>
      <c r="Q4" s="7"/>
      <c r="R4" s="11" t="s">
        <v>105</v>
      </c>
      <c r="S4" s="12" t="s">
        <v>19</v>
      </c>
      <c r="T4" s="7"/>
      <c r="U4" s="11" t="s">
        <v>19</v>
      </c>
      <c r="V4" s="11" t="s">
        <v>105</v>
      </c>
      <c r="W4" s="12" t="s">
        <v>106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111</v>
      </c>
      <c r="H5" s="7" t="s">
        <v>112</v>
      </c>
      <c r="I5" s="7" t="s">
        <v>77</v>
      </c>
      <c r="J5" s="7" t="s">
        <v>2</v>
      </c>
      <c r="K5" s="7" t="s">
        <v>113</v>
      </c>
      <c r="L5" s="7">
        <v>2</v>
      </c>
      <c r="M5" s="7">
        <v>1</v>
      </c>
      <c r="N5" s="7" t="s">
        <v>93</v>
      </c>
      <c r="O5" s="7" t="s">
        <v>93</v>
      </c>
      <c r="P5" s="7" t="s">
        <v>104</v>
      </c>
      <c r="Q5" s="7"/>
      <c r="R5" s="11" t="s">
        <v>114</v>
      </c>
      <c r="S5" s="12" t="s">
        <v>19</v>
      </c>
      <c r="T5" s="7"/>
      <c r="U5" s="11" t="s">
        <v>19</v>
      </c>
      <c r="V5" s="11" t="s">
        <v>114</v>
      </c>
      <c r="W5" s="12" t="s">
        <v>115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120</v>
      </c>
      <c r="H6" s="7" t="s">
        <v>121</v>
      </c>
      <c r="I6" s="7" t="s">
        <v>77</v>
      </c>
      <c r="J6" s="7" t="s">
        <v>2</v>
      </c>
      <c r="K6" s="7" t="s">
        <v>122</v>
      </c>
      <c r="L6" s="7">
        <v>1</v>
      </c>
      <c r="M6" s="7">
        <v>2</v>
      </c>
      <c r="N6" s="7" t="s">
        <v>123</v>
      </c>
      <c r="O6" s="7" t="s">
        <v>124</v>
      </c>
      <c r="P6" s="7" t="s">
        <v>125</v>
      </c>
      <c r="Q6" s="7"/>
      <c r="R6" s="11" t="s">
        <v>126</v>
      </c>
      <c r="S6" s="12" t="s">
        <v>126</v>
      </c>
      <c r="T6" s="7" t="s">
        <v>127</v>
      </c>
      <c r="U6" s="11" t="s">
        <v>19</v>
      </c>
      <c r="V6" s="11" t="s">
        <v>19</v>
      </c>
      <c r="W6" s="12" t="s">
        <v>19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19</v>
      </c>
      <c r="AD6" t="s">
        <v>6</v>
      </c>
      <c r="AE6" t="s">
        <v>128</v>
      </c>
      <c r="AF6" t="s">
        <v>85</v>
      </c>
      <c r="AG6" t="s">
        <v>73</v>
      </c>
      <c r="AH6" t="s">
        <v>19</v>
      </c>
    </row>
    <row r="7" customHeight="1" spans="1:32">
      <c r="A7" s="10" t="s">
        <v>129</v>
      </c>
      <c r="B7" s="10"/>
      <c r="C7" s="10" t="s">
        <v>130</v>
      </c>
      <c r="D7" s="10"/>
      <c r="E7" s="10"/>
      <c r="F7" s="10"/>
      <c r="G7" s="10" t="s">
        <v>130</v>
      </c>
      <c r="H7" s="10" t="s">
        <v>130</v>
      </c>
      <c r="I7" s="10" t="s">
        <v>130</v>
      </c>
      <c r="J7" s="10" t="s">
        <v>130</v>
      </c>
      <c r="K7" s="10" t="s">
        <v>130</v>
      </c>
      <c r="L7" s="10" t="s">
        <v>130</v>
      </c>
      <c r="M7" s="10" t="s">
        <v>130</v>
      </c>
      <c r="N7" s="10" t="s">
        <v>130</v>
      </c>
      <c r="O7" s="10" t="s">
        <v>130</v>
      </c>
      <c r="P7" s="10" t="s">
        <v>130</v>
      </c>
      <c r="Q7" s="10"/>
      <c r="R7" s="13" t="s">
        <v>20</v>
      </c>
      <c r="S7" s="13" t="s">
        <v>21</v>
      </c>
      <c r="T7" s="10" t="s">
        <v>130</v>
      </c>
      <c r="U7" s="13"/>
      <c r="V7" s="13" t="s">
        <v>131</v>
      </c>
      <c r="W7" s="13" t="s">
        <v>22</v>
      </c>
      <c r="X7" s="13"/>
      <c r="Y7" s="13"/>
      <c r="Z7" s="13"/>
      <c r="AA7" s="10"/>
      <c r="AB7" s="13"/>
      <c r="AC7" s="10"/>
      <c r="AD7" s="10" t="s">
        <v>130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132</v>
      </c>
      <c r="B1" s="4" t="s">
        <v>133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134</v>
      </c>
      <c r="H1" s="4" t="s">
        <v>135</v>
      </c>
      <c r="I1" s="4" t="s">
        <v>13</v>
      </c>
      <c r="J1" s="4" t="s">
        <v>17</v>
      </c>
      <c r="K1" s="4" t="s">
        <v>18</v>
      </c>
      <c r="L1" s="9" t="s">
        <v>136</v>
      </c>
      <c r="M1" s="4" t="s">
        <v>137</v>
      </c>
      <c r="N1" s="4" t="s">
        <v>138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H34" sqref="H3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140</v>
      </c>
    </row>
    <row r="2" ht="14.25" hidden="1" customHeight="1" spans="1:9">
      <c r="A2" s="6" t="s">
        <v>70</v>
      </c>
      <c r="B2" s="7" t="s">
        <v>80</v>
      </c>
      <c r="C2" s="7" t="s">
        <v>81</v>
      </c>
      <c r="D2" s="3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VLOOKUP(A2,HOP!A:T,20,0)</f>
        <v>#N/A</v>
      </c>
    </row>
    <row r="3" ht="14.25" customHeight="1" spans="1:9">
      <c r="A3" s="6" t="s">
        <v>86</v>
      </c>
      <c r="B3" s="7" t="s">
        <v>92</v>
      </c>
      <c r="C3" s="7" t="s">
        <v>93</v>
      </c>
      <c r="D3" s="3">
        <v>1237</v>
      </c>
      <c r="E3" t="str">
        <f>VLOOKUP(A3,HOP!A:L,12,0)</f>
        <v>1237.00</v>
      </c>
      <c r="F3" t="str">
        <f>VLOOKUP(A3,HOP!A:C,3,0)</f>
        <v>2295068</v>
      </c>
      <c r="G3">
        <f>D3-E3</f>
        <v>0</v>
      </c>
      <c r="H3" t="str">
        <f>$H$1&amp;F3</f>
        <v>，2295068</v>
      </c>
      <c r="I3" t="str">
        <f>VLOOKUP(A3,HOP!A:T,20,0)</f>
        <v>直连</v>
      </c>
    </row>
    <row r="4" ht="14.25" customHeight="1" spans="1:9">
      <c r="A4" s="6" t="s">
        <v>98</v>
      </c>
      <c r="B4" s="7" t="s">
        <v>92</v>
      </c>
      <c r="C4" s="7" t="s">
        <v>104</v>
      </c>
      <c r="D4" s="3">
        <v>478</v>
      </c>
      <c r="E4" t="str">
        <f>VLOOKUP(A4,HOP!A:L,12,0)</f>
        <v>478.00</v>
      </c>
      <c r="F4" t="str">
        <f>VLOOKUP(A4,HOP!A:C,3,0)</f>
        <v>2282966</v>
      </c>
      <c r="G4">
        <f>D4-E4</f>
        <v>0</v>
      </c>
      <c r="H4" t="str">
        <f>$H$1&amp;F4</f>
        <v>，2282966</v>
      </c>
      <c r="I4" t="str">
        <f>VLOOKUP(A4,HOP!A:T,20,0)</f>
        <v>直连</v>
      </c>
    </row>
    <row r="5" ht="14.25" customHeight="1" spans="1:9">
      <c r="A5" s="6" t="s">
        <v>109</v>
      </c>
      <c r="B5" s="7" t="s">
        <v>93</v>
      </c>
      <c r="C5" s="7" t="s">
        <v>104</v>
      </c>
      <c r="D5" s="3">
        <v>890</v>
      </c>
      <c r="E5" t="str">
        <f>VLOOKUP(A5,HOP!A:L,12,0)</f>
        <v>890.00</v>
      </c>
      <c r="F5" t="str">
        <f>VLOOKUP(A5,HOP!A:C,3,0)</f>
        <v>2299760</v>
      </c>
      <c r="G5">
        <f>D5-E5</f>
        <v>0</v>
      </c>
      <c r="H5" t="str">
        <f>$H$1&amp;F5</f>
        <v>，2299760</v>
      </c>
      <c r="I5" t="str">
        <f>VLOOKUP(A5,HOP!A:T,20,0)</f>
        <v>直采</v>
      </c>
    </row>
    <row r="6" ht="14.25" hidden="1" customHeight="1" spans="1:9">
      <c r="A6" s="6" t="s">
        <v>118</v>
      </c>
      <c r="B6" s="7" t="s">
        <v>124</v>
      </c>
      <c r="C6" s="7" t="s">
        <v>125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>D6-E6</f>
        <v>#N/A</v>
      </c>
      <c r="H6" t="e">
        <f>$H$1&amp;F6</f>
        <v>#N/A</v>
      </c>
      <c r="I6" t="e">
        <f>VLOOKUP(A6,HOP!A:T,20,0)</f>
        <v>#N/A</v>
      </c>
    </row>
    <row r="8" spans="4:4">
      <c r="D8" s="3">
        <f>SUM(D2:D7)</f>
        <v>2605</v>
      </c>
    </row>
    <row r="9" ht="14.25" spans="4:4">
      <c r="D9" s="8" t="s">
        <v>23</v>
      </c>
    </row>
    <row r="12" spans="1:3">
      <c r="A12" t="s">
        <v>141</v>
      </c>
      <c r="C12">
        <v>890</v>
      </c>
    </row>
    <row r="13" spans="1:3">
      <c r="A13" t="s">
        <v>142</v>
      </c>
      <c r="C13">
        <v>1715</v>
      </c>
    </row>
    <row r="14" spans="1:3">
      <c r="A14" s="5" t="s">
        <v>143</v>
      </c>
      <c r="C14">
        <f>SUBTOTAL(9,C12:C13)</f>
        <v>2605</v>
      </c>
    </row>
  </sheetData>
  <autoFilter ref="A1:I6">
    <filterColumn colId="3">
      <filters>
        <filter val="478.00"/>
        <filter val="890.00"/>
        <filter val="1,237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D24" sqref="D24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0">
      <c r="A1" s="2" t="s">
        <v>144</v>
      </c>
      <c r="B1" s="2" t="s">
        <v>145</v>
      </c>
      <c r="C1" s="2" t="s">
        <v>146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147</v>
      </c>
      <c r="I1" s="2" t="s">
        <v>148</v>
      </c>
      <c r="J1" s="2" t="s">
        <v>149</v>
      </c>
      <c r="K1" s="2" t="s">
        <v>150</v>
      </c>
      <c r="L1" s="2" t="s">
        <v>151</v>
      </c>
      <c r="M1" s="2" t="s">
        <v>152</v>
      </c>
      <c r="N1" s="2" t="s">
        <v>153</v>
      </c>
      <c r="O1" s="2" t="s">
        <v>154</v>
      </c>
      <c r="P1" s="2" t="s">
        <v>155</v>
      </c>
      <c r="Q1" s="2" t="s">
        <v>156</v>
      </c>
      <c r="R1" s="2" t="s">
        <v>157</v>
      </c>
      <c r="S1" s="2" t="s">
        <v>158</v>
      </c>
      <c r="T1" s="2" t="s">
        <v>159</v>
      </c>
    </row>
    <row r="2" s="1" customFormat="1" spans="1:20">
      <c r="A2" s="1" t="s">
        <v>109</v>
      </c>
      <c r="B2" s="1" t="s">
        <v>93</v>
      </c>
      <c r="C2" s="1" t="s">
        <v>110</v>
      </c>
      <c r="D2" s="1" t="s">
        <v>112</v>
      </c>
      <c r="E2" s="1" t="s">
        <v>160</v>
      </c>
      <c r="F2" s="1" t="s">
        <v>93</v>
      </c>
      <c r="G2" s="1" t="s">
        <v>104</v>
      </c>
      <c r="H2" s="1" t="s">
        <v>161</v>
      </c>
      <c r="I2" s="1" t="s">
        <v>162</v>
      </c>
      <c r="J2" s="1" t="s">
        <v>163</v>
      </c>
      <c r="K2" s="1" t="s">
        <v>162</v>
      </c>
      <c r="L2" s="1" t="s">
        <v>162</v>
      </c>
      <c r="M2" s="1" t="s">
        <v>164</v>
      </c>
      <c r="N2" s="1" t="s">
        <v>164</v>
      </c>
      <c r="O2" s="1" t="s">
        <v>165</v>
      </c>
      <c r="P2" s="1" t="s">
        <v>166</v>
      </c>
      <c r="Q2" s="1" t="s">
        <v>167</v>
      </c>
      <c r="R2" s="1" t="s">
        <v>73</v>
      </c>
      <c r="S2" s="1" t="s">
        <v>168</v>
      </c>
      <c r="T2" s="1" t="s">
        <v>169</v>
      </c>
    </row>
    <row r="3" s="1" customFormat="1" spans="1:20">
      <c r="A3" s="1" t="s">
        <v>86</v>
      </c>
      <c r="B3" s="1" t="s">
        <v>91</v>
      </c>
      <c r="C3" s="1" t="s">
        <v>87</v>
      </c>
      <c r="D3" s="1" t="s">
        <v>89</v>
      </c>
      <c r="E3" s="1" t="s">
        <v>170</v>
      </c>
      <c r="F3" s="1" t="s">
        <v>92</v>
      </c>
      <c r="G3" s="1" t="s">
        <v>93</v>
      </c>
      <c r="H3" s="1" t="s">
        <v>161</v>
      </c>
      <c r="I3" s="1" t="s">
        <v>171</v>
      </c>
      <c r="J3" s="1" t="s">
        <v>163</v>
      </c>
      <c r="K3" s="1" t="s">
        <v>171</v>
      </c>
      <c r="L3" s="1" t="s">
        <v>171</v>
      </c>
      <c r="M3" s="1" t="s">
        <v>164</v>
      </c>
      <c r="N3" s="1" t="s">
        <v>164</v>
      </c>
      <c r="O3" s="1" t="s">
        <v>165</v>
      </c>
      <c r="P3" s="1" t="s">
        <v>166</v>
      </c>
      <c r="Q3" s="1" t="s">
        <v>172</v>
      </c>
      <c r="R3" s="1" t="s">
        <v>73</v>
      </c>
      <c r="S3" s="1" t="s">
        <v>168</v>
      </c>
      <c r="T3" s="1" t="s">
        <v>173</v>
      </c>
    </row>
    <row r="4" s="1" customFormat="1" spans="1:20">
      <c r="A4" s="1" t="s">
        <v>98</v>
      </c>
      <c r="B4" s="1" t="s">
        <v>103</v>
      </c>
      <c r="C4" s="1" t="s">
        <v>99</v>
      </c>
      <c r="D4" s="1" t="s">
        <v>174</v>
      </c>
      <c r="E4" s="1" t="s">
        <v>175</v>
      </c>
      <c r="F4" s="1" t="s">
        <v>92</v>
      </c>
      <c r="G4" s="1" t="s">
        <v>104</v>
      </c>
      <c r="H4" s="1" t="s">
        <v>161</v>
      </c>
      <c r="I4" s="1" t="s">
        <v>176</v>
      </c>
      <c r="J4" s="1" t="s">
        <v>163</v>
      </c>
      <c r="K4" s="1" t="s">
        <v>176</v>
      </c>
      <c r="L4" s="1" t="s">
        <v>176</v>
      </c>
      <c r="M4" s="1" t="s">
        <v>164</v>
      </c>
      <c r="N4" s="1" t="s">
        <v>164</v>
      </c>
      <c r="O4" s="1" t="s">
        <v>165</v>
      </c>
      <c r="P4" s="1" t="s">
        <v>166</v>
      </c>
      <c r="Q4" s="1" t="s">
        <v>177</v>
      </c>
      <c r="R4" s="1" t="s">
        <v>73</v>
      </c>
      <c r="S4" s="1" t="s">
        <v>168</v>
      </c>
      <c r="T4" s="1" t="s">
        <v>173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2021-11-23T07:12:07Z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941231B97B444845B17B481A1CD56C5C</vt:lpwstr>
  </property>
</Properties>
</file>