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</definedName>
  </definedNames>
  <calcPr calcId="144525"/>
</workbook>
</file>

<file path=xl/sharedStrings.xml><?xml version="1.0" encoding="utf-8"?>
<sst xmlns="http://schemas.openxmlformats.org/spreadsheetml/2006/main" count="2752" uniqueCount="591">
  <si>
    <t>去哪儿网酒店预付对账单</t>
  </si>
  <si>
    <t>供应商名称：</t>
  </si>
  <si>
    <t>趣游游</t>
  </si>
  <si>
    <t>结算周期：</t>
  </si>
  <si>
    <t>2021-11-15至2021-11-21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</si>
  <si>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</si>
  <si>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</si>
  <si>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</si>
  <si>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</si>
  <si>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</si>
  <si>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</si>
  <si>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</si>
  <si>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</si>
  <si>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</si>
  <si>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</si>
  <si>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</si>
  <si>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</si>
  <si>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</si>
  <si>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</si>
  <si>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</si>
  <si>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¥20,130.00</t>
  </si>
  <si>
    <t>¥2,604.00</t>
  </si>
  <si>
    <t>-¥528.00</t>
  </si>
  <si>
    <t>¥16,998.00</t>
  </si>
  <si>
    <t>分类信息</t>
  </si>
  <si>
    <t>业务类型</t>
  </si>
  <si>
    <t>酒店预付（点击查看明细）</t>
  </si>
  <si>
    <t>¥17,526.00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</si>
  <si>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</si>
  <si>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</si>
  <si>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</si>
  <si>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</si>
  <si>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</si>
  <si>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</si>
  <si>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</si>
  <si>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</si>
  <si>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</si>
  <si>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</si>
  <si>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</si>
  <si>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</si>
  <si>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</si>
  <si>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</si>
  <si>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</si>
  <si>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</si>
  <si>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</si>
  <si>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</si>
  <si>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</si>
  <si>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</si>
  <si>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</si>
  <si>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</si>
  <si>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</si>
  <si>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</si>
  <si>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</si>
  <si>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</si>
  <si>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</si>
  <si>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</si>
  <si>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</si>
  <si>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</si>
  <si>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</si>
  <si>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</si>
  <si>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</si>
  <si>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</si>
  <si>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</si>
  <si>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</si>
  <si>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</si>
  <si>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</si>
  <si>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</si>
  <si>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</si>
  <si>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</si>
  <si>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</si>
  <si>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</si>
  <si>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102816292534</t>
  </si>
  <si>
    <t>酒店预付</t>
  </si>
  <si>
    <t>否</t>
  </si>
  <si>
    <t>普通</t>
  </si>
  <si>
    <t>329873083</t>
  </si>
  <si>
    <t>长沙县睿士格调酒店</t>
  </si>
  <si>
    <t>1638814</t>
  </si>
  <si>
    <t>邓鹏</t>
  </si>
  <si>
    <t>2021-11-14</t>
  </si>
  <si>
    <t>2021-11-15</t>
  </si>
  <si>
    <t>¥195.00</t>
  </si>
  <si>
    <t>¥26.00</t>
  </si>
  <si>
    <t>¥169.00</t>
  </si>
  <si>
    <t>行政大床房</t>
  </si>
  <si>
    <t>WEBSITE</t>
  </si>
  <si>
    <t>102816257200</t>
  </si>
  <si>
    <t>311309689</t>
  </si>
  <si>
    <t>邯郸阿狸智能酒店</t>
  </si>
  <si>
    <t>梁国财</t>
  </si>
  <si>
    <t>¥98.00</t>
  </si>
  <si>
    <t>¥13.00</t>
  </si>
  <si>
    <t>¥85.00</t>
  </si>
  <si>
    <t>科技投影房</t>
  </si>
  <si>
    <t>102816981443</t>
  </si>
  <si>
    <t>364226111</t>
  </si>
  <si>
    <t>景东银生大酒店</t>
  </si>
  <si>
    <t>戴智强</t>
  </si>
  <si>
    <t>¥242.00</t>
  </si>
  <si>
    <t>¥32.00</t>
  </si>
  <si>
    <t>¥210.00</t>
  </si>
  <si>
    <t>高级大床房</t>
  </si>
  <si>
    <t>102816533905</t>
  </si>
  <si>
    <t>307537708</t>
  </si>
  <si>
    <t>7天连锁酒店(遂宁吉祥大厦店)</t>
  </si>
  <si>
    <t>付金刚</t>
  </si>
  <si>
    <t>¥83.00</t>
  </si>
  <si>
    <t>¥11.00</t>
  </si>
  <si>
    <t>¥72.00</t>
  </si>
  <si>
    <t>自主大床房</t>
  </si>
  <si>
    <t>102816155927</t>
  </si>
  <si>
    <t>311138518</t>
  </si>
  <si>
    <t>襄阳一克拉精品酒店</t>
  </si>
  <si>
    <t>严俞斌</t>
  </si>
  <si>
    <t>¥163.00</t>
  </si>
  <si>
    <t>¥22.00</t>
  </si>
  <si>
    <t>¥141.00</t>
  </si>
  <si>
    <t>雅致大床房</t>
  </si>
  <si>
    <t>102816791529</t>
  </si>
  <si>
    <t>364225898</t>
  </si>
  <si>
    <t>襄阳家印象鑫福塬酒店</t>
  </si>
  <si>
    <t>郑杰</t>
  </si>
  <si>
    <t>¥117.00</t>
  </si>
  <si>
    <t>¥16.00</t>
  </si>
  <si>
    <t>¥101.00</t>
  </si>
  <si>
    <t>豪华大床房</t>
  </si>
  <si>
    <t>102808121176</t>
  </si>
  <si>
    <t>301066279</t>
  </si>
  <si>
    <t>深圳世界之窗兰兹酒店</t>
  </si>
  <si>
    <t>王浩东</t>
  </si>
  <si>
    <t>2021-11-06</t>
  </si>
  <si>
    <t>2021-11-11</t>
  </si>
  <si>
    <t>2021-11-16</t>
  </si>
  <si>
    <t>¥970.00</t>
  </si>
  <si>
    <t>¥130.00</t>
  </si>
  <si>
    <t>¥840.00</t>
  </si>
  <si>
    <t>特惠双床房(无窗)</t>
  </si>
  <si>
    <t>102817754071</t>
  </si>
  <si>
    <t>311300107</t>
  </si>
  <si>
    <t>速8酒店(衡水中心北大街店)</t>
  </si>
  <si>
    <t>郭利勋</t>
  </si>
  <si>
    <t>¥118.00</t>
  </si>
  <si>
    <t>¥102.00</t>
  </si>
  <si>
    <t>经济双床房(无窗)</t>
  </si>
  <si>
    <t>102817957490</t>
  </si>
  <si>
    <t>329871001</t>
  </si>
  <si>
    <t>通海名邦大酒店</t>
  </si>
  <si>
    <t>关展图</t>
  </si>
  <si>
    <t>¥241.00</t>
  </si>
  <si>
    <t>¥209.00</t>
  </si>
  <si>
    <t>时尚休闲房</t>
  </si>
  <si>
    <t>102817584361</t>
  </si>
  <si>
    <t>303687433</t>
  </si>
  <si>
    <t>墨酒店(盐城火车站店)</t>
  </si>
  <si>
    <t>李龙涛</t>
  </si>
  <si>
    <t>¥28.00</t>
  </si>
  <si>
    <t>¥181.00</t>
  </si>
  <si>
    <t>商务大床房</t>
  </si>
  <si>
    <t>102817469351</t>
  </si>
  <si>
    <t>夏羽|赵庆文</t>
  </si>
  <si>
    <t>¥484.00</t>
  </si>
  <si>
    <t>¥64.00</t>
  </si>
  <si>
    <t>¥420.00</t>
  </si>
  <si>
    <t>高级标准间</t>
  </si>
  <si>
    <t>102817351196</t>
  </si>
  <si>
    <t>364223348</t>
  </si>
  <si>
    <t>恩施魅力假日智能酒店</t>
  </si>
  <si>
    <t>王蓓</t>
  </si>
  <si>
    <t>¥160.00</t>
  </si>
  <si>
    <t>¥21.00</t>
  </si>
  <si>
    <t>¥139.00</t>
  </si>
  <si>
    <t>精选大床房</t>
  </si>
  <si>
    <t>102817126129</t>
  </si>
  <si>
    <t>364223720</t>
  </si>
  <si>
    <t>纽宾凯酒店(襄阳新五中店)</t>
  </si>
  <si>
    <t>卢清华</t>
  </si>
  <si>
    <t>102817742787</t>
  </si>
  <si>
    <t>陈斌</t>
  </si>
  <si>
    <t>¥207.00</t>
  </si>
  <si>
    <t>¥27.00</t>
  </si>
  <si>
    <t>¥180.00</t>
  </si>
  <si>
    <t>精品双床房</t>
  </si>
  <si>
    <t>102817799860</t>
  </si>
  <si>
    <t>329870836</t>
  </si>
  <si>
    <t>绵阳富临大都会酒店</t>
  </si>
  <si>
    <t>彭川</t>
  </si>
  <si>
    <t>¥512.00</t>
  </si>
  <si>
    <t>¥67.00</t>
  </si>
  <si>
    <t>¥445.00</t>
  </si>
  <si>
    <t>标准大床房</t>
  </si>
  <si>
    <t>102818509960</t>
  </si>
  <si>
    <t>329869870</t>
  </si>
  <si>
    <t>怀化夏威夷假日酒店</t>
  </si>
  <si>
    <t>刘进军</t>
  </si>
  <si>
    <t>2021-11-17</t>
  </si>
  <si>
    <t>¥143.00</t>
  </si>
  <si>
    <t>¥24.00</t>
  </si>
  <si>
    <t>¥119.00</t>
  </si>
  <si>
    <t>豪华单人间</t>
  </si>
  <si>
    <t>102818255197</t>
  </si>
  <si>
    <t>301066357</t>
  </si>
  <si>
    <t>江门富力万达嘉华酒店</t>
  </si>
  <si>
    <t>吴玲玲</t>
  </si>
  <si>
    <t>¥763.00</t>
  </si>
  <si>
    <t>¥100.00</t>
  </si>
  <si>
    <t>¥663.00</t>
  </si>
  <si>
    <t>豪华双床房</t>
  </si>
  <si>
    <t>102817875628</t>
  </si>
  <si>
    <t>364223705</t>
  </si>
  <si>
    <t>南昌爱莎酒店</t>
  </si>
  <si>
    <t>龚思梦</t>
  </si>
  <si>
    <t>¥316.00</t>
  </si>
  <si>
    <t>¥42.00</t>
  </si>
  <si>
    <t>¥274.00</t>
  </si>
  <si>
    <t>城景大床单间</t>
  </si>
  <si>
    <t>102808151540</t>
  </si>
  <si>
    <t>徐昊|马成龙</t>
  </si>
  <si>
    <t>¥2,328.00</t>
  </si>
  <si>
    <t>¥312.00</t>
  </si>
  <si>
    <t>¥2,016.00</t>
  </si>
  <si>
    <t>102818530734</t>
  </si>
  <si>
    <t>364866909</t>
  </si>
  <si>
    <t>舞钢凤凰酒店</t>
  </si>
  <si>
    <t>杨林</t>
  </si>
  <si>
    <t>¥19.00</t>
  </si>
  <si>
    <t>¥124.00</t>
  </si>
  <si>
    <t>温馨大床房</t>
  </si>
  <si>
    <t>102818181880</t>
  </si>
  <si>
    <t>¥243.00</t>
  </si>
  <si>
    <t>¥211.00</t>
  </si>
  <si>
    <t>102818077538</t>
  </si>
  <si>
    <t>353955035</t>
  </si>
  <si>
    <t>福建外贸中心悦华酒店</t>
  </si>
  <si>
    <t>姚强</t>
  </si>
  <si>
    <t>¥628.00</t>
  </si>
  <si>
    <t>¥82.00</t>
  </si>
  <si>
    <t>¥546.00</t>
  </si>
  <si>
    <t>102818887673</t>
  </si>
  <si>
    <t>329873740</t>
  </si>
  <si>
    <t>个旧红河大酒店</t>
  </si>
  <si>
    <t>张金昌</t>
  </si>
  <si>
    <t>标准双人间</t>
  </si>
  <si>
    <t>102818936431</t>
  </si>
  <si>
    <t>329873011</t>
  </si>
  <si>
    <t>绛县千禧桔子快捷酒店</t>
  </si>
  <si>
    <t>施斌</t>
  </si>
  <si>
    <t>¥133.00</t>
  </si>
  <si>
    <t>¥18.00</t>
  </si>
  <si>
    <t>¥115.00</t>
  </si>
  <si>
    <t>温馨家庭房</t>
  </si>
  <si>
    <t>102818973554</t>
  </si>
  <si>
    <t>329875258</t>
  </si>
  <si>
    <t>龙门南昆山居温泉度假村</t>
  </si>
  <si>
    <t>庞丽萍</t>
  </si>
  <si>
    <t>¥904.00</t>
  </si>
  <si>
    <t>¥786.00</t>
  </si>
  <si>
    <t>高级双床房</t>
  </si>
  <si>
    <t>102818461572</t>
  </si>
  <si>
    <t>310598473</t>
  </si>
  <si>
    <t>慕思健康睡眠酒店(东莞国际展览中心旗舰店)</t>
  </si>
  <si>
    <t>黄文宇</t>
  </si>
  <si>
    <t>¥496.00</t>
  </si>
  <si>
    <t>¥475.00</t>
  </si>
  <si>
    <t>慕思睡眠大床房</t>
  </si>
  <si>
    <t>102819380477</t>
  </si>
  <si>
    <t>311145859</t>
  </si>
  <si>
    <t>云霄南洋宾馆</t>
  </si>
  <si>
    <t>黄丹娜</t>
  </si>
  <si>
    <t>2021-11-18</t>
  </si>
  <si>
    <t>¥140.00</t>
  </si>
  <si>
    <t>¥121.00</t>
  </si>
  <si>
    <t>102819480414</t>
  </si>
  <si>
    <t>¥159.00</t>
  </si>
  <si>
    <t>¥138.00</t>
  </si>
  <si>
    <t>102817937597</t>
  </si>
  <si>
    <t>347183924</t>
  </si>
  <si>
    <t>缘元酒店(北京人民医院店)</t>
  </si>
  <si>
    <t>刘兴平</t>
  </si>
  <si>
    <t>¥56.00</t>
  </si>
  <si>
    <t>¥364.00</t>
  </si>
  <si>
    <t>标准大床房(部分有窗)</t>
  </si>
  <si>
    <t>102819992488</t>
  </si>
  <si>
    <t>364867206</t>
  </si>
  <si>
    <t>杭州君尚酒店</t>
  </si>
  <si>
    <t>胡平</t>
  </si>
  <si>
    <t>¥385.00</t>
  </si>
  <si>
    <t>¥51.00</t>
  </si>
  <si>
    <t>¥334.00</t>
  </si>
  <si>
    <t>102819738818</t>
  </si>
  <si>
    <t>张晓东</t>
  </si>
  <si>
    <t>¥279.00</t>
  </si>
  <si>
    <t>¥37.00</t>
  </si>
  <si>
    <t>精致大床房</t>
  </si>
  <si>
    <t>102820931424</t>
  </si>
  <si>
    <t>364224941</t>
  </si>
  <si>
    <t>甘南盛世嘉华酒店</t>
  </si>
  <si>
    <t>王思琪</t>
  </si>
  <si>
    <t>2021-11-19</t>
  </si>
  <si>
    <t>¥188.00</t>
  </si>
  <si>
    <t>¥25.00</t>
  </si>
  <si>
    <t>102820276224</t>
  </si>
  <si>
    <t>307553617</t>
  </si>
  <si>
    <t>都市118(灵璧磬山中路汽车站店)</t>
  </si>
  <si>
    <t>姚波</t>
  </si>
  <si>
    <t>¥110.00</t>
  </si>
  <si>
    <t>¥15.00</t>
  </si>
  <si>
    <t>¥95.00</t>
  </si>
  <si>
    <t>特惠标间</t>
  </si>
  <si>
    <t>102820546567</t>
  </si>
  <si>
    <t>301497013</t>
  </si>
  <si>
    <t>成都希尔顿酒店</t>
  </si>
  <si>
    <t>孙广龙</t>
  </si>
  <si>
    <t>¥613.00</t>
  </si>
  <si>
    <t>¥80.00</t>
  </si>
  <si>
    <t>¥533.00</t>
  </si>
  <si>
    <t>希尔顿大床房</t>
  </si>
  <si>
    <t>102820086348</t>
  </si>
  <si>
    <t>何静</t>
  </si>
  <si>
    <t>102820649970</t>
  </si>
  <si>
    <t>329872702</t>
  </si>
  <si>
    <t>长沙世纪金源大饭店</t>
  </si>
  <si>
    <t>陈俊|关宇</t>
  </si>
  <si>
    <t>¥1,084.00</t>
  </si>
  <si>
    <t>¥142.00</t>
  </si>
  <si>
    <t>¥942.00</t>
  </si>
  <si>
    <t>102820987324</t>
  </si>
  <si>
    <t>颜德才</t>
  </si>
  <si>
    <t>¥268.00</t>
  </si>
  <si>
    <t>¥35.00</t>
  </si>
  <si>
    <t>¥233.00</t>
  </si>
  <si>
    <t>102820661371</t>
  </si>
  <si>
    <t>刘登辉</t>
  </si>
  <si>
    <t>102818014136</t>
  </si>
  <si>
    <t>刘雨</t>
  </si>
  <si>
    <t>¥619.00</t>
  </si>
  <si>
    <t>¥81.00</t>
  </si>
  <si>
    <t>¥538.00</t>
  </si>
  <si>
    <t>102821014197</t>
  </si>
  <si>
    <t>郑业华</t>
  </si>
  <si>
    <t>2021-11-20</t>
  </si>
  <si>
    <t>¥234.00</t>
  </si>
  <si>
    <t>¥31.00</t>
  </si>
  <si>
    <t>¥203.00</t>
  </si>
  <si>
    <t>102821753583</t>
  </si>
  <si>
    <t>329870434</t>
  </si>
  <si>
    <t>广元安娜酒店</t>
  </si>
  <si>
    <t>杨春雪</t>
  </si>
  <si>
    <t>¥7.00</t>
  </si>
  <si>
    <t>¥156.00</t>
  </si>
  <si>
    <t>豪华单间</t>
  </si>
  <si>
    <t>102817661138</t>
  </si>
  <si>
    <t>301067503</t>
  </si>
  <si>
    <t>维也纳酒店(重庆万州万达广场店)</t>
  </si>
  <si>
    <t>江伟</t>
  </si>
  <si>
    <t>¥244.00</t>
  </si>
  <si>
    <t>¥212.00</t>
  </si>
  <si>
    <t>102821485237</t>
  </si>
  <si>
    <t>¥388.00</t>
  </si>
  <si>
    <t>¥337.00</t>
  </si>
  <si>
    <t>102821628677</t>
  </si>
  <si>
    <t>307547926</t>
  </si>
  <si>
    <t>枝江宇麟商务宾馆</t>
  </si>
  <si>
    <t>精品单人房</t>
  </si>
  <si>
    <t>102821547485</t>
  </si>
  <si>
    <t>肇启添</t>
  </si>
  <si>
    <t>¥696.00</t>
  </si>
  <si>
    <t>¥91.00</t>
  </si>
  <si>
    <t>¥605.00</t>
  </si>
  <si>
    <t>102821486505</t>
  </si>
  <si>
    <t>102822445973</t>
  </si>
  <si>
    <t>洪剑</t>
  </si>
  <si>
    <t>2021-11-21</t>
  </si>
  <si>
    <t>¥166.00</t>
  </si>
  <si>
    <t>¥144.00</t>
  </si>
  <si>
    <t>雅致双床房</t>
  </si>
  <si>
    <t>102821815951</t>
  </si>
  <si>
    <t>刘俊锋</t>
  </si>
  <si>
    <t>¥2,481.00</t>
  </si>
  <si>
    <t>¥324.00</t>
  </si>
  <si>
    <t>¥2,157.00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</si>
  <si>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</si>
  <si>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</si>
  <si>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</si>
  <si>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</si>
  <si>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</si>
  <si>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</si>
  <si>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</si>
  <si>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</si>
  <si>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</si>
  <si>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NIMH20211111101845925565RX0</t>
  </si>
  <si>
    <t>102810850185</t>
  </si>
  <si>
    <t>赔付-房费追回</t>
  </si>
  <si>
    <t>-¥201.00</t>
  </si>
  <si>
    <t>--</t>
  </si>
  <si>
    <t>用户进线表示行程变更，需要提前离开，申请提前离店取消11月11日一晚。代理陈先生同意免费取消#追赔系统-预付扣款直连#</t>
  </si>
  <si>
    <t>NIMH20211111101716788405RX0</t>
  </si>
  <si>
    <t>102810854664</t>
  </si>
  <si>
    <t>用户行程变更申请提前离店取消11月11日一晚，代理陈先生同意免费取消#追赔系统-预付扣款直连#</t>
  </si>
  <si>
    <t>NITPH20211112191805896977RX0</t>
  </si>
  <si>
    <t>102813827034</t>
  </si>
  <si>
    <t>-¥126.00</t>
  </si>
  <si>
    <t>客户反馈酒店查不到订单，联系代理商谢女士告知是美团的订单，报名字可以查询到，匿名联系酒店告知必须是客户拿着美团的订单在前台才能办理入住，否则就不能原单入住#追赔系统-预付扣款直连#</t>
  </si>
  <si>
    <t>返现日期</t>
  </si>
  <si>
    <t>，</t>
  </si>
  <si>
    <r>
      <t>102810850185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元退回</t>
    </r>
  </si>
  <si>
    <r>
      <t>102810854664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</si>
  <si>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126</t>
    </r>
    <r>
      <rPr>
        <sz val="10"/>
        <rFont val="宋体"/>
        <charset val="134"/>
      </rPr>
      <t>元</t>
    </r>
  </si>
  <si>
    <t>A211123153729481</t>
  </si>
  <si>
    <t>A2111231537594194</t>
  </si>
  <si>
    <r>
      <t>总计：</t>
    </r>
    <r>
      <rPr>
        <sz val="10"/>
        <rFont val="Arial"/>
        <charset val="134"/>
      </rPr>
      <t>16998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</si>
  <si>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</si>
  <si>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</si>
  <si>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</si>
  <si>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</si>
  <si>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</si>
  <si>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</si>
  <si>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</si>
  <si>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</si>
  <si>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</si>
  <si>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</si>
  <si>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</si>
  <si>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</si>
  <si>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</si>
  <si>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</si>
  <si>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</si>
  <si>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</si>
  <si>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2305178</t>
  </si>
  <si>
    <t>退房日周结</t>
  </si>
  <si>
    <t>144.00</t>
  </si>
  <si>
    <t>RMB</t>
  </si>
  <si>
    <t>0</t>
  </si>
  <si>
    <t>0.00</t>
  </si>
  <si>
    <t>趣游游国内直连</t>
  </si>
  <si>
    <t>2021-11-20 16:24:00</t>
  </si>
  <si>
    <t>汇智国际旅游发展有限公司</t>
  </si>
  <si>
    <t>直连</t>
  </si>
  <si>
    <t>2304385</t>
  </si>
  <si>
    <t>2157.00</t>
  </si>
  <si>
    <t>2021-11-19 20:37:21</t>
  </si>
  <si>
    <t>2304219</t>
  </si>
  <si>
    <t>337.00</t>
  </si>
  <si>
    <t>2021-11-19 18:38:14</t>
  </si>
  <si>
    <t>2304166</t>
  </si>
  <si>
    <t>156.00</t>
  </si>
  <si>
    <t>2021-11-19 18:09:57</t>
  </si>
  <si>
    <t>2303883</t>
  </si>
  <si>
    <t>宇麟商务宾馆</t>
  </si>
  <si>
    <t>82.00</t>
  </si>
  <si>
    <t>2021-11-19 14:31:16</t>
  </si>
  <si>
    <t>2303725</t>
  </si>
  <si>
    <t>605.00</t>
  </si>
  <si>
    <t>2021-11-19 12:24:24</t>
  </si>
  <si>
    <t>2303702</t>
  </si>
  <si>
    <t>203.00</t>
  </si>
  <si>
    <t>2021-11-19 11:58:04</t>
  </si>
  <si>
    <t>2303630</t>
  </si>
  <si>
    <t>210.00</t>
  </si>
  <si>
    <t>2021-11-19 11:02:47</t>
  </si>
  <si>
    <t>2303246</t>
  </si>
  <si>
    <t>163.00</t>
  </si>
  <si>
    <t>2021-11-18 21:33:02</t>
  </si>
  <si>
    <t>2303191</t>
  </si>
  <si>
    <t>533.00</t>
  </si>
  <si>
    <t>2021-11-18 21:03:29</t>
  </si>
  <si>
    <t>2303152</t>
  </si>
  <si>
    <t>2021-11-18 20:30:12</t>
  </si>
  <si>
    <t>102820368755</t>
  </si>
  <si>
    <t>2303093</t>
  </si>
  <si>
    <t>福州五四路温泉公园亚朵酒店</t>
  </si>
  <si>
    <t>杨婷婷</t>
  </si>
  <si>
    <t>562.00</t>
  </si>
  <si>
    <t>2021-11-18 19:43:32</t>
  </si>
  <si>
    <t>2302940</t>
  </si>
  <si>
    <t>都市118连锁酒店（宿州灵璧温州商城店）</t>
  </si>
  <si>
    <t>95.00</t>
  </si>
  <si>
    <t>2021-11-18 17:55:01</t>
  </si>
  <si>
    <t>2302702</t>
  </si>
  <si>
    <t>2021-11-18 15:18:13</t>
  </si>
  <si>
    <t>2302587</t>
  </si>
  <si>
    <t>233.00</t>
  </si>
  <si>
    <t>2021-11-18 13:02:54</t>
  </si>
  <si>
    <t>2302410</t>
  </si>
  <si>
    <t>陈俊,关宇</t>
  </si>
  <si>
    <t>942.00</t>
  </si>
  <si>
    <t>2021-11-18 09:35:33</t>
  </si>
  <si>
    <t>2302099</t>
  </si>
  <si>
    <t>334.00</t>
  </si>
  <si>
    <t>2021-11-17 21:32:43</t>
  </si>
  <si>
    <t>2301998</t>
  </si>
  <si>
    <t>南洋宾馆</t>
  </si>
  <si>
    <t>121.00</t>
  </si>
  <si>
    <t>2021-11-17 19:59:11</t>
  </si>
  <si>
    <t>2301749</t>
  </si>
  <si>
    <t>242.00</t>
  </si>
  <si>
    <t>2021-11-17 17:21:55</t>
  </si>
  <si>
    <t>2301105</t>
  </si>
  <si>
    <t>138.00</t>
  </si>
  <si>
    <t>2021-11-17 02:22:33</t>
  </si>
  <si>
    <t>2300845</t>
  </si>
  <si>
    <t>538.00</t>
  </si>
  <si>
    <t>2021-11-16 20:05:06</t>
  </si>
  <si>
    <t>2300784</t>
  </si>
  <si>
    <t>红河大酒店</t>
  </si>
  <si>
    <t>141.00</t>
  </si>
  <si>
    <t>2021-11-16 19:24:12</t>
  </si>
  <si>
    <t>2300783</t>
  </si>
  <si>
    <t>115.00</t>
  </si>
  <si>
    <t>2021-11-16 19:22:33</t>
  </si>
  <si>
    <t>2300747</t>
  </si>
  <si>
    <t>124.00</t>
  </si>
  <si>
    <t>2021-11-16 18:51:13</t>
  </si>
  <si>
    <t>2300730</t>
  </si>
  <si>
    <t>慕思健康睡眠酒店(东莞国际展览中心店)</t>
  </si>
  <si>
    <t>475.00</t>
  </si>
  <si>
    <t>2021-11-16 18:38:52</t>
  </si>
  <si>
    <t>2300704</t>
  </si>
  <si>
    <t>211.00</t>
  </si>
  <si>
    <t>2021-11-16 18:13:39</t>
  </si>
  <si>
    <t>2300699</t>
  </si>
  <si>
    <t>663.00</t>
  </si>
  <si>
    <t>2021-11-16 18:11:29</t>
  </si>
  <si>
    <t>2300694</t>
  </si>
  <si>
    <t>786.00</t>
  </si>
  <si>
    <t>2021-11-16 18:08:28</t>
  </si>
  <si>
    <t>2300562</t>
  </si>
  <si>
    <t>119.00</t>
  </si>
  <si>
    <t>2021-11-16 16:27:13</t>
  </si>
  <si>
    <t>2300364</t>
  </si>
  <si>
    <t>546.00</t>
  </si>
  <si>
    <t>2021-11-16 12:56:27</t>
  </si>
  <si>
    <t>2300097</t>
  </si>
  <si>
    <t>北京缘元酒店</t>
  </si>
  <si>
    <t>364.00</t>
  </si>
  <si>
    <t>2021-11-15 23:14:37</t>
  </si>
  <si>
    <t>2300057</t>
  </si>
  <si>
    <t>2021-11-15 21:58:11</t>
  </si>
  <si>
    <t>2299944</t>
  </si>
  <si>
    <t>速8酒店（衡水中心北大街店）</t>
  </si>
  <si>
    <t>102.00</t>
  </si>
  <si>
    <t>2021-11-15 19:16:05</t>
  </si>
  <si>
    <t>2299892</t>
  </si>
  <si>
    <t>墨 ·酒店</t>
  </si>
  <si>
    <t>181.00</t>
  </si>
  <si>
    <t>2021-11-15 18:12:50</t>
  </si>
  <si>
    <t>2299838</t>
  </si>
  <si>
    <t>180.00</t>
  </si>
  <si>
    <t>2021-11-15 16:35:53</t>
  </si>
  <si>
    <t>2299805</t>
  </si>
  <si>
    <t>夏羽,赵庆文</t>
  </si>
  <si>
    <t>420.00</t>
  </si>
  <si>
    <t>2021-11-15 16:11:45</t>
  </si>
  <si>
    <t>2299740</t>
  </si>
  <si>
    <t>209.00</t>
  </si>
  <si>
    <t>2021-11-15 14:16:29</t>
  </si>
  <si>
    <t>2299736</t>
  </si>
  <si>
    <t>139.00</t>
  </si>
  <si>
    <t>2021-11-15 14:09:42</t>
  </si>
  <si>
    <t>2299694</t>
  </si>
  <si>
    <t>富临大都会酒店</t>
  </si>
  <si>
    <t>445.00</t>
  </si>
  <si>
    <t>2021-11-15 12:04:14</t>
  </si>
  <si>
    <t>2299663</t>
  </si>
  <si>
    <t>212.00</t>
  </si>
  <si>
    <t>2021-11-15 10:56:49</t>
  </si>
  <si>
    <t>2299525</t>
  </si>
  <si>
    <t>274.00</t>
  </si>
  <si>
    <t>2021-11-15 00:37:20</t>
  </si>
  <si>
    <t>2299495</t>
  </si>
  <si>
    <t>169.00</t>
  </si>
  <si>
    <t>2021-11-14 22:35:44</t>
  </si>
  <si>
    <t>2299478</t>
  </si>
  <si>
    <t>2021-11-14 21:59:16</t>
  </si>
  <si>
    <t>2299392</t>
  </si>
  <si>
    <t>2021-11-14 18:52:37</t>
  </si>
  <si>
    <t>2299327</t>
  </si>
  <si>
    <t>85.00</t>
  </si>
  <si>
    <t>2021-11-14 15:34:51</t>
  </si>
  <si>
    <t>2299242</t>
  </si>
  <si>
    <t>101.00</t>
  </si>
  <si>
    <t>2021-11-14 12:41:54</t>
  </si>
  <si>
    <t>2299151</t>
  </si>
  <si>
    <t>7天连锁酒店（遂宁吉祥大厦店）</t>
  </si>
  <si>
    <t>72.00</t>
  </si>
  <si>
    <t>2021-11-14 09:04:29</t>
  </si>
  <si>
    <t>2291325</t>
  </si>
  <si>
    <t>840.00</t>
  </si>
  <si>
    <t>2021-11-06 15:32:47</t>
  </si>
  <si>
    <t>2291319</t>
  </si>
  <si>
    <t>徐昊,马成龙</t>
  </si>
  <si>
    <t>2016.00</t>
  </si>
  <si>
    <t>2021-11-06 15:32:46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</si>
</sst>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30" borderId="16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115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5</v>
      </c>
      <c r="N8" s="7" t="s">
        <v>130</v>
      </c>
      <c r="O8" s="7" t="s">
        <v>131</v>
      </c>
      <c r="P8" s="7" t="s">
        <v>132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132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123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132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99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132</v>
      </c>
      <c r="Q11" s="7"/>
      <c r="R11" s="12" t="s">
        <v>149</v>
      </c>
      <c r="S11" s="14" t="s">
        <v>19</v>
      </c>
      <c r="T11" s="7"/>
      <c r="U11" s="12" t="s">
        <v>19</v>
      </c>
      <c r="V11" s="12" t="s">
        <v>149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95</v>
      </c>
      <c r="H12" s="7" t="s">
        <v>96</v>
      </c>
      <c r="I12" s="7" t="s">
        <v>77</v>
      </c>
      <c r="J12" s="7" t="s">
        <v>2</v>
      </c>
      <c r="K12" s="7" t="s">
        <v>159</v>
      </c>
      <c r="L12" s="7">
        <v>2</v>
      </c>
      <c r="M12" s="7">
        <v>1</v>
      </c>
      <c r="N12" s="7" t="s">
        <v>80</v>
      </c>
      <c r="O12" s="7" t="s">
        <v>80</v>
      </c>
      <c r="P12" s="7" t="s">
        <v>132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132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132</v>
      </c>
      <c r="Q14" s="7"/>
      <c r="R14" s="12" t="s">
        <v>98</v>
      </c>
      <c r="S14" s="14" t="s">
        <v>19</v>
      </c>
      <c r="T14" s="7"/>
      <c r="U14" s="12" t="s">
        <v>19</v>
      </c>
      <c r="V14" s="12" t="s">
        <v>98</v>
      </c>
      <c r="W14" s="14" t="s">
        <v>99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100</v>
      </c>
      <c r="AD14" t="s">
        <v>6</v>
      </c>
      <c r="AE14" t="s">
        <v>157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145</v>
      </c>
      <c r="H15" s="7" t="s">
        <v>146</v>
      </c>
      <c r="I15" s="7" t="s">
        <v>77</v>
      </c>
      <c r="J15" s="7" t="s">
        <v>2</v>
      </c>
      <c r="K15" s="7" t="s">
        <v>177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132</v>
      </c>
      <c r="Q15" s="7"/>
      <c r="R15" s="12" t="s">
        <v>178</v>
      </c>
      <c r="S15" s="14" t="s">
        <v>19</v>
      </c>
      <c r="T15" s="7"/>
      <c r="U15" s="12" t="s">
        <v>19</v>
      </c>
      <c r="V15" s="12" t="s">
        <v>178</v>
      </c>
      <c r="W15" s="14" t="s">
        <v>179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183</v>
      </c>
      <c r="H16" s="7" t="s">
        <v>184</v>
      </c>
      <c r="I16" s="7" t="s">
        <v>77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132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132</v>
      </c>
      <c r="O17" s="7" t="s">
        <v>132</v>
      </c>
      <c r="P17" s="7" t="s">
        <v>194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132</v>
      </c>
      <c r="O18" s="7" t="s">
        <v>132</v>
      </c>
      <c r="P18" s="7" t="s">
        <v>194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2</v>
      </c>
      <c r="N19" s="7" t="s">
        <v>80</v>
      </c>
      <c r="O19" s="7" t="s">
        <v>80</v>
      </c>
      <c r="P19" s="7" t="s">
        <v>194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212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127</v>
      </c>
      <c r="H20" s="7" t="s">
        <v>128</v>
      </c>
      <c r="I20" s="7" t="s">
        <v>77</v>
      </c>
      <c r="J20" s="7" t="s">
        <v>2</v>
      </c>
      <c r="K20" s="7" t="s">
        <v>216</v>
      </c>
      <c r="L20" s="7">
        <v>2</v>
      </c>
      <c r="M20" s="7">
        <v>6</v>
      </c>
      <c r="N20" s="7" t="s">
        <v>130</v>
      </c>
      <c r="O20" s="7" t="s">
        <v>131</v>
      </c>
      <c r="P20" s="7" t="s">
        <v>194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218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136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132</v>
      </c>
      <c r="O21" s="7" t="s">
        <v>132</v>
      </c>
      <c r="P21" s="7" t="s">
        <v>194</v>
      </c>
      <c r="Q21" s="7"/>
      <c r="R21" s="12" t="s">
        <v>195</v>
      </c>
      <c r="S21" s="14" t="s">
        <v>19</v>
      </c>
      <c r="T21" s="7"/>
      <c r="U21" s="12" t="s">
        <v>19</v>
      </c>
      <c r="V21" s="12" t="s">
        <v>195</v>
      </c>
      <c r="W21" s="14" t="s">
        <v>224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145</v>
      </c>
      <c r="H22" s="7" t="s">
        <v>146</v>
      </c>
      <c r="I22" s="7" t="s">
        <v>77</v>
      </c>
      <c r="J22" s="7" t="s">
        <v>2</v>
      </c>
      <c r="K22" s="7" t="s">
        <v>147</v>
      </c>
      <c r="L22" s="7">
        <v>1</v>
      </c>
      <c r="M22" s="7">
        <v>1</v>
      </c>
      <c r="N22" s="7" t="s">
        <v>132</v>
      </c>
      <c r="O22" s="7" t="s">
        <v>132</v>
      </c>
      <c r="P22" s="7" t="s">
        <v>194</v>
      </c>
      <c r="Q22" s="7"/>
      <c r="R22" s="12" t="s">
        <v>228</v>
      </c>
      <c r="S22" s="14" t="s">
        <v>19</v>
      </c>
      <c r="T22" s="7"/>
      <c r="U22" s="12" t="s">
        <v>19</v>
      </c>
      <c r="V22" s="12" t="s">
        <v>228</v>
      </c>
      <c r="W22" s="14" t="s">
        <v>99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229</v>
      </c>
      <c r="AD22" t="s">
        <v>6</v>
      </c>
      <c r="AE22" t="s">
        <v>150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231</v>
      </c>
      <c r="H23" s="7" t="s">
        <v>232</v>
      </c>
      <c r="I23" s="7" t="s">
        <v>77</v>
      </c>
      <c r="J23" s="7" t="s">
        <v>2</v>
      </c>
      <c r="K23" s="7" t="s">
        <v>233</v>
      </c>
      <c r="L23" s="7">
        <v>1</v>
      </c>
      <c r="M23" s="7">
        <v>1</v>
      </c>
      <c r="N23" s="7" t="s">
        <v>132</v>
      </c>
      <c r="O23" s="7" t="s">
        <v>132</v>
      </c>
      <c r="P23" s="7" t="s">
        <v>194</v>
      </c>
      <c r="Q23" s="7"/>
      <c r="R23" s="12" t="s">
        <v>234</v>
      </c>
      <c r="S23" s="14" t="s">
        <v>19</v>
      </c>
      <c r="T23" s="7"/>
      <c r="U23" s="12" t="s">
        <v>19</v>
      </c>
      <c r="V23" s="12" t="s">
        <v>234</v>
      </c>
      <c r="W23" s="14" t="s">
        <v>235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236</v>
      </c>
      <c r="AD23" t="s">
        <v>6</v>
      </c>
      <c r="AE23" t="s">
        <v>206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238</v>
      </c>
      <c r="H24" s="7" t="s">
        <v>239</v>
      </c>
      <c r="I24" s="7" t="s">
        <v>77</v>
      </c>
      <c r="J24" s="7" t="s">
        <v>2</v>
      </c>
      <c r="K24" s="7" t="s">
        <v>240</v>
      </c>
      <c r="L24" s="7">
        <v>1</v>
      </c>
      <c r="M24" s="7">
        <v>1</v>
      </c>
      <c r="N24" s="7" t="s">
        <v>132</v>
      </c>
      <c r="O24" s="7" t="s">
        <v>132</v>
      </c>
      <c r="P24" s="7" t="s">
        <v>194</v>
      </c>
      <c r="Q24" s="7"/>
      <c r="R24" s="12" t="s">
        <v>114</v>
      </c>
      <c r="S24" s="14" t="s">
        <v>19</v>
      </c>
      <c r="T24" s="7"/>
      <c r="U24" s="12" t="s">
        <v>19</v>
      </c>
      <c r="V24" s="12" t="s">
        <v>114</v>
      </c>
      <c r="W24" s="14" t="s">
        <v>115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116</v>
      </c>
      <c r="AD24" t="s">
        <v>6</v>
      </c>
      <c r="AE24" t="s">
        <v>241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243</v>
      </c>
      <c r="H25" s="7" t="s">
        <v>244</v>
      </c>
      <c r="I25" s="7" t="s">
        <v>77</v>
      </c>
      <c r="J25" s="7" t="s">
        <v>2</v>
      </c>
      <c r="K25" s="7" t="s">
        <v>245</v>
      </c>
      <c r="L25" s="7">
        <v>1</v>
      </c>
      <c r="M25" s="7">
        <v>1</v>
      </c>
      <c r="N25" s="7" t="s">
        <v>132</v>
      </c>
      <c r="O25" s="7" t="s">
        <v>132</v>
      </c>
      <c r="P25" s="7" t="s">
        <v>194</v>
      </c>
      <c r="Q25" s="7"/>
      <c r="R25" s="12" t="s">
        <v>246</v>
      </c>
      <c r="S25" s="14" t="s">
        <v>19</v>
      </c>
      <c r="T25" s="7"/>
      <c r="U25" s="12" t="s">
        <v>19</v>
      </c>
      <c r="V25" s="12" t="s">
        <v>246</v>
      </c>
      <c r="W25" s="14" t="s">
        <v>247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251</v>
      </c>
      <c r="H26" s="7" t="s">
        <v>252</v>
      </c>
      <c r="I26" s="7" t="s">
        <v>77</v>
      </c>
      <c r="J26" s="7" t="s">
        <v>2</v>
      </c>
      <c r="K26" s="7" t="s">
        <v>253</v>
      </c>
      <c r="L26" s="7">
        <v>1</v>
      </c>
      <c r="M26" s="7">
        <v>1</v>
      </c>
      <c r="N26" s="7" t="s">
        <v>132</v>
      </c>
      <c r="O26" s="7" t="s">
        <v>132</v>
      </c>
      <c r="P26" s="7" t="s">
        <v>194</v>
      </c>
      <c r="Q26" s="7"/>
      <c r="R26" s="12" t="s">
        <v>254</v>
      </c>
      <c r="S26" s="14" t="s">
        <v>19</v>
      </c>
      <c r="T26" s="7"/>
      <c r="U26" s="12" t="s">
        <v>19</v>
      </c>
      <c r="V26" s="12" t="s">
        <v>254</v>
      </c>
      <c r="W26" s="14" t="s">
        <v>141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257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258</v>
      </c>
      <c r="H27" s="7" t="s">
        <v>259</v>
      </c>
      <c r="I27" s="7" t="s">
        <v>77</v>
      </c>
      <c r="J27" s="7" t="s">
        <v>2</v>
      </c>
      <c r="K27" s="7" t="s">
        <v>260</v>
      </c>
      <c r="L27" s="7">
        <v>1</v>
      </c>
      <c r="M27" s="7">
        <v>1</v>
      </c>
      <c r="N27" s="7" t="s">
        <v>132</v>
      </c>
      <c r="O27" s="7" t="s">
        <v>132</v>
      </c>
      <c r="P27" s="7" t="s">
        <v>194</v>
      </c>
      <c r="Q27" s="7"/>
      <c r="R27" s="12" t="s">
        <v>261</v>
      </c>
      <c r="S27" s="14" t="s">
        <v>19</v>
      </c>
      <c r="T27" s="7"/>
      <c r="U27" s="12" t="s">
        <v>19</v>
      </c>
      <c r="V27" s="12" t="s">
        <v>261</v>
      </c>
      <c r="W27" s="14" t="s">
        <v>169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265</v>
      </c>
      <c r="H28" s="7" t="s">
        <v>266</v>
      </c>
      <c r="I28" s="7" t="s">
        <v>77</v>
      </c>
      <c r="J28" s="7" t="s">
        <v>2</v>
      </c>
      <c r="K28" s="7" t="s">
        <v>267</v>
      </c>
      <c r="L28" s="7">
        <v>1</v>
      </c>
      <c r="M28" s="7">
        <v>1</v>
      </c>
      <c r="N28" s="7" t="s">
        <v>194</v>
      </c>
      <c r="O28" s="7" t="s">
        <v>194</v>
      </c>
      <c r="P28" s="7" t="s">
        <v>268</v>
      </c>
      <c r="Q28" s="7"/>
      <c r="R28" s="12" t="s">
        <v>269</v>
      </c>
      <c r="S28" s="14" t="s">
        <v>19</v>
      </c>
      <c r="T28" s="7"/>
      <c r="U28" s="12" t="s">
        <v>19</v>
      </c>
      <c r="V28" s="12" t="s">
        <v>269</v>
      </c>
      <c r="W28" s="14" t="s">
        <v>224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270</v>
      </c>
      <c r="AD28" t="s">
        <v>6</v>
      </c>
      <c r="AE28" t="s">
        <v>189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208</v>
      </c>
      <c r="H29" s="7" t="s">
        <v>209</v>
      </c>
      <c r="I29" s="7" t="s">
        <v>77</v>
      </c>
      <c r="J29" s="7" t="s">
        <v>2</v>
      </c>
      <c r="K29" s="7" t="s">
        <v>210</v>
      </c>
      <c r="L29" s="7">
        <v>1</v>
      </c>
      <c r="M29" s="7">
        <v>1</v>
      </c>
      <c r="N29" s="7" t="s">
        <v>194</v>
      </c>
      <c r="O29" s="7" t="s">
        <v>194</v>
      </c>
      <c r="P29" s="7" t="s">
        <v>268</v>
      </c>
      <c r="Q29" s="7"/>
      <c r="R29" s="12" t="s">
        <v>272</v>
      </c>
      <c r="S29" s="14" t="s">
        <v>19</v>
      </c>
      <c r="T29" s="7"/>
      <c r="U29" s="12" t="s">
        <v>19</v>
      </c>
      <c r="V29" s="12" t="s">
        <v>272</v>
      </c>
      <c r="W29" s="14" t="s">
        <v>169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273</v>
      </c>
      <c r="AD29" t="s">
        <v>6</v>
      </c>
      <c r="AE29" t="s">
        <v>214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275</v>
      </c>
      <c r="H30" s="7" t="s">
        <v>276</v>
      </c>
      <c r="I30" s="7" t="s">
        <v>77</v>
      </c>
      <c r="J30" s="7" t="s">
        <v>2</v>
      </c>
      <c r="K30" s="7" t="s">
        <v>277</v>
      </c>
      <c r="L30" s="7">
        <v>1</v>
      </c>
      <c r="M30" s="7">
        <v>2</v>
      </c>
      <c r="N30" s="7" t="s">
        <v>80</v>
      </c>
      <c r="O30" s="7" t="s">
        <v>132</v>
      </c>
      <c r="P30" s="7" t="s">
        <v>268</v>
      </c>
      <c r="Q30" s="7"/>
      <c r="R30" s="12" t="s">
        <v>162</v>
      </c>
      <c r="S30" s="14" t="s">
        <v>19</v>
      </c>
      <c r="T30" s="7"/>
      <c r="U30" s="12" t="s">
        <v>19</v>
      </c>
      <c r="V30" s="12" t="s">
        <v>162</v>
      </c>
      <c r="W30" s="14" t="s">
        <v>278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282</v>
      </c>
      <c r="H31" s="7" t="s">
        <v>283</v>
      </c>
      <c r="I31" s="7" t="s">
        <v>77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194</v>
      </c>
      <c r="O31" s="7" t="s">
        <v>194</v>
      </c>
      <c r="P31" s="7" t="s">
        <v>268</v>
      </c>
      <c r="Q31" s="7"/>
      <c r="R31" s="12" t="s">
        <v>285</v>
      </c>
      <c r="S31" s="14" t="s">
        <v>19</v>
      </c>
      <c r="T31" s="7"/>
      <c r="U31" s="12" t="s">
        <v>19</v>
      </c>
      <c r="V31" s="12" t="s">
        <v>285</v>
      </c>
      <c r="W31" s="14" t="s">
        <v>286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287</v>
      </c>
      <c r="AD31" t="s">
        <v>6</v>
      </c>
      <c r="AE31" t="s">
        <v>84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127</v>
      </c>
      <c r="H32" s="7" t="s">
        <v>128</v>
      </c>
      <c r="I32" s="7" t="s">
        <v>77</v>
      </c>
      <c r="J32" s="7" t="s">
        <v>2</v>
      </c>
      <c r="K32" s="7" t="s">
        <v>289</v>
      </c>
      <c r="L32" s="7">
        <v>1</v>
      </c>
      <c r="M32" s="7">
        <v>1</v>
      </c>
      <c r="N32" s="7" t="s">
        <v>194</v>
      </c>
      <c r="O32" s="7" t="s">
        <v>194</v>
      </c>
      <c r="P32" s="7" t="s">
        <v>268</v>
      </c>
      <c r="Q32" s="7"/>
      <c r="R32" s="12" t="s">
        <v>290</v>
      </c>
      <c r="S32" s="14" t="s">
        <v>19</v>
      </c>
      <c r="T32" s="7"/>
      <c r="U32" s="12" t="s">
        <v>19</v>
      </c>
      <c r="V32" s="12" t="s">
        <v>290</v>
      </c>
      <c r="W32" s="14" t="s">
        <v>291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98</v>
      </c>
      <c r="AD32" t="s">
        <v>6</v>
      </c>
      <c r="AE32" t="s">
        <v>292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294</v>
      </c>
      <c r="H33" s="7" t="s">
        <v>295</v>
      </c>
      <c r="I33" s="7" t="s">
        <v>77</v>
      </c>
      <c r="J33" s="7" t="s">
        <v>2</v>
      </c>
      <c r="K33" s="7" t="s">
        <v>296</v>
      </c>
      <c r="L33" s="7">
        <v>1</v>
      </c>
      <c r="M33" s="7">
        <v>1</v>
      </c>
      <c r="N33" s="7" t="s">
        <v>268</v>
      </c>
      <c r="O33" s="7" t="s">
        <v>268</v>
      </c>
      <c r="P33" s="7" t="s">
        <v>297</v>
      </c>
      <c r="Q33" s="7"/>
      <c r="R33" s="12" t="s">
        <v>298</v>
      </c>
      <c r="S33" s="14" t="s">
        <v>19</v>
      </c>
      <c r="T33" s="7"/>
      <c r="U33" s="12" t="s">
        <v>19</v>
      </c>
      <c r="V33" s="12" t="s">
        <v>298</v>
      </c>
      <c r="W33" s="14" t="s">
        <v>299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114</v>
      </c>
      <c r="AD33" t="s">
        <v>6</v>
      </c>
      <c r="AE33" t="s">
        <v>101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301</v>
      </c>
      <c r="H34" s="7" t="s">
        <v>302</v>
      </c>
      <c r="I34" s="7" t="s">
        <v>77</v>
      </c>
      <c r="J34" s="7" t="s">
        <v>2</v>
      </c>
      <c r="K34" s="7" t="s">
        <v>303</v>
      </c>
      <c r="L34" s="7">
        <v>1</v>
      </c>
      <c r="M34" s="7">
        <v>1</v>
      </c>
      <c r="N34" s="7" t="s">
        <v>268</v>
      </c>
      <c r="O34" s="7" t="s">
        <v>268</v>
      </c>
      <c r="P34" s="7" t="s">
        <v>297</v>
      </c>
      <c r="Q34" s="7"/>
      <c r="R34" s="12" t="s">
        <v>304</v>
      </c>
      <c r="S34" s="14" t="s">
        <v>19</v>
      </c>
      <c r="T34" s="7"/>
      <c r="U34" s="12" t="s">
        <v>19</v>
      </c>
      <c r="V34" s="12" t="s">
        <v>304</v>
      </c>
      <c r="W34" s="14" t="s">
        <v>305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306</v>
      </c>
      <c r="AD34" t="s">
        <v>6</v>
      </c>
      <c r="AE34" t="s">
        <v>307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309</v>
      </c>
      <c r="H35" s="7" t="s">
        <v>310</v>
      </c>
      <c r="I35" s="7" t="s">
        <v>77</v>
      </c>
      <c r="J35" s="7" t="s">
        <v>2</v>
      </c>
      <c r="K35" s="7" t="s">
        <v>311</v>
      </c>
      <c r="L35" s="7">
        <v>1</v>
      </c>
      <c r="M35" s="7">
        <v>1</v>
      </c>
      <c r="N35" s="7" t="s">
        <v>268</v>
      </c>
      <c r="O35" s="7" t="s">
        <v>268</v>
      </c>
      <c r="P35" s="7" t="s">
        <v>297</v>
      </c>
      <c r="Q35" s="7"/>
      <c r="R35" s="12" t="s">
        <v>312</v>
      </c>
      <c r="S35" s="14" t="s">
        <v>19</v>
      </c>
      <c r="T35" s="7"/>
      <c r="U35" s="12" t="s">
        <v>19</v>
      </c>
      <c r="V35" s="12" t="s">
        <v>312</v>
      </c>
      <c r="W35" s="14" t="s">
        <v>313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309</v>
      </c>
      <c r="H36" s="7" t="s">
        <v>310</v>
      </c>
      <c r="I36" s="7" t="s">
        <v>77</v>
      </c>
      <c r="J36" s="7" t="s">
        <v>2</v>
      </c>
      <c r="K36" s="7" t="s">
        <v>317</v>
      </c>
      <c r="L36" s="7">
        <v>1</v>
      </c>
      <c r="M36" s="7">
        <v>1</v>
      </c>
      <c r="N36" s="7" t="s">
        <v>268</v>
      </c>
      <c r="O36" s="7" t="s">
        <v>268</v>
      </c>
      <c r="P36" s="7" t="s">
        <v>297</v>
      </c>
      <c r="Q36" s="7"/>
      <c r="R36" s="12" t="s">
        <v>312</v>
      </c>
      <c r="S36" s="14" t="s">
        <v>19</v>
      </c>
      <c r="T36" s="7"/>
      <c r="U36" s="12" t="s">
        <v>19</v>
      </c>
      <c r="V36" s="12" t="s">
        <v>312</v>
      </c>
      <c r="W36" s="14" t="s">
        <v>313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314</v>
      </c>
      <c r="AD36" t="s">
        <v>6</v>
      </c>
      <c r="AE36" t="s">
        <v>315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319</v>
      </c>
      <c r="H37" s="7" t="s">
        <v>320</v>
      </c>
      <c r="I37" s="7" t="s">
        <v>77</v>
      </c>
      <c r="J37" s="7" t="s">
        <v>2</v>
      </c>
      <c r="K37" s="7" t="s">
        <v>321</v>
      </c>
      <c r="L37" s="7">
        <v>2</v>
      </c>
      <c r="M37" s="7">
        <v>1</v>
      </c>
      <c r="N37" s="7" t="s">
        <v>268</v>
      </c>
      <c r="O37" s="7" t="s">
        <v>268</v>
      </c>
      <c r="P37" s="7" t="s">
        <v>297</v>
      </c>
      <c r="Q37" s="7"/>
      <c r="R37" s="12" t="s">
        <v>322</v>
      </c>
      <c r="S37" s="14" t="s">
        <v>19</v>
      </c>
      <c r="T37" s="7"/>
      <c r="U37" s="12" t="s">
        <v>19</v>
      </c>
      <c r="V37" s="12" t="s">
        <v>322</v>
      </c>
      <c r="W37" s="14" t="s">
        <v>323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324</v>
      </c>
      <c r="AD37" t="s">
        <v>6</v>
      </c>
      <c r="AE37" t="s">
        <v>256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325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127</v>
      </c>
      <c r="H38" s="7" t="s">
        <v>128</v>
      </c>
      <c r="I38" s="7" t="s">
        <v>77</v>
      </c>
      <c r="J38" s="7" t="s">
        <v>2</v>
      </c>
      <c r="K38" s="7" t="s">
        <v>326</v>
      </c>
      <c r="L38" s="7">
        <v>1</v>
      </c>
      <c r="M38" s="7">
        <v>1</v>
      </c>
      <c r="N38" s="7" t="s">
        <v>268</v>
      </c>
      <c r="O38" s="7" t="s">
        <v>268</v>
      </c>
      <c r="P38" s="7" t="s">
        <v>297</v>
      </c>
      <c r="Q38" s="7"/>
      <c r="R38" s="12" t="s">
        <v>327</v>
      </c>
      <c r="S38" s="14" t="s">
        <v>19</v>
      </c>
      <c r="T38" s="7"/>
      <c r="U38" s="12" t="s">
        <v>19</v>
      </c>
      <c r="V38" s="12" t="s">
        <v>327</v>
      </c>
      <c r="W38" s="14" t="s">
        <v>328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329</v>
      </c>
      <c r="AD38" t="s">
        <v>6</v>
      </c>
      <c r="AE38" t="s">
        <v>292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95</v>
      </c>
      <c r="H39" s="7" t="s">
        <v>96</v>
      </c>
      <c r="I39" s="7" t="s">
        <v>77</v>
      </c>
      <c r="J39" s="7" t="s">
        <v>2</v>
      </c>
      <c r="K39" s="7" t="s">
        <v>331</v>
      </c>
      <c r="L39" s="7">
        <v>1</v>
      </c>
      <c r="M39" s="7">
        <v>1</v>
      </c>
      <c r="N39" s="7" t="s">
        <v>268</v>
      </c>
      <c r="O39" s="7" t="s">
        <v>268</v>
      </c>
      <c r="P39" s="7" t="s">
        <v>297</v>
      </c>
      <c r="Q39" s="7"/>
      <c r="R39" s="12" t="s">
        <v>98</v>
      </c>
      <c r="S39" s="14" t="s">
        <v>19</v>
      </c>
      <c r="T39" s="7"/>
      <c r="U39" s="12" t="s">
        <v>19</v>
      </c>
      <c r="V39" s="12" t="s">
        <v>98</v>
      </c>
      <c r="W39" s="14" t="s">
        <v>99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100</v>
      </c>
      <c r="AD39" t="s">
        <v>6</v>
      </c>
      <c r="AE39" t="s">
        <v>101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309</v>
      </c>
      <c r="H40" s="7" t="s">
        <v>310</v>
      </c>
      <c r="I40" s="7" t="s">
        <v>77</v>
      </c>
      <c r="J40" s="7" t="s">
        <v>2</v>
      </c>
      <c r="K40" s="7" t="s">
        <v>333</v>
      </c>
      <c r="L40" s="7">
        <v>1</v>
      </c>
      <c r="M40" s="7">
        <v>1</v>
      </c>
      <c r="N40" s="7" t="s">
        <v>132</v>
      </c>
      <c r="O40" s="7" t="s">
        <v>268</v>
      </c>
      <c r="P40" s="7" t="s">
        <v>297</v>
      </c>
      <c r="Q40" s="7"/>
      <c r="R40" s="12" t="s">
        <v>334</v>
      </c>
      <c r="S40" s="14" t="s">
        <v>19</v>
      </c>
      <c r="T40" s="7"/>
      <c r="U40" s="12" t="s">
        <v>19</v>
      </c>
      <c r="V40" s="12" t="s">
        <v>334</v>
      </c>
      <c r="W40" s="14" t="s">
        <v>335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336</v>
      </c>
      <c r="AD40" t="s">
        <v>6</v>
      </c>
      <c r="AE40" t="s">
        <v>315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337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127</v>
      </c>
      <c r="H41" s="7" t="s">
        <v>128</v>
      </c>
      <c r="I41" s="7" t="s">
        <v>77</v>
      </c>
      <c r="J41" s="7" t="s">
        <v>2</v>
      </c>
      <c r="K41" s="7" t="s">
        <v>338</v>
      </c>
      <c r="L41" s="7">
        <v>1</v>
      </c>
      <c r="M41" s="7">
        <v>1</v>
      </c>
      <c r="N41" s="7" t="s">
        <v>297</v>
      </c>
      <c r="O41" s="7" t="s">
        <v>297</v>
      </c>
      <c r="P41" s="7" t="s">
        <v>339</v>
      </c>
      <c r="Q41" s="7"/>
      <c r="R41" s="12" t="s">
        <v>340</v>
      </c>
      <c r="S41" s="14" t="s">
        <v>19</v>
      </c>
      <c r="T41" s="7"/>
      <c r="U41" s="12" t="s">
        <v>19</v>
      </c>
      <c r="V41" s="12" t="s">
        <v>340</v>
      </c>
      <c r="W41" s="14" t="s">
        <v>341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342</v>
      </c>
      <c r="AD41" t="s">
        <v>6</v>
      </c>
      <c r="AE41" t="s">
        <v>117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343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344</v>
      </c>
      <c r="H42" s="7" t="s">
        <v>345</v>
      </c>
      <c r="I42" s="7" t="s">
        <v>77</v>
      </c>
      <c r="J42" s="7" t="s">
        <v>2</v>
      </c>
      <c r="K42" s="7" t="s">
        <v>346</v>
      </c>
      <c r="L42" s="7">
        <v>1</v>
      </c>
      <c r="M42" s="7">
        <v>1</v>
      </c>
      <c r="N42" s="7" t="s">
        <v>297</v>
      </c>
      <c r="O42" s="7" t="s">
        <v>297</v>
      </c>
      <c r="P42" s="7" t="s">
        <v>339</v>
      </c>
      <c r="Q42" s="7"/>
      <c r="R42" s="12" t="s">
        <v>114</v>
      </c>
      <c r="S42" s="14" t="s">
        <v>19</v>
      </c>
      <c r="T42" s="7"/>
      <c r="U42" s="12" t="s">
        <v>19</v>
      </c>
      <c r="V42" s="12" t="s">
        <v>114</v>
      </c>
      <c r="W42" s="14" t="s">
        <v>347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348</v>
      </c>
      <c r="AD42" t="s">
        <v>6</v>
      </c>
      <c r="AE42" t="s">
        <v>349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350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351</v>
      </c>
      <c r="H43" s="7" t="s">
        <v>352</v>
      </c>
      <c r="I43" s="7" t="s">
        <v>77</v>
      </c>
      <c r="J43" s="7" t="s">
        <v>2</v>
      </c>
      <c r="K43" s="7" t="s">
        <v>353</v>
      </c>
      <c r="L43" s="7">
        <v>1</v>
      </c>
      <c r="M43" s="7">
        <v>1</v>
      </c>
      <c r="N43" s="7" t="s">
        <v>80</v>
      </c>
      <c r="O43" s="7" t="s">
        <v>297</v>
      </c>
      <c r="P43" s="7" t="s">
        <v>339</v>
      </c>
      <c r="Q43" s="7"/>
      <c r="R43" s="12" t="s">
        <v>354</v>
      </c>
      <c r="S43" s="14" t="s">
        <v>19</v>
      </c>
      <c r="T43" s="7"/>
      <c r="U43" s="12" t="s">
        <v>19</v>
      </c>
      <c r="V43" s="12" t="s">
        <v>354</v>
      </c>
      <c r="W43" s="14" t="s">
        <v>99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355</v>
      </c>
      <c r="AD43" t="s">
        <v>6</v>
      </c>
      <c r="AE43" t="s">
        <v>101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356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282</v>
      </c>
      <c r="H44" s="7" t="s">
        <v>283</v>
      </c>
      <c r="I44" s="7" t="s">
        <v>77</v>
      </c>
      <c r="J44" s="7" t="s">
        <v>2</v>
      </c>
      <c r="K44" s="7" t="s">
        <v>284</v>
      </c>
      <c r="L44" s="7">
        <v>1</v>
      </c>
      <c r="M44" s="7">
        <v>1</v>
      </c>
      <c r="N44" s="7" t="s">
        <v>297</v>
      </c>
      <c r="O44" s="7" t="s">
        <v>297</v>
      </c>
      <c r="P44" s="7" t="s">
        <v>339</v>
      </c>
      <c r="Q44" s="7"/>
      <c r="R44" s="12" t="s">
        <v>357</v>
      </c>
      <c r="S44" s="14" t="s">
        <v>19</v>
      </c>
      <c r="T44" s="7"/>
      <c r="U44" s="12" t="s">
        <v>19</v>
      </c>
      <c r="V44" s="12" t="s">
        <v>357</v>
      </c>
      <c r="W44" s="14" t="s">
        <v>286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358</v>
      </c>
      <c r="AD44" t="s">
        <v>6</v>
      </c>
      <c r="AE44" t="s">
        <v>206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359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360</v>
      </c>
      <c r="H45" s="7" t="s">
        <v>361</v>
      </c>
      <c r="I45" s="7" t="s">
        <v>77</v>
      </c>
      <c r="J45" s="7" t="s">
        <v>2</v>
      </c>
      <c r="K45" s="7" t="s">
        <v>177</v>
      </c>
      <c r="L45" s="7">
        <v>1</v>
      </c>
      <c r="M45" s="7">
        <v>1</v>
      </c>
      <c r="N45" s="7" t="s">
        <v>297</v>
      </c>
      <c r="O45" s="7" t="s">
        <v>297</v>
      </c>
      <c r="P45" s="7" t="s">
        <v>339</v>
      </c>
      <c r="Q45" s="7"/>
      <c r="R45" s="12" t="s">
        <v>306</v>
      </c>
      <c r="S45" s="14" t="s">
        <v>19</v>
      </c>
      <c r="T45" s="7"/>
      <c r="U45" s="12" t="s">
        <v>19</v>
      </c>
      <c r="V45" s="12" t="s">
        <v>306</v>
      </c>
      <c r="W45" s="14" t="s">
        <v>91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235</v>
      </c>
      <c r="AD45" t="s">
        <v>6</v>
      </c>
      <c r="AE45" t="s">
        <v>362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363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309</v>
      </c>
      <c r="H46" s="7" t="s">
        <v>310</v>
      </c>
      <c r="I46" s="7" t="s">
        <v>77</v>
      </c>
      <c r="J46" s="7" t="s">
        <v>2</v>
      </c>
      <c r="K46" s="7" t="s">
        <v>364</v>
      </c>
      <c r="L46" s="7">
        <v>1</v>
      </c>
      <c r="M46" s="7">
        <v>1</v>
      </c>
      <c r="N46" s="7" t="s">
        <v>297</v>
      </c>
      <c r="O46" s="7" t="s">
        <v>297</v>
      </c>
      <c r="P46" s="7" t="s">
        <v>339</v>
      </c>
      <c r="Q46" s="7"/>
      <c r="R46" s="12" t="s">
        <v>365</v>
      </c>
      <c r="S46" s="14" t="s">
        <v>19</v>
      </c>
      <c r="T46" s="7"/>
      <c r="U46" s="12" t="s">
        <v>19</v>
      </c>
      <c r="V46" s="12" t="s">
        <v>365</v>
      </c>
      <c r="W46" s="14" t="s">
        <v>366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367</v>
      </c>
      <c r="AD46" t="s">
        <v>6</v>
      </c>
      <c r="AE46" t="s">
        <v>125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95</v>
      </c>
      <c r="H47" s="7" t="s">
        <v>96</v>
      </c>
      <c r="I47" s="7" t="s">
        <v>77</v>
      </c>
      <c r="J47" s="7" t="s">
        <v>2</v>
      </c>
      <c r="K47" s="7" t="s">
        <v>331</v>
      </c>
      <c r="L47" s="7">
        <v>1</v>
      </c>
      <c r="M47" s="7">
        <v>1</v>
      </c>
      <c r="N47" s="7" t="s">
        <v>297</v>
      </c>
      <c r="O47" s="7" t="s">
        <v>297</v>
      </c>
      <c r="P47" s="7" t="s">
        <v>339</v>
      </c>
      <c r="Q47" s="7"/>
      <c r="R47" s="12" t="s">
        <v>98</v>
      </c>
      <c r="S47" s="14" t="s">
        <v>19</v>
      </c>
      <c r="T47" s="7"/>
      <c r="U47" s="12" t="s">
        <v>19</v>
      </c>
      <c r="V47" s="12" t="s">
        <v>98</v>
      </c>
      <c r="W47" s="14" t="s">
        <v>99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100</v>
      </c>
      <c r="AD47" t="s">
        <v>6</v>
      </c>
      <c r="AE47" t="s">
        <v>101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369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111</v>
      </c>
      <c r="H48" s="7" t="s">
        <v>112</v>
      </c>
      <c r="I48" s="7" t="s">
        <v>77</v>
      </c>
      <c r="J48" s="7" t="s">
        <v>2</v>
      </c>
      <c r="K48" s="7" t="s">
        <v>370</v>
      </c>
      <c r="L48" s="7">
        <v>1</v>
      </c>
      <c r="M48" s="7">
        <v>1</v>
      </c>
      <c r="N48" s="7" t="s">
        <v>339</v>
      </c>
      <c r="O48" s="7" t="s">
        <v>339</v>
      </c>
      <c r="P48" s="7" t="s">
        <v>371</v>
      </c>
      <c r="Q48" s="7"/>
      <c r="R48" s="12" t="s">
        <v>372</v>
      </c>
      <c r="S48" s="14" t="s">
        <v>19</v>
      </c>
      <c r="T48" s="7"/>
      <c r="U48" s="12" t="s">
        <v>19</v>
      </c>
      <c r="V48" s="12" t="s">
        <v>372</v>
      </c>
      <c r="W48" s="14" t="s">
        <v>115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373</v>
      </c>
      <c r="AD48" t="s">
        <v>6</v>
      </c>
      <c r="AE48" t="s">
        <v>374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375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251</v>
      </c>
      <c r="H49" s="7" t="s">
        <v>252</v>
      </c>
      <c r="I49" s="7" t="s">
        <v>77</v>
      </c>
      <c r="J49" s="7" t="s">
        <v>2</v>
      </c>
      <c r="K49" s="7" t="s">
        <v>376</v>
      </c>
      <c r="L49" s="7">
        <v>1</v>
      </c>
      <c r="M49" s="7">
        <v>2</v>
      </c>
      <c r="N49" s="7" t="s">
        <v>297</v>
      </c>
      <c r="O49" s="7" t="s">
        <v>297</v>
      </c>
      <c r="P49" s="7" t="s">
        <v>371</v>
      </c>
      <c r="Q49" s="7"/>
      <c r="R49" s="12" t="s">
        <v>377</v>
      </c>
      <c r="S49" s="14" t="s">
        <v>19</v>
      </c>
      <c r="T49" s="7"/>
      <c r="U49" s="12" t="s">
        <v>19</v>
      </c>
      <c r="V49" s="12" t="s">
        <v>377</v>
      </c>
      <c r="W49" s="14" t="s">
        <v>378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379</v>
      </c>
      <c r="AD49" t="s">
        <v>6</v>
      </c>
      <c r="AE49" t="s">
        <v>206</v>
      </c>
      <c r="AF49" t="s">
        <v>85</v>
      </c>
      <c r="AG49" t="s">
        <v>73</v>
      </c>
      <c r="AH49" t="s">
        <v>19</v>
      </c>
    </row>
    <row r="50" customHeight="1" spans="1:32">
      <c r="A50" s="10" t="s">
        <v>380</v>
      </c>
      <c r="B50" s="10"/>
      <c r="C50" s="10" t="s">
        <v>381</v>
      </c>
      <c r="D50" s="10"/>
      <c r="E50" s="10"/>
      <c r="F50" s="10"/>
      <c r="G50" s="10" t="s">
        <v>381</v>
      </c>
      <c r="H50" s="10" t="s">
        <v>381</v>
      </c>
      <c r="I50" s="10" t="s">
        <v>381</v>
      </c>
      <c r="J50" s="10" t="s">
        <v>381</v>
      </c>
      <c r="K50" s="10" t="s">
        <v>381</v>
      </c>
      <c r="L50" s="10" t="s">
        <v>381</v>
      </c>
      <c r="M50" s="10" t="s">
        <v>381</v>
      </c>
      <c r="N50" s="10" t="s">
        <v>381</v>
      </c>
      <c r="O50" s="10" t="s">
        <v>381</v>
      </c>
      <c r="P50" s="10" t="s">
        <v>381</v>
      </c>
      <c r="Q50" s="10"/>
      <c r="R50" s="13" t="s">
        <v>20</v>
      </c>
      <c r="S50" s="13" t="s">
        <v>19</v>
      </c>
      <c r="T50" s="10" t="s">
        <v>381</v>
      </c>
      <c r="U50" s="13"/>
      <c r="V50" s="13" t="s">
        <v>20</v>
      </c>
      <c r="W50" s="13" t="s">
        <v>21</v>
      </c>
      <c r="X50" s="13"/>
      <c r="Y50" s="13"/>
      <c r="Z50" s="13"/>
      <c r="AA50" s="10"/>
      <c r="AB50" s="13"/>
      <c r="AC50" s="10"/>
      <c r="AD50" s="10" t="s">
        <v>381</v>
      </c>
      <c r="AE50" s="10"/>
      <c r="AF5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382</v>
      </c>
      <c r="B1" s="4" t="s">
        <v>383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384</v>
      </c>
      <c r="H1" s="4" t="s">
        <v>385</v>
      </c>
      <c r="I1" s="4" t="s">
        <v>13</v>
      </c>
      <c r="J1" s="4" t="s">
        <v>17</v>
      </c>
      <c r="K1" s="4" t="s">
        <v>18</v>
      </c>
      <c r="L1" s="11" t="s">
        <v>386</v>
      </c>
      <c r="M1" s="4" t="s">
        <v>387</v>
      </c>
      <c r="N1" s="4" t="s">
        <v>388</v>
      </c>
    </row>
    <row r="2" ht="14.25" customHeight="1" spans="1:256">
      <c r="A2" s="6" t="s">
        <v>389</v>
      </c>
      <c r="B2" s="7" t="s">
        <v>390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132</v>
      </c>
      <c r="H2" s="7" t="s">
        <v>391</v>
      </c>
      <c r="I2" s="12" t="s">
        <v>392</v>
      </c>
      <c r="J2" s="12" t="s">
        <v>19</v>
      </c>
      <c r="K2" s="12" t="s">
        <v>392</v>
      </c>
      <c r="L2" s="7" t="s">
        <v>393</v>
      </c>
      <c r="M2" s="7" t="s">
        <v>394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395</v>
      </c>
      <c r="B3" s="7" t="s">
        <v>396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194</v>
      </c>
      <c r="H3" s="7" t="s">
        <v>391</v>
      </c>
      <c r="I3" s="12" t="s">
        <v>392</v>
      </c>
      <c r="J3" s="12" t="s">
        <v>19</v>
      </c>
      <c r="K3" s="12" t="s">
        <v>392</v>
      </c>
      <c r="L3" s="7" t="s">
        <v>393</v>
      </c>
      <c r="M3" s="7" t="s">
        <v>397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398</v>
      </c>
      <c r="B4" s="7" t="s">
        <v>399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268</v>
      </c>
      <c r="H4" s="7" t="s">
        <v>391</v>
      </c>
      <c r="I4" s="12" t="s">
        <v>400</v>
      </c>
      <c r="J4" s="12" t="s">
        <v>19</v>
      </c>
      <c r="K4" s="12" t="s">
        <v>400</v>
      </c>
      <c r="L4" s="7" t="s">
        <v>393</v>
      </c>
      <c r="M4" s="7" t="s">
        <v>401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380</v>
      </c>
      <c r="B5" s="10" t="s">
        <v>381</v>
      </c>
      <c r="C5" s="10" t="s">
        <v>381</v>
      </c>
      <c r="D5" s="10" t="s">
        <v>381</v>
      </c>
      <c r="E5" s="10"/>
      <c r="F5" s="10"/>
      <c r="G5" s="10" t="s">
        <v>381</v>
      </c>
      <c r="H5" s="10" t="s">
        <v>381</v>
      </c>
      <c r="I5" s="13" t="s">
        <v>22</v>
      </c>
      <c r="J5" s="13"/>
      <c r="K5" s="13"/>
      <c r="L5" s="10"/>
      <c r="M5" s="10" t="s">
        <v>381</v>
      </c>
      <c r="N5" t="s">
        <v>381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402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"/>
  <sheetViews>
    <sheetView tabSelected="1" workbookViewId="0">
      <selection activeCell="D80" sqref="D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403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169</v>
      </c>
      <c r="E2" t="str">
        <f>VLOOKUP(A2,HOP!A:L,12,0)</f>
        <v>169.00</v>
      </c>
      <c r="F2" t="str">
        <f>VLOOKUP(A2,HOP!A:C,3,0)</f>
        <v>2299495</v>
      </c>
      <c r="G2">
        <f>D2-E2</f>
        <v>0</v>
      </c>
      <c r="H2" t="str">
        <f>$H$1&amp;F2</f>
        <v>，2299495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85</v>
      </c>
      <c r="E3" t="str">
        <f>VLOOKUP(A3,HOP!A:L,12,0)</f>
        <v>85.00</v>
      </c>
      <c r="F3" t="str">
        <f>VLOOKUP(A3,HOP!A:C,3,0)</f>
        <v>2299327</v>
      </c>
      <c r="G3">
        <f t="shared" ref="G3:G34" si="0">D3-E3</f>
        <v>0</v>
      </c>
      <c r="H3" t="str">
        <f t="shared" ref="H3:H34" si="1">$H$1&amp;F3</f>
        <v>，2299327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210</v>
      </c>
      <c r="E4" t="str">
        <f>VLOOKUP(A4,HOP!A:L,12,0)</f>
        <v>210.00</v>
      </c>
      <c r="F4" t="str">
        <f>VLOOKUP(A4,HOP!A:C,3,0)</f>
        <v>2299392</v>
      </c>
      <c r="G4">
        <f t="shared" si="0"/>
        <v>0</v>
      </c>
      <c r="H4" t="str">
        <f t="shared" si="1"/>
        <v>，2299392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72</v>
      </c>
      <c r="E5" t="str">
        <f>VLOOKUP(A5,HOP!A:L,12,0)</f>
        <v>72.00</v>
      </c>
      <c r="F5" t="str">
        <f>VLOOKUP(A5,HOP!A:C,3,0)</f>
        <v>2299151</v>
      </c>
      <c r="G5">
        <f t="shared" si="0"/>
        <v>0</v>
      </c>
      <c r="H5" t="str">
        <f t="shared" si="1"/>
        <v>，2299151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141</v>
      </c>
      <c r="E6" t="str">
        <f>VLOOKUP(A6,HOP!A:L,12,0)</f>
        <v>141.00</v>
      </c>
      <c r="F6" t="str">
        <f>VLOOKUP(A6,HOP!A:C,3,0)</f>
        <v>2299478</v>
      </c>
      <c r="G6">
        <f t="shared" si="0"/>
        <v>0</v>
      </c>
      <c r="H6" t="str">
        <f t="shared" si="1"/>
        <v>，2299478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101</v>
      </c>
      <c r="E7" t="str">
        <f>VLOOKUP(A7,HOP!A:L,12,0)</f>
        <v>101.00</v>
      </c>
      <c r="F7" t="str">
        <f>VLOOKUP(A7,HOP!A:C,3,0)</f>
        <v>2299242</v>
      </c>
      <c r="G7">
        <f t="shared" si="0"/>
        <v>0</v>
      </c>
      <c r="H7" t="str">
        <f t="shared" si="1"/>
        <v>，2299242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131</v>
      </c>
      <c r="C8" s="7" t="s">
        <v>132</v>
      </c>
      <c r="D8" s="3">
        <v>840</v>
      </c>
      <c r="E8" t="str">
        <f>VLOOKUP(A8,HOP!A:L,12,0)</f>
        <v>840.00</v>
      </c>
      <c r="F8" t="str">
        <f>VLOOKUP(A8,HOP!A:C,3,0)</f>
        <v>2291325</v>
      </c>
      <c r="G8">
        <f t="shared" si="0"/>
        <v>0</v>
      </c>
      <c r="H8" t="str">
        <f t="shared" si="1"/>
        <v>，2291325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132</v>
      </c>
      <c r="D9" s="3">
        <v>102</v>
      </c>
      <c r="E9" t="str">
        <f>VLOOKUP(A9,HOP!A:L,12,0)</f>
        <v>102.00</v>
      </c>
      <c r="F9" t="str">
        <f>VLOOKUP(A9,HOP!A:C,3,0)</f>
        <v>2299944</v>
      </c>
      <c r="G9">
        <f t="shared" si="0"/>
        <v>0</v>
      </c>
      <c r="H9" t="str">
        <f t="shared" si="1"/>
        <v>，2299944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132</v>
      </c>
      <c r="D10" s="3">
        <v>209</v>
      </c>
      <c r="E10" t="str">
        <f>VLOOKUP(A10,HOP!A:L,12,0)</f>
        <v>209.00</v>
      </c>
      <c r="F10" t="str">
        <f>VLOOKUP(A10,HOP!A:C,3,0)</f>
        <v>2299740</v>
      </c>
      <c r="G10">
        <f t="shared" si="0"/>
        <v>0</v>
      </c>
      <c r="H10" t="str">
        <f t="shared" si="1"/>
        <v>，2299740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80</v>
      </c>
      <c r="C11" s="7" t="s">
        <v>132</v>
      </c>
      <c r="D11" s="3">
        <v>181</v>
      </c>
      <c r="E11" t="str">
        <f>VLOOKUP(A11,HOP!A:L,12,0)</f>
        <v>181.00</v>
      </c>
      <c r="F11" t="str">
        <f>VLOOKUP(A11,HOP!A:C,3,0)</f>
        <v>2299892</v>
      </c>
      <c r="G11">
        <f t="shared" si="0"/>
        <v>0</v>
      </c>
      <c r="H11" t="str">
        <f t="shared" si="1"/>
        <v>，2299892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132</v>
      </c>
      <c r="D12" s="3">
        <v>420</v>
      </c>
      <c r="E12" t="str">
        <f>VLOOKUP(A12,HOP!A:L,12,0)</f>
        <v>420.00</v>
      </c>
      <c r="F12" t="str">
        <f>VLOOKUP(A12,HOP!A:C,3,0)</f>
        <v>2299805</v>
      </c>
      <c r="G12">
        <f t="shared" si="0"/>
        <v>0</v>
      </c>
      <c r="H12" t="str">
        <f t="shared" si="1"/>
        <v>，2299805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80</v>
      </c>
      <c r="C13" s="7" t="s">
        <v>132</v>
      </c>
      <c r="D13" s="3">
        <v>139</v>
      </c>
      <c r="E13" t="str">
        <f>VLOOKUP(A13,HOP!A:L,12,0)</f>
        <v>139.00</v>
      </c>
      <c r="F13" t="str">
        <f>VLOOKUP(A13,HOP!A:C,3,0)</f>
        <v>2299736</v>
      </c>
      <c r="G13">
        <f t="shared" si="0"/>
        <v>0</v>
      </c>
      <c r="H13" t="str">
        <f t="shared" si="1"/>
        <v>，2299736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80</v>
      </c>
      <c r="C14" s="7" t="s">
        <v>132</v>
      </c>
      <c r="D14" s="3">
        <v>210</v>
      </c>
      <c r="E14" t="str">
        <f>VLOOKUP(A14,HOP!A:L,12,0)</f>
        <v>210.00</v>
      </c>
      <c r="F14" t="str">
        <f>VLOOKUP(A14,HOP!A:C,3,0)</f>
        <v>2300057</v>
      </c>
      <c r="G14">
        <f t="shared" si="0"/>
        <v>0</v>
      </c>
      <c r="H14" t="str">
        <f t="shared" si="1"/>
        <v>，2300057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80</v>
      </c>
      <c r="C15" s="7" t="s">
        <v>132</v>
      </c>
      <c r="D15" s="3">
        <v>180</v>
      </c>
      <c r="E15" t="str">
        <f>VLOOKUP(A15,HOP!A:L,12,0)</f>
        <v>180.00</v>
      </c>
      <c r="F15" t="str">
        <f>VLOOKUP(A15,HOP!A:C,3,0)</f>
        <v>2299838</v>
      </c>
      <c r="G15">
        <f t="shared" si="0"/>
        <v>0</v>
      </c>
      <c r="H15" t="str">
        <f t="shared" si="1"/>
        <v>，2299838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80</v>
      </c>
      <c r="C16" s="7" t="s">
        <v>132</v>
      </c>
      <c r="D16" s="3">
        <v>445</v>
      </c>
      <c r="E16" t="str">
        <f>VLOOKUP(A16,HOP!A:L,12,0)</f>
        <v>445.00</v>
      </c>
      <c r="F16" t="str">
        <f>VLOOKUP(A16,HOP!A:C,3,0)</f>
        <v>2299694</v>
      </c>
      <c r="G16">
        <f t="shared" si="0"/>
        <v>0</v>
      </c>
      <c r="H16" t="str">
        <f t="shared" si="1"/>
        <v>，2299694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132</v>
      </c>
      <c r="C17" s="7" t="s">
        <v>194</v>
      </c>
      <c r="D17" s="3">
        <v>119</v>
      </c>
      <c r="E17" t="str">
        <f>VLOOKUP(A17,HOP!A:L,12,0)</f>
        <v>119.00</v>
      </c>
      <c r="F17" t="str">
        <f>VLOOKUP(A17,HOP!A:C,3,0)</f>
        <v>2300562</v>
      </c>
      <c r="G17">
        <f t="shared" si="0"/>
        <v>0</v>
      </c>
      <c r="H17" t="str">
        <f t="shared" si="1"/>
        <v>，2300562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132</v>
      </c>
      <c r="C18" s="7" t="s">
        <v>194</v>
      </c>
      <c r="D18" s="3">
        <v>663</v>
      </c>
      <c r="E18" t="str">
        <f>VLOOKUP(A18,HOP!A:L,12,0)</f>
        <v>663.00</v>
      </c>
      <c r="F18" t="str">
        <f>VLOOKUP(A18,HOP!A:C,3,0)</f>
        <v>2300699</v>
      </c>
      <c r="G18">
        <f t="shared" si="0"/>
        <v>0</v>
      </c>
      <c r="H18" t="str">
        <f t="shared" si="1"/>
        <v>，2300699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80</v>
      </c>
      <c r="C19" s="7" t="s">
        <v>194</v>
      </c>
      <c r="D19" s="3">
        <v>274</v>
      </c>
      <c r="E19" t="str">
        <f>VLOOKUP(A19,HOP!A:L,12,0)</f>
        <v>274.00</v>
      </c>
      <c r="F19" t="str">
        <f>VLOOKUP(A19,HOP!A:C,3,0)</f>
        <v>2299525</v>
      </c>
      <c r="G19">
        <f t="shared" si="0"/>
        <v>0</v>
      </c>
      <c r="H19" t="str">
        <f t="shared" si="1"/>
        <v>，2299525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131</v>
      </c>
      <c r="C20" s="7" t="s">
        <v>194</v>
      </c>
      <c r="D20" s="3">
        <v>2016</v>
      </c>
      <c r="E20" t="str">
        <f>VLOOKUP(A20,HOP!A:L,12,0)</f>
        <v>2016.00</v>
      </c>
      <c r="F20" t="str">
        <f>VLOOKUP(A20,HOP!A:C,3,0)</f>
        <v>2291319</v>
      </c>
      <c r="G20">
        <f t="shared" si="0"/>
        <v>0</v>
      </c>
      <c r="H20" t="str">
        <f t="shared" si="1"/>
        <v>，2291319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132</v>
      </c>
      <c r="C21" s="7" t="s">
        <v>194</v>
      </c>
      <c r="D21" s="3">
        <v>124</v>
      </c>
      <c r="E21" t="str">
        <f>VLOOKUP(A21,HOP!A:L,12,0)</f>
        <v>124.00</v>
      </c>
      <c r="F21" t="str">
        <f>VLOOKUP(A21,HOP!A:C,3,0)</f>
        <v>2300747</v>
      </c>
      <c r="G21">
        <f t="shared" si="0"/>
        <v>0</v>
      </c>
      <c r="H21" t="str">
        <f t="shared" si="1"/>
        <v>，2300747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132</v>
      </c>
      <c r="C22" s="7" t="s">
        <v>194</v>
      </c>
      <c r="D22" s="3">
        <v>211</v>
      </c>
      <c r="E22" t="str">
        <f>VLOOKUP(A22,HOP!A:L,12,0)</f>
        <v>211.00</v>
      </c>
      <c r="F22" t="str">
        <f>VLOOKUP(A22,HOP!A:C,3,0)</f>
        <v>2300704</v>
      </c>
      <c r="G22">
        <f t="shared" si="0"/>
        <v>0</v>
      </c>
      <c r="H22" t="str">
        <f t="shared" si="1"/>
        <v>，2300704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132</v>
      </c>
      <c r="C23" s="7" t="s">
        <v>194</v>
      </c>
      <c r="D23" s="3">
        <v>546</v>
      </c>
      <c r="E23" t="str">
        <f>VLOOKUP(A23,HOP!A:L,12,0)</f>
        <v>546.00</v>
      </c>
      <c r="F23" t="str">
        <f>VLOOKUP(A23,HOP!A:C,3,0)</f>
        <v>2300364</v>
      </c>
      <c r="G23">
        <f t="shared" si="0"/>
        <v>0</v>
      </c>
      <c r="H23" t="str">
        <f t="shared" si="1"/>
        <v>，2300364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132</v>
      </c>
      <c r="C24" s="7" t="s">
        <v>194</v>
      </c>
      <c r="D24" s="3">
        <v>141</v>
      </c>
      <c r="E24" t="str">
        <f>VLOOKUP(A24,HOP!A:L,12,0)</f>
        <v>141.00</v>
      </c>
      <c r="F24" t="str">
        <f>VLOOKUP(A24,HOP!A:C,3,0)</f>
        <v>2300784</v>
      </c>
      <c r="G24">
        <f t="shared" si="0"/>
        <v>0</v>
      </c>
      <c r="H24" t="str">
        <f t="shared" si="1"/>
        <v>，2300784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132</v>
      </c>
      <c r="C25" s="7" t="s">
        <v>194</v>
      </c>
      <c r="D25" s="3">
        <v>115</v>
      </c>
      <c r="E25" t="str">
        <f>VLOOKUP(A25,HOP!A:L,12,0)</f>
        <v>115.00</v>
      </c>
      <c r="F25" t="str">
        <f>VLOOKUP(A25,HOP!A:C,3,0)</f>
        <v>2300783</v>
      </c>
      <c r="G25">
        <f t="shared" si="0"/>
        <v>0</v>
      </c>
      <c r="H25" t="str">
        <f t="shared" si="1"/>
        <v>，2300783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132</v>
      </c>
      <c r="C26" s="7" t="s">
        <v>194</v>
      </c>
      <c r="D26" s="3">
        <v>786</v>
      </c>
      <c r="E26" t="str">
        <f>VLOOKUP(A26,HOP!A:L,12,0)</f>
        <v>786.00</v>
      </c>
      <c r="F26" t="str">
        <f>VLOOKUP(A26,HOP!A:C,3,0)</f>
        <v>2300694</v>
      </c>
      <c r="G26">
        <f t="shared" si="0"/>
        <v>0</v>
      </c>
      <c r="H26" t="str">
        <f t="shared" si="1"/>
        <v>，2300694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132</v>
      </c>
      <c r="C27" s="7" t="s">
        <v>194</v>
      </c>
      <c r="D27" s="3">
        <v>475</v>
      </c>
      <c r="E27" t="str">
        <f>VLOOKUP(A27,HOP!A:L,12,0)</f>
        <v>475.00</v>
      </c>
      <c r="F27" t="str">
        <f>VLOOKUP(A27,HOP!A:C,3,0)</f>
        <v>2300730</v>
      </c>
      <c r="G27">
        <f t="shared" si="0"/>
        <v>0</v>
      </c>
      <c r="H27" t="str">
        <f t="shared" si="1"/>
        <v>，2300730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194</v>
      </c>
      <c r="C28" s="7" t="s">
        <v>268</v>
      </c>
      <c r="D28" s="3">
        <v>121</v>
      </c>
      <c r="E28" t="str">
        <f>VLOOKUP(A28,HOP!A:L,12,0)</f>
        <v>121.00</v>
      </c>
      <c r="F28" t="str">
        <f>VLOOKUP(A28,HOP!A:C,3,0)</f>
        <v>2301998</v>
      </c>
      <c r="G28">
        <f t="shared" si="0"/>
        <v>0</v>
      </c>
      <c r="H28" t="str">
        <f t="shared" si="1"/>
        <v>，2301998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194</v>
      </c>
      <c r="C29" s="7" t="s">
        <v>268</v>
      </c>
      <c r="D29" s="3">
        <v>138</v>
      </c>
      <c r="E29" t="str">
        <f>VLOOKUP(A29,HOP!A:L,12,0)</f>
        <v>138.00</v>
      </c>
      <c r="F29" t="str">
        <f>VLOOKUP(A29,HOP!A:C,3,0)</f>
        <v>2301105</v>
      </c>
      <c r="G29">
        <f t="shared" si="0"/>
        <v>0</v>
      </c>
      <c r="H29" t="str">
        <f t="shared" si="1"/>
        <v>，2301105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132</v>
      </c>
      <c r="C30" s="7" t="s">
        <v>268</v>
      </c>
      <c r="D30" s="3">
        <v>364</v>
      </c>
      <c r="E30" t="str">
        <f>VLOOKUP(A30,HOP!A:L,12,0)</f>
        <v>364.00</v>
      </c>
      <c r="F30" t="str">
        <f>VLOOKUP(A30,HOP!A:C,3,0)</f>
        <v>2300097</v>
      </c>
      <c r="G30">
        <f t="shared" si="0"/>
        <v>0</v>
      </c>
      <c r="H30" t="str">
        <f t="shared" si="1"/>
        <v>，2300097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194</v>
      </c>
      <c r="C31" s="7" t="s">
        <v>268</v>
      </c>
      <c r="D31" s="3">
        <v>334</v>
      </c>
      <c r="E31" t="str">
        <f>VLOOKUP(A31,HOP!A:L,12,0)</f>
        <v>334.00</v>
      </c>
      <c r="F31" t="str">
        <f>VLOOKUP(A31,HOP!A:C,3,0)</f>
        <v>2302099</v>
      </c>
      <c r="G31">
        <f t="shared" si="0"/>
        <v>0</v>
      </c>
      <c r="H31" t="str">
        <f t="shared" si="1"/>
        <v>，2302099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194</v>
      </c>
      <c r="C32" s="7" t="s">
        <v>268</v>
      </c>
      <c r="D32" s="3">
        <v>242</v>
      </c>
      <c r="E32" t="str">
        <f>VLOOKUP(A32,HOP!A:L,12,0)</f>
        <v>242.00</v>
      </c>
      <c r="F32" t="str">
        <f>VLOOKUP(A32,HOP!A:C,3,0)</f>
        <v>2301749</v>
      </c>
      <c r="G32">
        <f t="shared" si="0"/>
        <v>0</v>
      </c>
      <c r="H32" t="str">
        <f t="shared" si="1"/>
        <v>，2301749</v>
      </c>
      <c r="I32" t="str">
        <f>VLOOKUP(A32,HOP!A:T,20,0)</f>
        <v>直连</v>
      </c>
    </row>
    <row r="33" ht="14.25" hidden="1" customHeight="1" spans="1:9">
      <c r="A33" s="6" t="s">
        <v>293</v>
      </c>
      <c r="B33" s="7" t="s">
        <v>268</v>
      </c>
      <c r="C33" s="7" t="s">
        <v>297</v>
      </c>
      <c r="D33" s="3">
        <v>163</v>
      </c>
      <c r="E33" t="str">
        <f>VLOOKUP(A33,HOP!A:L,12,0)</f>
        <v>163.00</v>
      </c>
      <c r="F33" t="str">
        <f>VLOOKUP(A33,HOP!A:C,3,0)</f>
        <v>2303246</v>
      </c>
      <c r="G33">
        <f t="shared" si="0"/>
        <v>0</v>
      </c>
      <c r="H33" t="str">
        <f t="shared" si="1"/>
        <v>，2303246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268</v>
      </c>
      <c r="C34" s="7" t="s">
        <v>297</v>
      </c>
      <c r="D34" s="3">
        <v>95</v>
      </c>
      <c r="E34" t="str">
        <f>VLOOKUP(A34,HOP!A:L,12,0)</f>
        <v>95.00</v>
      </c>
      <c r="F34" t="str">
        <f>VLOOKUP(A34,HOP!A:C,3,0)</f>
        <v>2302940</v>
      </c>
      <c r="G34">
        <f t="shared" si="0"/>
        <v>0</v>
      </c>
      <c r="H34" t="str">
        <f t="shared" si="1"/>
        <v>，2302940</v>
      </c>
      <c r="I34" t="str">
        <f>VLOOKUP(A34,HOP!A:T,20,0)</f>
        <v>直连</v>
      </c>
    </row>
    <row r="35" ht="14.25" hidden="1" customHeight="1" spans="1:9">
      <c r="A35" s="6" t="s">
        <v>308</v>
      </c>
      <c r="B35" s="7" t="s">
        <v>268</v>
      </c>
      <c r="C35" s="7" t="s">
        <v>297</v>
      </c>
      <c r="D35" s="3">
        <v>533</v>
      </c>
      <c r="E35" t="str">
        <f>VLOOKUP(A35,HOP!A:L,12,0)</f>
        <v>533.00</v>
      </c>
      <c r="F35" t="str">
        <f>VLOOKUP(A35,HOP!A:C,3,0)</f>
        <v>2303152</v>
      </c>
      <c r="G35">
        <f t="shared" ref="G35:G52" si="2">D35-E35</f>
        <v>0</v>
      </c>
      <c r="H35" t="str">
        <f t="shared" ref="H35:H52" si="3">$H$1&amp;F35</f>
        <v>，2303152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268</v>
      </c>
      <c r="C36" s="7" t="s">
        <v>297</v>
      </c>
      <c r="D36" s="3">
        <v>533</v>
      </c>
      <c r="E36" t="str">
        <f>VLOOKUP(A36,HOP!A:L,12,0)</f>
        <v>533.00</v>
      </c>
      <c r="F36" t="str">
        <f>VLOOKUP(A36,HOP!A:C,3,0)</f>
        <v>2303191</v>
      </c>
      <c r="G36">
        <f t="shared" si="2"/>
        <v>0</v>
      </c>
      <c r="H36" t="str">
        <f t="shared" si="3"/>
        <v>，2303191</v>
      </c>
      <c r="I36" t="str">
        <f>VLOOKUP(A36,HOP!A:T,20,0)</f>
        <v>直连</v>
      </c>
    </row>
    <row r="37" ht="14.25" hidden="1" customHeight="1" spans="1:9">
      <c r="A37" s="6" t="s">
        <v>318</v>
      </c>
      <c r="B37" s="7" t="s">
        <v>268</v>
      </c>
      <c r="C37" s="7" t="s">
        <v>297</v>
      </c>
      <c r="D37" s="3">
        <v>942</v>
      </c>
      <c r="E37" t="str">
        <f>VLOOKUP(A37,HOP!A:L,12,0)</f>
        <v>942.00</v>
      </c>
      <c r="F37" t="str">
        <f>VLOOKUP(A37,HOP!A:C,3,0)</f>
        <v>2302410</v>
      </c>
      <c r="G37">
        <f t="shared" si="2"/>
        <v>0</v>
      </c>
      <c r="H37" t="str">
        <f t="shared" si="3"/>
        <v>，2302410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268</v>
      </c>
      <c r="C38" s="7" t="s">
        <v>297</v>
      </c>
      <c r="D38" s="3">
        <v>233</v>
      </c>
      <c r="E38" t="str">
        <f>VLOOKUP(A38,HOP!A:L,12,0)</f>
        <v>233.00</v>
      </c>
      <c r="F38" t="str">
        <f>VLOOKUP(A38,HOP!A:C,3,0)</f>
        <v>2302587</v>
      </c>
      <c r="G38">
        <f t="shared" si="2"/>
        <v>0</v>
      </c>
      <c r="H38" t="str">
        <f t="shared" si="3"/>
        <v>，2302587</v>
      </c>
      <c r="I38" t="str">
        <f>VLOOKUP(A38,HOP!A:T,20,0)</f>
        <v>直连</v>
      </c>
    </row>
    <row r="39" ht="14.25" hidden="1" customHeight="1" spans="1:9">
      <c r="A39" s="6" t="s">
        <v>330</v>
      </c>
      <c r="B39" s="7" t="s">
        <v>268</v>
      </c>
      <c r="C39" s="7" t="s">
        <v>297</v>
      </c>
      <c r="D39" s="3">
        <v>210</v>
      </c>
      <c r="E39" t="str">
        <f>VLOOKUP(A39,HOP!A:L,12,0)</f>
        <v>210.00</v>
      </c>
      <c r="F39" t="str">
        <f>VLOOKUP(A39,HOP!A:C,3,0)</f>
        <v>2302702</v>
      </c>
      <c r="G39">
        <f t="shared" si="2"/>
        <v>0</v>
      </c>
      <c r="H39" t="str">
        <f t="shared" si="3"/>
        <v>，2302702</v>
      </c>
      <c r="I39" t="str">
        <f>VLOOKUP(A39,HOP!A:T,20,0)</f>
        <v>直连</v>
      </c>
    </row>
    <row r="40" ht="14.25" hidden="1" customHeight="1" spans="1:9">
      <c r="A40" s="6" t="s">
        <v>332</v>
      </c>
      <c r="B40" s="7" t="s">
        <v>268</v>
      </c>
      <c r="C40" s="7" t="s">
        <v>297</v>
      </c>
      <c r="D40" s="3">
        <v>538</v>
      </c>
      <c r="E40" t="str">
        <f>VLOOKUP(A40,HOP!A:L,12,0)</f>
        <v>538.00</v>
      </c>
      <c r="F40" t="str">
        <f>VLOOKUP(A40,HOP!A:C,3,0)</f>
        <v>2300845</v>
      </c>
      <c r="G40">
        <f t="shared" si="2"/>
        <v>0</v>
      </c>
      <c r="H40" t="str">
        <f t="shared" si="3"/>
        <v>，2300845</v>
      </c>
      <c r="I40" t="str">
        <f>VLOOKUP(A40,HOP!A:T,20,0)</f>
        <v>直连</v>
      </c>
    </row>
    <row r="41" ht="14.25" hidden="1" customHeight="1" spans="1:9">
      <c r="A41" s="6" t="s">
        <v>337</v>
      </c>
      <c r="B41" s="7" t="s">
        <v>297</v>
      </c>
      <c r="C41" s="7" t="s">
        <v>339</v>
      </c>
      <c r="D41" s="3">
        <v>203</v>
      </c>
      <c r="E41" t="str">
        <f>VLOOKUP(A41,HOP!A:L,12,0)</f>
        <v>203.00</v>
      </c>
      <c r="F41" t="str">
        <f>VLOOKUP(A41,HOP!A:C,3,0)</f>
        <v>2303702</v>
      </c>
      <c r="G41">
        <f t="shared" si="2"/>
        <v>0</v>
      </c>
      <c r="H41" t="str">
        <f t="shared" si="3"/>
        <v>，2303702</v>
      </c>
      <c r="I41" t="str">
        <f>VLOOKUP(A41,HOP!A:T,20,0)</f>
        <v>直连</v>
      </c>
    </row>
    <row r="42" ht="14.25" hidden="1" customHeight="1" spans="1:9">
      <c r="A42" s="6" t="s">
        <v>343</v>
      </c>
      <c r="B42" s="7" t="s">
        <v>297</v>
      </c>
      <c r="C42" s="7" t="s">
        <v>339</v>
      </c>
      <c r="D42" s="3">
        <v>156</v>
      </c>
      <c r="E42" t="str">
        <f>VLOOKUP(A42,HOP!A:L,12,0)</f>
        <v>156.00</v>
      </c>
      <c r="F42" t="str">
        <f>VLOOKUP(A42,HOP!A:C,3,0)</f>
        <v>2304166</v>
      </c>
      <c r="G42">
        <f t="shared" si="2"/>
        <v>0</v>
      </c>
      <c r="H42" t="str">
        <f t="shared" si="3"/>
        <v>，2304166</v>
      </c>
      <c r="I42" t="str">
        <f>VLOOKUP(A42,HOP!A:T,20,0)</f>
        <v>直连</v>
      </c>
    </row>
    <row r="43" ht="14.25" hidden="1" customHeight="1" spans="1:9">
      <c r="A43" s="6" t="s">
        <v>350</v>
      </c>
      <c r="B43" s="7" t="s">
        <v>297</v>
      </c>
      <c r="C43" s="7" t="s">
        <v>339</v>
      </c>
      <c r="D43" s="3">
        <v>212</v>
      </c>
      <c r="E43" t="str">
        <f>VLOOKUP(A43,HOP!A:L,12,0)</f>
        <v>212.00</v>
      </c>
      <c r="F43" t="str">
        <f>VLOOKUP(A43,HOP!A:C,3,0)</f>
        <v>2299663</v>
      </c>
      <c r="G43">
        <f t="shared" si="2"/>
        <v>0</v>
      </c>
      <c r="H43" t="str">
        <f t="shared" si="3"/>
        <v>，2299663</v>
      </c>
      <c r="I43" t="str">
        <f>VLOOKUP(A43,HOP!A:T,20,0)</f>
        <v>直连</v>
      </c>
    </row>
    <row r="44" ht="14.25" hidden="1" customHeight="1" spans="1:9">
      <c r="A44" s="6" t="s">
        <v>356</v>
      </c>
      <c r="B44" s="7" t="s">
        <v>297</v>
      </c>
      <c r="C44" s="7" t="s">
        <v>339</v>
      </c>
      <c r="D44" s="3">
        <v>337</v>
      </c>
      <c r="E44" t="str">
        <f>VLOOKUP(A44,HOP!A:L,12,0)</f>
        <v>337.00</v>
      </c>
      <c r="F44" t="str">
        <f>VLOOKUP(A44,HOP!A:C,3,0)</f>
        <v>2304219</v>
      </c>
      <c r="G44">
        <f t="shared" si="2"/>
        <v>0</v>
      </c>
      <c r="H44" t="str">
        <f t="shared" si="3"/>
        <v>，2304219</v>
      </c>
      <c r="I44" t="str">
        <f>VLOOKUP(A44,HOP!A:T,20,0)</f>
        <v>直连</v>
      </c>
    </row>
    <row r="45" ht="14.25" hidden="1" customHeight="1" spans="1:9">
      <c r="A45" s="6" t="s">
        <v>359</v>
      </c>
      <c r="B45" s="7" t="s">
        <v>297</v>
      </c>
      <c r="C45" s="7" t="s">
        <v>339</v>
      </c>
      <c r="D45" s="3">
        <v>82</v>
      </c>
      <c r="E45" t="str">
        <f>VLOOKUP(A45,HOP!A:L,12,0)</f>
        <v>82.00</v>
      </c>
      <c r="F45" t="str">
        <f>VLOOKUP(A45,HOP!A:C,3,0)</f>
        <v>2303883</v>
      </c>
      <c r="G45">
        <f t="shared" si="2"/>
        <v>0</v>
      </c>
      <c r="H45" t="str">
        <f t="shared" si="3"/>
        <v>，2303883</v>
      </c>
      <c r="I45" t="str">
        <f>VLOOKUP(A45,HOP!A:T,20,0)</f>
        <v>直连</v>
      </c>
    </row>
    <row r="46" ht="14.25" hidden="1" customHeight="1" spans="1:9">
      <c r="A46" s="6" t="s">
        <v>363</v>
      </c>
      <c r="B46" s="7" t="s">
        <v>297</v>
      </c>
      <c r="C46" s="7" t="s">
        <v>339</v>
      </c>
      <c r="D46" s="3">
        <v>605</v>
      </c>
      <c r="E46" t="str">
        <f>VLOOKUP(A46,HOP!A:L,12,0)</f>
        <v>605.00</v>
      </c>
      <c r="F46" t="str">
        <f>VLOOKUP(A46,HOP!A:C,3,0)</f>
        <v>2303725</v>
      </c>
      <c r="G46">
        <f t="shared" si="2"/>
        <v>0</v>
      </c>
      <c r="H46" t="str">
        <f t="shared" si="3"/>
        <v>，2303725</v>
      </c>
      <c r="I46" t="str">
        <f>VLOOKUP(A46,HOP!A:T,20,0)</f>
        <v>直连</v>
      </c>
    </row>
    <row r="47" ht="14.25" hidden="1" customHeight="1" spans="1:9">
      <c r="A47" s="6" t="s">
        <v>368</v>
      </c>
      <c r="B47" s="7" t="s">
        <v>297</v>
      </c>
      <c r="C47" s="7" t="s">
        <v>339</v>
      </c>
      <c r="D47" s="3">
        <v>210</v>
      </c>
      <c r="E47" t="str">
        <f>VLOOKUP(A47,HOP!A:L,12,0)</f>
        <v>210.00</v>
      </c>
      <c r="F47" t="str">
        <f>VLOOKUP(A47,HOP!A:C,3,0)</f>
        <v>2303630</v>
      </c>
      <c r="G47">
        <f t="shared" si="2"/>
        <v>0</v>
      </c>
      <c r="H47" t="str">
        <f t="shared" si="3"/>
        <v>，2303630</v>
      </c>
      <c r="I47" t="str">
        <f>VLOOKUP(A47,HOP!A:T,20,0)</f>
        <v>直连</v>
      </c>
    </row>
    <row r="48" ht="14.25" hidden="1" customHeight="1" spans="1:9">
      <c r="A48" s="6" t="s">
        <v>369</v>
      </c>
      <c r="B48" s="7" t="s">
        <v>339</v>
      </c>
      <c r="C48" s="7" t="s">
        <v>371</v>
      </c>
      <c r="D48" s="3">
        <v>144</v>
      </c>
      <c r="E48" t="str">
        <f>VLOOKUP(A48,HOP!A:L,12,0)</f>
        <v>144.00</v>
      </c>
      <c r="F48" t="str">
        <f>VLOOKUP(A48,HOP!A:C,3,0)</f>
        <v>2305178</v>
      </c>
      <c r="G48">
        <f t="shared" si="2"/>
        <v>0</v>
      </c>
      <c r="H48" t="str">
        <f t="shared" si="3"/>
        <v>，2305178</v>
      </c>
      <c r="I48" t="str">
        <f>VLOOKUP(A48,HOP!A:T,20,0)</f>
        <v>直连</v>
      </c>
    </row>
    <row r="49" ht="14.25" hidden="1" customHeight="1" spans="1:9">
      <c r="A49" s="6" t="s">
        <v>375</v>
      </c>
      <c r="B49" s="7" t="s">
        <v>297</v>
      </c>
      <c r="C49" s="7" t="s">
        <v>371</v>
      </c>
      <c r="D49" s="3">
        <v>2157</v>
      </c>
      <c r="E49" t="str">
        <f>VLOOKUP(A49,HOP!A:L,12,0)</f>
        <v>2157.00</v>
      </c>
      <c r="F49" t="str">
        <f>VLOOKUP(A49,HOP!A:C,3,0)</f>
        <v>2304385</v>
      </c>
      <c r="G49">
        <f t="shared" si="2"/>
        <v>0</v>
      </c>
      <c r="H49" t="str">
        <f t="shared" si="3"/>
        <v>，2304385</v>
      </c>
      <c r="I49" t="str">
        <f>VLOOKUP(A49,HOP!A:T,20,0)</f>
        <v>直连</v>
      </c>
    </row>
    <row r="50" spans="1:10">
      <c r="A50" s="43" t="s">
        <v>390</v>
      </c>
      <c r="D50" s="8">
        <v>-201</v>
      </c>
      <c r="E50" t="e">
        <f>VLOOKUP(A50,HOP!A:L,12,0)</f>
        <v>#N/A</v>
      </c>
      <c r="F50">
        <v>2293298</v>
      </c>
      <c r="G50" t="e">
        <f t="shared" si="2"/>
        <v>#N/A</v>
      </c>
      <c r="H50" t="str">
        <f t="shared" si="3"/>
        <v>，2293298</v>
      </c>
      <c r="I50" t="e">
        <f>VLOOKUP(A50,HOP!A:T,20,0)</f>
        <v>#N/A</v>
      </c>
      <c r="J50" t="s">
        <v>404</v>
      </c>
    </row>
    <row r="51" spans="1:10">
      <c r="A51" s="43" t="s">
        <v>396</v>
      </c>
      <c r="D51" s="8">
        <v>-201</v>
      </c>
      <c r="E51" t="e">
        <f>VLOOKUP(A51,HOP!A:L,12,0)</f>
        <v>#N/A</v>
      </c>
      <c r="F51">
        <v>2293654</v>
      </c>
      <c r="G51" t="e">
        <f t="shared" si="2"/>
        <v>#N/A</v>
      </c>
      <c r="H51" t="str">
        <f t="shared" si="3"/>
        <v>，2293654</v>
      </c>
      <c r="I51" t="e">
        <f>VLOOKUP(A51,HOP!A:T,20,0)</f>
        <v>#N/A</v>
      </c>
      <c r="J51" t="s">
        <v>405</v>
      </c>
    </row>
    <row r="52" spans="1:10">
      <c r="A52" s="43" t="s">
        <v>399</v>
      </c>
      <c r="D52" s="8">
        <v>-126</v>
      </c>
      <c r="E52" t="e">
        <f>VLOOKUP(A52,HOP!A:L,12,0)</f>
        <v>#N/A</v>
      </c>
      <c r="F52">
        <v>2296321</v>
      </c>
      <c r="G52" t="e">
        <f t="shared" si="2"/>
        <v>#N/A</v>
      </c>
      <c r="H52" t="str">
        <f t="shared" si="3"/>
        <v>，2296321</v>
      </c>
      <c r="I52" t="e">
        <f>VLOOKUP(A52,HOP!A:T,20,0)</f>
        <v>#N/A</v>
      </c>
      <c r="J52" s="5" t="s">
        <v>406</v>
      </c>
    </row>
    <row r="54" spans="4:4">
      <c r="D54" s="3">
        <f>SUM(D2:D53)</f>
        <v>16998</v>
      </c>
    </row>
    <row r="55" ht="14.25" spans="4:4">
      <c r="D55" s="9" t="s">
        <v>23</v>
      </c>
    </row>
    <row r="58" spans="1:3">
      <c r="A58" t="s">
        <v>407</v>
      </c>
      <c r="C58">
        <v>17400</v>
      </c>
    </row>
    <row r="59" spans="1:3">
      <c r="A59" t="s">
        <v>408</v>
      </c>
      <c r="C59">
        <v>-402</v>
      </c>
    </row>
    <row r="60" spans="1:3">
      <c r="A60" s="5" t="s">
        <v>409</v>
      </c>
      <c r="C60">
        <f>SUBTOTAL(9,C58:C59)</f>
        <v>16998</v>
      </c>
    </row>
  </sheetData>
  <autoFilter ref="A1:I52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410</v>
      </c>
      <c r="B1" s="2" t="s">
        <v>411</v>
      </c>
      <c r="C1" s="2" t="s">
        <v>412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413</v>
      </c>
      <c r="I1" s="2" t="s">
        <v>414</v>
      </c>
      <c r="J1" s="2" t="s">
        <v>415</v>
      </c>
      <c r="K1" s="2" t="s">
        <v>416</v>
      </c>
      <c r="L1" s="2" t="s">
        <v>417</v>
      </c>
      <c r="M1" s="2" t="s">
        <v>418</v>
      </c>
      <c r="N1" s="2" t="s">
        <v>419</v>
      </c>
      <c r="O1" s="2" t="s">
        <v>420</v>
      </c>
      <c r="P1" s="2" t="s">
        <v>421</v>
      </c>
      <c r="Q1" s="2" t="s">
        <v>422</v>
      </c>
      <c r="R1" s="2" t="s">
        <v>423</v>
      </c>
      <c r="S1" s="2" t="s">
        <v>424</v>
      </c>
      <c r="T1" s="2" t="s">
        <v>425</v>
      </c>
    </row>
    <row r="2" s="1" customFormat="1" spans="1:20">
      <c r="A2" s="1" t="s">
        <v>369</v>
      </c>
      <c r="B2" s="1" t="s">
        <v>339</v>
      </c>
      <c r="C2" s="1" t="s">
        <v>426</v>
      </c>
      <c r="D2" s="1" t="s">
        <v>112</v>
      </c>
      <c r="E2" s="1" t="s">
        <v>370</v>
      </c>
      <c r="F2" s="1" t="s">
        <v>339</v>
      </c>
      <c r="G2" s="1" t="s">
        <v>371</v>
      </c>
      <c r="H2" s="1" t="s">
        <v>427</v>
      </c>
      <c r="I2" s="1" t="s">
        <v>428</v>
      </c>
      <c r="J2" s="1" t="s">
        <v>429</v>
      </c>
      <c r="K2" s="1" t="s">
        <v>428</v>
      </c>
      <c r="L2" s="1" t="s">
        <v>428</v>
      </c>
      <c r="M2" s="1" t="s">
        <v>430</v>
      </c>
      <c r="N2" s="1" t="s">
        <v>430</v>
      </c>
      <c r="O2" s="1" t="s">
        <v>431</v>
      </c>
      <c r="P2" s="1" t="s">
        <v>432</v>
      </c>
      <c r="Q2" s="1" t="s">
        <v>433</v>
      </c>
      <c r="R2" s="1" t="s">
        <v>73</v>
      </c>
      <c r="S2" s="1" t="s">
        <v>434</v>
      </c>
      <c r="T2" s="1" t="s">
        <v>435</v>
      </c>
    </row>
    <row r="3" s="1" customFormat="1" spans="1:20">
      <c r="A3" s="1" t="s">
        <v>375</v>
      </c>
      <c r="B3" s="1" t="s">
        <v>297</v>
      </c>
      <c r="C3" s="1" t="s">
        <v>436</v>
      </c>
      <c r="D3" s="1" t="s">
        <v>252</v>
      </c>
      <c r="E3" s="1" t="s">
        <v>376</v>
      </c>
      <c r="F3" s="1" t="s">
        <v>297</v>
      </c>
      <c r="G3" s="1" t="s">
        <v>371</v>
      </c>
      <c r="H3" s="1" t="s">
        <v>427</v>
      </c>
      <c r="I3" s="1" t="s">
        <v>437</v>
      </c>
      <c r="J3" s="1" t="s">
        <v>429</v>
      </c>
      <c r="K3" s="1" t="s">
        <v>437</v>
      </c>
      <c r="L3" s="1" t="s">
        <v>437</v>
      </c>
      <c r="M3" s="1" t="s">
        <v>430</v>
      </c>
      <c r="N3" s="1" t="s">
        <v>430</v>
      </c>
      <c r="O3" s="1" t="s">
        <v>431</v>
      </c>
      <c r="P3" s="1" t="s">
        <v>432</v>
      </c>
      <c r="Q3" s="1" t="s">
        <v>438</v>
      </c>
      <c r="R3" s="1" t="s">
        <v>73</v>
      </c>
      <c r="S3" s="1" t="s">
        <v>434</v>
      </c>
      <c r="T3" s="1" t="s">
        <v>435</v>
      </c>
    </row>
    <row r="4" s="1" customFormat="1" spans="1:20">
      <c r="A4" s="1" t="s">
        <v>356</v>
      </c>
      <c r="B4" s="1" t="s">
        <v>297</v>
      </c>
      <c r="C4" s="1" t="s">
        <v>439</v>
      </c>
      <c r="D4" s="1" t="s">
        <v>283</v>
      </c>
      <c r="E4" s="1" t="s">
        <v>284</v>
      </c>
      <c r="F4" s="1" t="s">
        <v>297</v>
      </c>
      <c r="G4" s="1" t="s">
        <v>339</v>
      </c>
      <c r="H4" s="1" t="s">
        <v>427</v>
      </c>
      <c r="I4" s="1" t="s">
        <v>440</v>
      </c>
      <c r="J4" s="1" t="s">
        <v>429</v>
      </c>
      <c r="K4" s="1" t="s">
        <v>440</v>
      </c>
      <c r="L4" s="1" t="s">
        <v>440</v>
      </c>
      <c r="M4" s="1" t="s">
        <v>430</v>
      </c>
      <c r="N4" s="1" t="s">
        <v>430</v>
      </c>
      <c r="O4" s="1" t="s">
        <v>431</v>
      </c>
      <c r="P4" s="1" t="s">
        <v>432</v>
      </c>
      <c r="Q4" s="1" t="s">
        <v>441</v>
      </c>
      <c r="R4" s="1" t="s">
        <v>73</v>
      </c>
      <c r="S4" s="1" t="s">
        <v>434</v>
      </c>
      <c r="T4" s="1" t="s">
        <v>435</v>
      </c>
    </row>
    <row r="5" s="1" customFormat="1" spans="1:20">
      <c r="A5" s="1" t="s">
        <v>343</v>
      </c>
      <c r="B5" s="1" t="s">
        <v>297</v>
      </c>
      <c r="C5" s="1" t="s">
        <v>442</v>
      </c>
      <c r="D5" s="1" t="s">
        <v>345</v>
      </c>
      <c r="E5" s="1" t="s">
        <v>346</v>
      </c>
      <c r="F5" s="1" t="s">
        <v>297</v>
      </c>
      <c r="G5" s="1" t="s">
        <v>339</v>
      </c>
      <c r="H5" s="1" t="s">
        <v>427</v>
      </c>
      <c r="I5" s="1" t="s">
        <v>443</v>
      </c>
      <c r="J5" s="1" t="s">
        <v>429</v>
      </c>
      <c r="K5" s="1" t="s">
        <v>443</v>
      </c>
      <c r="L5" s="1" t="s">
        <v>443</v>
      </c>
      <c r="M5" s="1" t="s">
        <v>430</v>
      </c>
      <c r="N5" s="1" t="s">
        <v>430</v>
      </c>
      <c r="O5" s="1" t="s">
        <v>431</v>
      </c>
      <c r="P5" s="1" t="s">
        <v>432</v>
      </c>
      <c r="Q5" s="1" t="s">
        <v>444</v>
      </c>
      <c r="R5" s="1" t="s">
        <v>73</v>
      </c>
      <c r="S5" s="1" t="s">
        <v>434</v>
      </c>
      <c r="T5" s="1" t="s">
        <v>435</v>
      </c>
    </row>
    <row r="6" s="1" customFormat="1" spans="1:20">
      <c r="A6" s="1" t="s">
        <v>359</v>
      </c>
      <c r="B6" s="1" t="s">
        <v>297</v>
      </c>
      <c r="C6" s="1" t="s">
        <v>445</v>
      </c>
      <c r="D6" s="1" t="s">
        <v>446</v>
      </c>
      <c r="E6" s="1" t="s">
        <v>177</v>
      </c>
      <c r="F6" s="1" t="s">
        <v>297</v>
      </c>
      <c r="G6" s="1" t="s">
        <v>339</v>
      </c>
      <c r="H6" s="1" t="s">
        <v>427</v>
      </c>
      <c r="I6" s="1" t="s">
        <v>447</v>
      </c>
      <c r="J6" s="1" t="s">
        <v>429</v>
      </c>
      <c r="K6" s="1" t="s">
        <v>447</v>
      </c>
      <c r="L6" s="1" t="s">
        <v>447</v>
      </c>
      <c r="M6" s="1" t="s">
        <v>430</v>
      </c>
      <c r="N6" s="1" t="s">
        <v>430</v>
      </c>
      <c r="O6" s="1" t="s">
        <v>431</v>
      </c>
      <c r="P6" s="1" t="s">
        <v>432</v>
      </c>
      <c r="Q6" s="1" t="s">
        <v>448</v>
      </c>
      <c r="R6" s="1" t="s">
        <v>73</v>
      </c>
      <c r="S6" s="1" t="s">
        <v>434</v>
      </c>
      <c r="T6" s="1" t="s">
        <v>435</v>
      </c>
    </row>
    <row r="7" s="1" customFormat="1" spans="1:20">
      <c r="A7" s="1" t="s">
        <v>363</v>
      </c>
      <c r="B7" s="1" t="s">
        <v>297</v>
      </c>
      <c r="C7" s="1" t="s">
        <v>449</v>
      </c>
      <c r="D7" s="1" t="s">
        <v>310</v>
      </c>
      <c r="E7" s="1" t="s">
        <v>364</v>
      </c>
      <c r="F7" s="1" t="s">
        <v>297</v>
      </c>
      <c r="G7" s="1" t="s">
        <v>339</v>
      </c>
      <c r="H7" s="1" t="s">
        <v>427</v>
      </c>
      <c r="I7" s="1" t="s">
        <v>450</v>
      </c>
      <c r="J7" s="1" t="s">
        <v>429</v>
      </c>
      <c r="K7" s="1" t="s">
        <v>450</v>
      </c>
      <c r="L7" s="1" t="s">
        <v>450</v>
      </c>
      <c r="M7" s="1" t="s">
        <v>430</v>
      </c>
      <c r="N7" s="1" t="s">
        <v>430</v>
      </c>
      <c r="O7" s="1" t="s">
        <v>431</v>
      </c>
      <c r="P7" s="1" t="s">
        <v>432</v>
      </c>
      <c r="Q7" s="1" t="s">
        <v>451</v>
      </c>
      <c r="R7" s="1" t="s">
        <v>73</v>
      </c>
      <c r="S7" s="1" t="s">
        <v>434</v>
      </c>
      <c r="T7" s="1" t="s">
        <v>435</v>
      </c>
    </row>
    <row r="8" s="1" customFormat="1" spans="1:20">
      <c r="A8" s="1" t="s">
        <v>337</v>
      </c>
      <c r="B8" s="1" t="s">
        <v>297</v>
      </c>
      <c r="C8" s="1" t="s">
        <v>452</v>
      </c>
      <c r="D8" s="1" t="s">
        <v>128</v>
      </c>
      <c r="E8" s="1" t="s">
        <v>338</v>
      </c>
      <c r="F8" s="1" t="s">
        <v>297</v>
      </c>
      <c r="G8" s="1" t="s">
        <v>339</v>
      </c>
      <c r="H8" s="1" t="s">
        <v>427</v>
      </c>
      <c r="I8" s="1" t="s">
        <v>453</v>
      </c>
      <c r="J8" s="1" t="s">
        <v>429</v>
      </c>
      <c r="K8" s="1" t="s">
        <v>453</v>
      </c>
      <c r="L8" s="1" t="s">
        <v>453</v>
      </c>
      <c r="M8" s="1" t="s">
        <v>430</v>
      </c>
      <c r="N8" s="1" t="s">
        <v>430</v>
      </c>
      <c r="O8" s="1" t="s">
        <v>431</v>
      </c>
      <c r="P8" s="1" t="s">
        <v>432</v>
      </c>
      <c r="Q8" s="1" t="s">
        <v>454</v>
      </c>
      <c r="R8" s="1" t="s">
        <v>73</v>
      </c>
      <c r="S8" s="1" t="s">
        <v>434</v>
      </c>
      <c r="T8" s="1" t="s">
        <v>435</v>
      </c>
    </row>
    <row r="9" s="1" customFormat="1" spans="1:20">
      <c r="A9" s="1" t="s">
        <v>368</v>
      </c>
      <c r="B9" s="1" t="s">
        <v>297</v>
      </c>
      <c r="C9" s="1" t="s">
        <v>455</v>
      </c>
      <c r="D9" s="1" t="s">
        <v>96</v>
      </c>
      <c r="E9" s="1" t="s">
        <v>331</v>
      </c>
      <c r="F9" s="1" t="s">
        <v>297</v>
      </c>
      <c r="G9" s="1" t="s">
        <v>339</v>
      </c>
      <c r="H9" s="1" t="s">
        <v>427</v>
      </c>
      <c r="I9" s="1" t="s">
        <v>456</v>
      </c>
      <c r="J9" s="1" t="s">
        <v>429</v>
      </c>
      <c r="K9" s="1" t="s">
        <v>456</v>
      </c>
      <c r="L9" s="1" t="s">
        <v>456</v>
      </c>
      <c r="M9" s="1" t="s">
        <v>430</v>
      </c>
      <c r="N9" s="1" t="s">
        <v>430</v>
      </c>
      <c r="O9" s="1" t="s">
        <v>431</v>
      </c>
      <c r="P9" s="1" t="s">
        <v>432</v>
      </c>
      <c r="Q9" s="1" t="s">
        <v>457</v>
      </c>
      <c r="R9" s="1" t="s">
        <v>73</v>
      </c>
      <c r="S9" s="1" t="s">
        <v>434</v>
      </c>
      <c r="T9" s="1" t="s">
        <v>435</v>
      </c>
    </row>
    <row r="10" s="1" customFormat="1" spans="1:20">
      <c r="A10" s="1" t="s">
        <v>293</v>
      </c>
      <c r="B10" s="1" t="s">
        <v>268</v>
      </c>
      <c r="C10" s="1" t="s">
        <v>458</v>
      </c>
      <c r="D10" s="1" t="s">
        <v>295</v>
      </c>
      <c r="E10" s="1" t="s">
        <v>296</v>
      </c>
      <c r="F10" s="1" t="s">
        <v>268</v>
      </c>
      <c r="G10" s="1" t="s">
        <v>297</v>
      </c>
      <c r="H10" s="1" t="s">
        <v>427</v>
      </c>
      <c r="I10" s="1" t="s">
        <v>459</v>
      </c>
      <c r="J10" s="1" t="s">
        <v>429</v>
      </c>
      <c r="K10" s="1" t="s">
        <v>459</v>
      </c>
      <c r="L10" s="1" t="s">
        <v>459</v>
      </c>
      <c r="M10" s="1" t="s">
        <v>430</v>
      </c>
      <c r="N10" s="1" t="s">
        <v>430</v>
      </c>
      <c r="O10" s="1" t="s">
        <v>431</v>
      </c>
      <c r="P10" s="1" t="s">
        <v>432</v>
      </c>
      <c r="Q10" s="1" t="s">
        <v>460</v>
      </c>
      <c r="R10" s="1" t="s">
        <v>73</v>
      </c>
      <c r="S10" s="1" t="s">
        <v>434</v>
      </c>
      <c r="T10" s="1" t="s">
        <v>435</v>
      </c>
    </row>
    <row r="11" s="1" customFormat="1" spans="1:20">
      <c r="A11" s="1" t="s">
        <v>316</v>
      </c>
      <c r="B11" s="1" t="s">
        <v>268</v>
      </c>
      <c r="C11" s="1" t="s">
        <v>461</v>
      </c>
      <c r="D11" s="1" t="s">
        <v>310</v>
      </c>
      <c r="E11" s="1" t="s">
        <v>317</v>
      </c>
      <c r="F11" s="1" t="s">
        <v>268</v>
      </c>
      <c r="G11" s="1" t="s">
        <v>297</v>
      </c>
      <c r="H11" s="1" t="s">
        <v>427</v>
      </c>
      <c r="I11" s="1" t="s">
        <v>462</v>
      </c>
      <c r="J11" s="1" t="s">
        <v>429</v>
      </c>
      <c r="K11" s="1" t="s">
        <v>462</v>
      </c>
      <c r="L11" s="1" t="s">
        <v>462</v>
      </c>
      <c r="M11" s="1" t="s">
        <v>430</v>
      </c>
      <c r="N11" s="1" t="s">
        <v>430</v>
      </c>
      <c r="O11" s="1" t="s">
        <v>431</v>
      </c>
      <c r="P11" s="1" t="s">
        <v>432</v>
      </c>
      <c r="Q11" s="1" t="s">
        <v>463</v>
      </c>
      <c r="R11" s="1" t="s">
        <v>73</v>
      </c>
      <c r="S11" s="1" t="s">
        <v>434</v>
      </c>
      <c r="T11" s="1" t="s">
        <v>435</v>
      </c>
    </row>
    <row r="12" s="1" customFormat="1" spans="1:20">
      <c r="A12" s="1" t="s">
        <v>308</v>
      </c>
      <c r="B12" s="1" t="s">
        <v>268</v>
      </c>
      <c r="C12" s="1" t="s">
        <v>464</v>
      </c>
      <c r="D12" s="1" t="s">
        <v>310</v>
      </c>
      <c r="E12" s="1" t="s">
        <v>311</v>
      </c>
      <c r="F12" s="1" t="s">
        <v>268</v>
      </c>
      <c r="G12" s="1" t="s">
        <v>297</v>
      </c>
      <c r="H12" s="1" t="s">
        <v>427</v>
      </c>
      <c r="I12" s="1" t="s">
        <v>462</v>
      </c>
      <c r="J12" s="1" t="s">
        <v>429</v>
      </c>
      <c r="K12" s="1" t="s">
        <v>462</v>
      </c>
      <c r="L12" s="1" t="s">
        <v>462</v>
      </c>
      <c r="M12" s="1" t="s">
        <v>430</v>
      </c>
      <c r="N12" s="1" t="s">
        <v>430</v>
      </c>
      <c r="O12" s="1" t="s">
        <v>431</v>
      </c>
      <c r="P12" s="1" t="s">
        <v>432</v>
      </c>
      <c r="Q12" s="1" t="s">
        <v>465</v>
      </c>
      <c r="R12" s="1" t="s">
        <v>73</v>
      </c>
      <c r="S12" s="1" t="s">
        <v>434</v>
      </c>
      <c r="T12" s="1" t="s">
        <v>435</v>
      </c>
    </row>
    <row r="13" s="1" customFormat="1" spans="1:20">
      <c r="A13" s="1" t="s">
        <v>466</v>
      </c>
      <c r="B13" s="1" t="s">
        <v>268</v>
      </c>
      <c r="C13" s="1" t="s">
        <v>467</v>
      </c>
      <c r="D13" s="1" t="s">
        <v>468</v>
      </c>
      <c r="E13" s="1" t="s">
        <v>469</v>
      </c>
      <c r="F13" s="1" t="s">
        <v>268</v>
      </c>
      <c r="G13" s="1" t="s">
        <v>297</v>
      </c>
      <c r="H13" s="1" t="s">
        <v>427</v>
      </c>
      <c r="I13" s="1" t="s">
        <v>470</v>
      </c>
      <c r="J13" s="1" t="s">
        <v>429</v>
      </c>
      <c r="K13" s="1" t="s">
        <v>470</v>
      </c>
      <c r="L13" s="1" t="s">
        <v>470</v>
      </c>
      <c r="M13" s="1" t="s">
        <v>430</v>
      </c>
      <c r="N13" s="1" t="s">
        <v>430</v>
      </c>
      <c r="O13" s="1" t="s">
        <v>431</v>
      </c>
      <c r="P13" s="1" t="s">
        <v>432</v>
      </c>
      <c r="Q13" s="1" t="s">
        <v>471</v>
      </c>
      <c r="R13" s="1" t="s">
        <v>73</v>
      </c>
      <c r="S13" s="1" t="s">
        <v>434</v>
      </c>
      <c r="T13" s="1" t="s">
        <v>435</v>
      </c>
    </row>
    <row r="14" s="1" customFormat="1" spans="1:20">
      <c r="A14" s="1" t="s">
        <v>300</v>
      </c>
      <c r="B14" s="1" t="s">
        <v>268</v>
      </c>
      <c r="C14" s="1" t="s">
        <v>472</v>
      </c>
      <c r="D14" s="1" t="s">
        <v>473</v>
      </c>
      <c r="E14" s="1" t="s">
        <v>303</v>
      </c>
      <c r="F14" s="1" t="s">
        <v>268</v>
      </c>
      <c r="G14" s="1" t="s">
        <v>297</v>
      </c>
      <c r="H14" s="1" t="s">
        <v>427</v>
      </c>
      <c r="I14" s="1" t="s">
        <v>474</v>
      </c>
      <c r="J14" s="1" t="s">
        <v>429</v>
      </c>
      <c r="K14" s="1" t="s">
        <v>474</v>
      </c>
      <c r="L14" s="1" t="s">
        <v>474</v>
      </c>
      <c r="M14" s="1" t="s">
        <v>430</v>
      </c>
      <c r="N14" s="1" t="s">
        <v>430</v>
      </c>
      <c r="O14" s="1" t="s">
        <v>431</v>
      </c>
      <c r="P14" s="1" t="s">
        <v>432</v>
      </c>
      <c r="Q14" s="1" t="s">
        <v>475</v>
      </c>
      <c r="R14" s="1" t="s">
        <v>73</v>
      </c>
      <c r="S14" s="1" t="s">
        <v>434</v>
      </c>
      <c r="T14" s="1" t="s">
        <v>435</v>
      </c>
    </row>
    <row r="15" s="1" customFormat="1" spans="1:20">
      <c r="A15" s="1" t="s">
        <v>330</v>
      </c>
      <c r="B15" s="1" t="s">
        <v>268</v>
      </c>
      <c r="C15" s="1" t="s">
        <v>476</v>
      </c>
      <c r="D15" s="1" t="s">
        <v>96</v>
      </c>
      <c r="E15" s="1" t="s">
        <v>331</v>
      </c>
      <c r="F15" s="1" t="s">
        <v>268</v>
      </c>
      <c r="G15" s="1" t="s">
        <v>297</v>
      </c>
      <c r="H15" s="1" t="s">
        <v>427</v>
      </c>
      <c r="I15" s="1" t="s">
        <v>456</v>
      </c>
      <c r="J15" s="1" t="s">
        <v>429</v>
      </c>
      <c r="K15" s="1" t="s">
        <v>456</v>
      </c>
      <c r="L15" s="1" t="s">
        <v>456</v>
      </c>
      <c r="M15" s="1" t="s">
        <v>430</v>
      </c>
      <c r="N15" s="1" t="s">
        <v>430</v>
      </c>
      <c r="O15" s="1" t="s">
        <v>431</v>
      </c>
      <c r="P15" s="1" t="s">
        <v>432</v>
      </c>
      <c r="Q15" s="1" t="s">
        <v>477</v>
      </c>
      <c r="R15" s="1" t="s">
        <v>73</v>
      </c>
      <c r="S15" s="1" t="s">
        <v>434</v>
      </c>
      <c r="T15" s="1" t="s">
        <v>435</v>
      </c>
    </row>
    <row r="16" s="1" customFormat="1" spans="1:20">
      <c r="A16" s="1" t="s">
        <v>325</v>
      </c>
      <c r="B16" s="1" t="s">
        <v>268</v>
      </c>
      <c r="C16" s="1" t="s">
        <v>478</v>
      </c>
      <c r="D16" s="1" t="s">
        <v>128</v>
      </c>
      <c r="E16" s="1" t="s">
        <v>326</v>
      </c>
      <c r="F16" s="1" t="s">
        <v>268</v>
      </c>
      <c r="G16" s="1" t="s">
        <v>297</v>
      </c>
      <c r="H16" s="1" t="s">
        <v>427</v>
      </c>
      <c r="I16" s="1" t="s">
        <v>479</v>
      </c>
      <c r="J16" s="1" t="s">
        <v>429</v>
      </c>
      <c r="K16" s="1" t="s">
        <v>479</v>
      </c>
      <c r="L16" s="1" t="s">
        <v>479</v>
      </c>
      <c r="M16" s="1" t="s">
        <v>430</v>
      </c>
      <c r="N16" s="1" t="s">
        <v>430</v>
      </c>
      <c r="O16" s="1" t="s">
        <v>431</v>
      </c>
      <c r="P16" s="1" t="s">
        <v>432</v>
      </c>
      <c r="Q16" s="1" t="s">
        <v>480</v>
      </c>
      <c r="R16" s="1" t="s">
        <v>73</v>
      </c>
      <c r="S16" s="1" t="s">
        <v>434</v>
      </c>
      <c r="T16" s="1" t="s">
        <v>435</v>
      </c>
    </row>
    <row r="17" s="1" customFormat="1" spans="1:20">
      <c r="A17" s="1" t="s">
        <v>318</v>
      </c>
      <c r="B17" s="1" t="s">
        <v>268</v>
      </c>
      <c r="C17" s="1" t="s">
        <v>481</v>
      </c>
      <c r="D17" s="1" t="s">
        <v>320</v>
      </c>
      <c r="E17" s="1" t="s">
        <v>482</v>
      </c>
      <c r="F17" s="1" t="s">
        <v>268</v>
      </c>
      <c r="G17" s="1" t="s">
        <v>297</v>
      </c>
      <c r="H17" s="1" t="s">
        <v>427</v>
      </c>
      <c r="I17" s="1" t="s">
        <v>483</v>
      </c>
      <c r="J17" s="1" t="s">
        <v>429</v>
      </c>
      <c r="K17" s="1" t="s">
        <v>483</v>
      </c>
      <c r="L17" s="1" t="s">
        <v>483</v>
      </c>
      <c r="M17" s="1" t="s">
        <v>430</v>
      </c>
      <c r="N17" s="1" t="s">
        <v>430</v>
      </c>
      <c r="O17" s="1" t="s">
        <v>431</v>
      </c>
      <c r="P17" s="1" t="s">
        <v>432</v>
      </c>
      <c r="Q17" s="1" t="s">
        <v>484</v>
      </c>
      <c r="R17" s="1" t="s">
        <v>73</v>
      </c>
      <c r="S17" s="1" t="s">
        <v>434</v>
      </c>
      <c r="T17" s="1" t="s">
        <v>435</v>
      </c>
    </row>
    <row r="18" s="1" customFormat="1" spans="1:20">
      <c r="A18" s="1" t="s">
        <v>281</v>
      </c>
      <c r="B18" s="1" t="s">
        <v>194</v>
      </c>
      <c r="C18" s="1" t="s">
        <v>485</v>
      </c>
      <c r="D18" s="1" t="s">
        <v>283</v>
      </c>
      <c r="E18" s="1" t="s">
        <v>284</v>
      </c>
      <c r="F18" s="1" t="s">
        <v>194</v>
      </c>
      <c r="G18" s="1" t="s">
        <v>268</v>
      </c>
      <c r="H18" s="1" t="s">
        <v>427</v>
      </c>
      <c r="I18" s="1" t="s">
        <v>486</v>
      </c>
      <c r="J18" s="1" t="s">
        <v>429</v>
      </c>
      <c r="K18" s="1" t="s">
        <v>486</v>
      </c>
      <c r="L18" s="1" t="s">
        <v>486</v>
      </c>
      <c r="M18" s="1" t="s">
        <v>430</v>
      </c>
      <c r="N18" s="1" t="s">
        <v>430</v>
      </c>
      <c r="O18" s="1" t="s">
        <v>431</v>
      </c>
      <c r="P18" s="1" t="s">
        <v>432</v>
      </c>
      <c r="Q18" s="1" t="s">
        <v>487</v>
      </c>
      <c r="R18" s="1" t="s">
        <v>73</v>
      </c>
      <c r="S18" s="1" t="s">
        <v>434</v>
      </c>
      <c r="T18" s="1" t="s">
        <v>435</v>
      </c>
    </row>
    <row r="19" s="1" customFormat="1" spans="1:20">
      <c r="A19" s="1" t="s">
        <v>264</v>
      </c>
      <c r="B19" s="1" t="s">
        <v>194</v>
      </c>
      <c r="C19" s="1" t="s">
        <v>488</v>
      </c>
      <c r="D19" s="1" t="s">
        <v>489</v>
      </c>
      <c r="E19" s="1" t="s">
        <v>267</v>
      </c>
      <c r="F19" s="1" t="s">
        <v>194</v>
      </c>
      <c r="G19" s="1" t="s">
        <v>268</v>
      </c>
      <c r="H19" s="1" t="s">
        <v>427</v>
      </c>
      <c r="I19" s="1" t="s">
        <v>490</v>
      </c>
      <c r="J19" s="1" t="s">
        <v>429</v>
      </c>
      <c r="K19" s="1" t="s">
        <v>490</v>
      </c>
      <c r="L19" s="1" t="s">
        <v>490</v>
      </c>
      <c r="M19" s="1" t="s">
        <v>430</v>
      </c>
      <c r="N19" s="1" t="s">
        <v>430</v>
      </c>
      <c r="O19" s="1" t="s">
        <v>431</v>
      </c>
      <c r="P19" s="1" t="s">
        <v>432</v>
      </c>
      <c r="Q19" s="1" t="s">
        <v>491</v>
      </c>
      <c r="R19" s="1" t="s">
        <v>73</v>
      </c>
      <c r="S19" s="1" t="s">
        <v>434</v>
      </c>
      <c r="T19" s="1" t="s">
        <v>435</v>
      </c>
    </row>
    <row r="20" s="1" customFormat="1" spans="1:20">
      <c r="A20" s="1" t="s">
        <v>288</v>
      </c>
      <c r="B20" s="1" t="s">
        <v>194</v>
      </c>
      <c r="C20" s="1" t="s">
        <v>492</v>
      </c>
      <c r="D20" s="1" t="s">
        <v>128</v>
      </c>
      <c r="E20" s="1" t="s">
        <v>289</v>
      </c>
      <c r="F20" s="1" t="s">
        <v>194</v>
      </c>
      <c r="G20" s="1" t="s">
        <v>268</v>
      </c>
      <c r="H20" s="1" t="s">
        <v>427</v>
      </c>
      <c r="I20" s="1" t="s">
        <v>493</v>
      </c>
      <c r="J20" s="1" t="s">
        <v>429</v>
      </c>
      <c r="K20" s="1" t="s">
        <v>493</v>
      </c>
      <c r="L20" s="1" t="s">
        <v>493</v>
      </c>
      <c r="M20" s="1" t="s">
        <v>430</v>
      </c>
      <c r="N20" s="1" t="s">
        <v>430</v>
      </c>
      <c r="O20" s="1" t="s">
        <v>431</v>
      </c>
      <c r="P20" s="1" t="s">
        <v>432</v>
      </c>
      <c r="Q20" s="1" t="s">
        <v>494</v>
      </c>
      <c r="R20" s="1" t="s">
        <v>73</v>
      </c>
      <c r="S20" s="1" t="s">
        <v>434</v>
      </c>
      <c r="T20" s="1" t="s">
        <v>435</v>
      </c>
    </row>
    <row r="21" s="1" customFormat="1" spans="1:20">
      <c r="A21" s="1" t="s">
        <v>271</v>
      </c>
      <c r="B21" s="1" t="s">
        <v>194</v>
      </c>
      <c r="C21" s="1" t="s">
        <v>495</v>
      </c>
      <c r="D21" s="1" t="s">
        <v>209</v>
      </c>
      <c r="E21" s="1" t="s">
        <v>210</v>
      </c>
      <c r="F21" s="1" t="s">
        <v>194</v>
      </c>
      <c r="G21" s="1" t="s">
        <v>268</v>
      </c>
      <c r="H21" s="1" t="s">
        <v>427</v>
      </c>
      <c r="I21" s="1" t="s">
        <v>496</v>
      </c>
      <c r="J21" s="1" t="s">
        <v>429</v>
      </c>
      <c r="K21" s="1" t="s">
        <v>496</v>
      </c>
      <c r="L21" s="1" t="s">
        <v>496</v>
      </c>
      <c r="M21" s="1" t="s">
        <v>430</v>
      </c>
      <c r="N21" s="1" t="s">
        <v>430</v>
      </c>
      <c r="O21" s="1" t="s">
        <v>431</v>
      </c>
      <c r="P21" s="1" t="s">
        <v>432</v>
      </c>
      <c r="Q21" s="1" t="s">
        <v>497</v>
      </c>
      <c r="R21" s="1" t="s">
        <v>73</v>
      </c>
      <c r="S21" s="1" t="s">
        <v>434</v>
      </c>
      <c r="T21" s="1" t="s">
        <v>435</v>
      </c>
    </row>
    <row r="22" s="1" customFormat="1" spans="1:20">
      <c r="A22" s="1" t="s">
        <v>332</v>
      </c>
      <c r="B22" s="1" t="s">
        <v>132</v>
      </c>
      <c r="C22" s="1" t="s">
        <v>498</v>
      </c>
      <c r="D22" s="1" t="s">
        <v>310</v>
      </c>
      <c r="E22" s="1" t="s">
        <v>333</v>
      </c>
      <c r="F22" s="1" t="s">
        <v>268</v>
      </c>
      <c r="G22" s="1" t="s">
        <v>297</v>
      </c>
      <c r="H22" s="1" t="s">
        <v>427</v>
      </c>
      <c r="I22" s="1" t="s">
        <v>499</v>
      </c>
      <c r="J22" s="1" t="s">
        <v>429</v>
      </c>
      <c r="K22" s="1" t="s">
        <v>499</v>
      </c>
      <c r="L22" s="1" t="s">
        <v>499</v>
      </c>
      <c r="M22" s="1" t="s">
        <v>430</v>
      </c>
      <c r="N22" s="1" t="s">
        <v>430</v>
      </c>
      <c r="O22" s="1" t="s">
        <v>431</v>
      </c>
      <c r="P22" s="1" t="s">
        <v>432</v>
      </c>
      <c r="Q22" s="1" t="s">
        <v>500</v>
      </c>
      <c r="R22" s="1" t="s">
        <v>73</v>
      </c>
      <c r="S22" s="1" t="s">
        <v>434</v>
      </c>
      <c r="T22" s="1" t="s">
        <v>435</v>
      </c>
    </row>
    <row r="23" s="1" customFormat="1" spans="1:20">
      <c r="A23" s="1" t="s">
        <v>237</v>
      </c>
      <c r="B23" s="1" t="s">
        <v>132</v>
      </c>
      <c r="C23" s="1" t="s">
        <v>501</v>
      </c>
      <c r="D23" s="1" t="s">
        <v>502</v>
      </c>
      <c r="E23" s="1" t="s">
        <v>240</v>
      </c>
      <c r="F23" s="1" t="s">
        <v>132</v>
      </c>
      <c r="G23" s="1" t="s">
        <v>194</v>
      </c>
      <c r="H23" s="1" t="s">
        <v>427</v>
      </c>
      <c r="I23" s="1" t="s">
        <v>503</v>
      </c>
      <c r="J23" s="1" t="s">
        <v>429</v>
      </c>
      <c r="K23" s="1" t="s">
        <v>503</v>
      </c>
      <c r="L23" s="1" t="s">
        <v>503</v>
      </c>
      <c r="M23" s="1" t="s">
        <v>430</v>
      </c>
      <c r="N23" s="1" t="s">
        <v>430</v>
      </c>
      <c r="O23" s="1" t="s">
        <v>431</v>
      </c>
      <c r="P23" s="1" t="s">
        <v>432</v>
      </c>
      <c r="Q23" s="1" t="s">
        <v>504</v>
      </c>
      <c r="R23" s="1" t="s">
        <v>73</v>
      </c>
      <c r="S23" s="1" t="s">
        <v>434</v>
      </c>
      <c r="T23" s="1" t="s">
        <v>435</v>
      </c>
    </row>
    <row r="24" s="1" customFormat="1" spans="1:20">
      <c r="A24" s="1" t="s">
        <v>242</v>
      </c>
      <c r="B24" s="1" t="s">
        <v>132</v>
      </c>
      <c r="C24" s="1" t="s">
        <v>505</v>
      </c>
      <c r="D24" s="1" t="s">
        <v>244</v>
      </c>
      <c r="E24" s="1" t="s">
        <v>245</v>
      </c>
      <c r="F24" s="1" t="s">
        <v>132</v>
      </c>
      <c r="G24" s="1" t="s">
        <v>194</v>
      </c>
      <c r="H24" s="1" t="s">
        <v>427</v>
      </c>
      <c r="I24" s="1" t="s">
        <v>506</v>
      </c>
      <c r="J24" s="1" t="s">
        <v>429</v>
      </c>
      <c r="K24" s="1" t="s">
        <v>506</v>
      </c>
      <c r="L24" s="1" t="s">
        <v>506</v>
      </c>
      <c r="M24" s="1" t="s">
        <v>430</v>
      </c>
      <c r="N24" s="1" t="s">
        <v>430</v>
      </c>
      <c r="O24" s="1" t="s">
        <v>431</v>
      </c>
      <c r="P24" s="1" t="s">
        <v>432</v>
      </c>
      <c r="Q24" s="1" t="s">
        <v>507</v>
      </c>
      <c r="R24" s="1" t="s">
        <v>73</v>
      </c>
      <c r="S24" s="1" t="s">
        <v>434</v>
      </c>
      <c r="T24" s="1" t="s">
        <v>435</v>
      </c>
    </row>
    <row r="25" s="1" customFormat="1" spans="1:20">
      <c r="A25" s="1" t="s">
        <v>220</v>
      </c>
      <c r="B25" s="1" t="s">
        <v>132</v>
      </c>
      <c r="C25" s="1" t="s">
        <v>508</v>
      </c>
      <c r="D25" s="1" t="s">
        <v>222</v>
      </c>
      <c r="E25" s="1" t="s">
        <v>223</v>
      </c>
      <c r="F25" s="1" t="s">
        <v>132</v>
      </c>
      <c r="G25" s="1" t="s">
        <v>194</v>
      </c>
      <c r="H25" s="1" t="s">
        <v>427</v>
      </c>
      <c r="I25" s="1" t="s">
        <v>509</v>
      </c>
      <c r="J25" s="1" t="s">
        <v>429</v>
      </c>
      <c r="K25" s="1" t="s">
        <v>509</v>
      </c>
      <c r="L25" s="1" t="s">
        <v>509</v>
      </c>
      <c r="M25" s="1" t="s">
        <v>430</v>
      </c>
      <c r="N25" s="1" t="s">
        <v>430</v>
      </c>
      <c r="O25" s="1" t="s">
        <v>431</v>
      </c>
      <c r="P25" s="1" t="s">
        <v>432</v>
      </c>
      <c r="Q25" s="1" t="s">
        <v>510</v>
      </c>
      <c r="R25" s="1" t="s">
        <v>73</v>
      </c>
      <c r="S25" s="1" t="s">
        <v>434</v>
      </c>
      <c r="T25" s="1" t="s">
        <v>435</v>
      </c>
    </row>
    <row r="26" s="1" customFormat="1" spans="1:20">
      <c r="A26" s="1" t="s">
        <v>257</v>
      </c>
      <c r="B26" s="1" t="s">
        <v>132</v>
      </c>
      <c r="C26" s="1" t="s">
        <v>511</v>
      </c>
      <c r="D26" s="1" t="s">
        <v>512</v>
      </c>
      <c r="E26" s="1" t="s">
        <v>260</v>
      </c>
      <c r="F26" s="1" t="s">
        <v>132</v>
      </c>
      <c r="G26" s="1" t="s">
        <v>194</v>
      </c>
      <c r="H26" s="1" t="s">
        <v>427</v>
      </c>
      <c r="I26" s="1" t="s">
        <v>513</v>
      </c>
      <c r="J26" s="1" t="s">
        <v>429</v>
      </c>
      <c r="K26" s="1" t="s">
        <v>513</v>
      </c>
      <c r="L26" s="1" t="s">
        <v>513</v>
      </c>
      <c r="M26" s="1" t="s">
        <v>430</v>
      </c>
      <c r="N26" s="1" t="s">
        <v>430</v>
      </c>
      <c r="O26" s="1" t="s">
        <v>431</v>
      </c>
      <c r="P26" s="1" t="s">
        <v>432</v>
      </c>
      <c r="Q26" s="1" t="s">
        <v>514</v>
      </c>
      <c r="R26" s="1" t="s">
        <v>73</v>
      </c>
      <c r="S26" s="1" t="s">
        <v>434</v>
      </c>
      <c r="T26" s="1" t="s">
        <v>435</v>
      </c>
    </row>
    <row r="27" s="1" customFormat="1" spans="1:20">
      <c r="A27" s="1" t="s">
        <v>227</v>
      </c>
      <c r="B27" s="1" t="s">
        <v>132</v>
      </c>
      <c r="C27" s="1" t="s">
        <v>515</v>
      </c>
      <c r="D27" s="1" t="s">
        <v>146</v>
      </c>
      <c r="E27" s="1" t="s">
        <v>147</v>
      </c>
      <c r="F27" s="1" t="s">
        <v>132</v>
      </c>
      <c r="G27" s="1" t="s">
        <v>194</v>
      </c>
      <c r="H27" s="1" t="s">
        <v>427</v>
      </c>
      <c r="I27" s="1" t="s">
        <v>516</v>
      </c>
      <c r="J27" s="1" t="s">
        <v>429</v>
      </c>
      <c r="K27" s="1" t="s">
        <v>516</v>
      </c>
      <c r="L27" s="1" t="s">
        <v>516</v>
      </c>
      <c r="M27" s="1" t="s">
        <v>430</v>
      </c>
      <c r="N27" s="1" t="s">
        <v>430</v>
      </c>
      <c r="O27" s="1" t="s">
        <v>431</v>
      </c>
      <c r="P27" s="1" t="s">
        <v>432</v>
      </c>
      <c r="Q27" s="1" t="s">
        <v>517</v>
      </c>
      <c r="R27" s="1" t="s">
        <v>73</v>
      </c>
      <c r="S27" s="1" t="s">
        <v>434</v>
      </c>
      <c r="T27" s="1" t="s">
        <v>435</v>
      </c>
    </row>
    <row r="28" s="1" customFormat="1" spans="1:20">
      <c r="A28" s="1" t="s">
        <v>199</v>
      </c>
      <c r="B28" s="1" t="s">
        <v>132</v>
      </c>
      <c r="C28" s="1" t="s">
        <v>518</v>
      </c>
      <c r="D28" s="1" t="s">
        <v>201</v>
      </c>
      <c r="E28" s="1" t="s">
        <v>202</v>
      </c>
      <c r="F28" s="1" t="s">
        <v>132</v>
      </c>
      <c r="G28" s="1" t="s">
        <v>194</v>
      </c>
      <c r="H28" s="1" t="s">
        <v>427</v>
      </c>
      <c r="I28" s="1" t="s">
        <v>519</v>
      </c>
      <c r="J28" s="1" t="s">
        <v>429</v>
      </c>
      <c r="K28" s="1" t="s">
        <v>519</v>
      </c>
      <c r="L28" s="1" t="s">
        <v>519</v>
      </c>
      <c r="M28" s="1" t="s">
        <v>430</v>
      </c>
      <c r="N28" s="1" t="s">
        <v>430</v>
      </c>
      <c r="O28" s="1" t="s">
        <v>431</v>
      </c>
      <c r="P28" s="1" t="s">
        <v>432</v>
      </c>
      <c r="Q28" s="1" t="s">
        <v>520</v>
      </c>
      <c r="R28" s="1" t="s">
        <v>73</v>
      </c>
      <c r="S28" s="1" t="s">
        <v>434</v>
      </c>
      <c r="T28" s="1" t="s">
        <v>435</v>
      </c>
    </row>
    <row r="29" s="1" customFormat="1" spans="1:20">
      <c r="A29" s="1" t="s">
        <v>250</v>
      </c>
      <c r="B29" s="1" t="s">
        <v>132</v>
      </c>
      <c r="C29" s="1" t="s">
        <v>521</v>
      </c>
      <c r="D29" s="1" t="s">
        <v>252</v>
      </c>
      <c r="E29" s="1" t="s">
        <v>253</v>
      </c>
      <c r="F29" s="1" t="s">
        <v>132</v>
      </c>
      <c r="G29" s="1" t="s">
        <v>194</v>
      </c>
      <c r="H29" s="1" t="s">
        <v>427</v>
      </c>
      <c r="I29" s="1" t="s">
        <v>522</v>
      </c>
      <c r="J29" s="1" t="s">
        <v>429</v>
      </c>
      <c r="K29" s="1" t="s">
        <v>522</v>
      </c>
      <c r="L29" s="1" t="s">
        <v>522</v>
      </c>
      <c r="M29" s="1" t="s">
        <v>430</v>
      </c>
      <c r="N29" s="1" t="s">
        <v>430</v>
      </c>
      <c r="O29" s="1" t="s">
        <v>431</v>
      </c>
      <c r="P29" s="1" t="s">
        <v>432</v>
      </c>
      <c r="Q29" s="1" t="s">
        <v>523</v>
      </c>
      <c r="R29" s="1" t="s">
        <v>73</v>
      </c>
      <c r="S29" s="1" t="s">
        <v>434</v>
      </c>
      <c r="T29" s="1" t="s">
        <v>435</v>
      </c>
    </row>
    <row r="30" s="1" customFormat="1" spans="1:20">
      <c r="A30" s="1" t="s">
        <v>190</v>
      </c>
      <c r="B30" s="1" t="s">
        <v>132</v>
      </c>
      <c r="C30" s="1" t="s">
        <v>524</v>
      </c>
      <c r="D30" s="1" t="s">
        <v>192</v>
      </c>
      <c r="E30" s="1" t="s">
        <v>193</v>
      </c>
      <c r="F30" s="1" t="s">
        <v>132</v>
      </c>
      <c r="G30" s="1" t="s">
        <v>194</v>
      </c>
      <c r="H30" s="1" t="s">
        <v>427</v>
      </c>
      <c r="I30" s="1" t="s">
        <v>525</v>
      </c>
      <c r="J30" s="1" t="s">
        <v>429</v>
      </c>
      <c r="K30" s="1" t="s">
        <v>525</v>
      </c>
      <c r="L30" s="1" t="s">
        <v>525</v>
      </c>
      <c r="M30" s="1" t="s">
        <v>430</v>
      </c>
      <c r="N30" s="1" t="s">
        <v>430</v>
      </c>
      <c r="O30" s="1" t="s">
        <v>431</v>
      </c>
      <c r="P30" s="1" t="s">
        <v>432</v>
      </c>
      <c r="Q30" s="1" t="s">
        <v>526</v>
      </c>
      <c r="R30" s="1" t="s">
        <v>73</v>
      </c>
      <c r="S30" s="1" t="s">
        <v>434</v>
      </c>
      <c r="T30" s="1" t="s">
        <v>435</v>
      </c>
    </row>
    <row r="31" s="1" customFormat="1" spans="1:20">
      <c r="A31" s="1" t="s">
        <v>230</v>
      </c>
      <c r="B31" s="1" t="s">
        <v>132</v>
      </c>
      <c r="C31" s="1" t="s">
        <v>527</v>
      </c>
      <c r="D31" s="1" t="s">
        <v>232</v>
      </c>
      <c r="E31" s="1" t="s">
        <v>233</v>
      </c>
      <c r="F31" s="1" t="s">
        <v>132</v>
      </c>
      <c r="G31" s="1" t="s">
        <v>194</v>
      </c>
      <c r="H31" s="1" t="s">
        <v>427</v>
      </c>
      <c r="I31" s="1" t="s">
        <v>528</v>
      </c>
      <c r="J31" s="1" t="s">
        <v>429</v>
      </c>
      <c r="K31" s="1" t="s">
        <v>528</v>
      </c>
      <c r="L31" s="1" t="s">
        <v>528</v>
      </c>
      <c r="M31" s="1" t="s">
        <v>430</v>
      </c>
      <c r="N31" s="1" t="s">
        <v>430</v>
      </c>
      <c r="O31" s="1" t="s">
        <v>431</v>
      </c>
      <c r="P31" s="1" t="s">
        <v>432</v>
      </c>
      <c r="Q31" s="1" t="s">
        <v>529</v>
      </c>
      <c r="R31" s="1" t="s">
        <v>73</v>
      </c>
      <c r="S31" s="1" t="s">
        <v>434</v>
      </c>
      <c r="T31" s="1" t="s">
        <v>435</v>
      </c>
    </row>
    <row r="32" s="1" customFormat="1" spans="1:20">
      <c r="A32" s="1" t="s">
        <v>274</v>
      </c>
      <c r="B32" s="1" t="s">
        <v>80</v>
      </c>
      <c r="C32" s="1" t="s">
        <v>530</v>
      </c>
      <c r="D32" s="1" t="s">
        <v>531</v>
      </c>
      <c r="E32" s="1" t="s">
        <v>277</v>
      </c>
      <c r="F32" s="1" t="s">
        <v>132</v>
      </c>
      <c r="G32" s="1" t="s">
        <v>268</v>
      </c>
      <c r="H32" s="1" t="s">
        <v>427</v>
      </c>
      <c r="I32" s="1" t="s">
        <v>532</v>
      </c>
      <c r="J32" s="1" t="s">
        <v>429</v>
      </c>
      <c r="K32" s="1" t="s">
        <v>532</v>
      </c>
      <c r="L32" s="1" t="s">
        <v>532</v>
      </c>
      <c r="M32" s="1" t="s">
        <v>430</v>
      </c>
      <c r="N32" s="1" t="s">
        <v>430</v>
      </c>
      <c r="O32" s="1" t="s">
        <v>431</v>
      </c>
      <c r="P32" s="1" t="s">
        <v>432</v>
      </c>
      <c r="Q32" s="1" t="s">
        <v>533</v>
      </c>
      <c r="R32" s="1" t="s">
        <v>73</v>
      </c>
      <c r="S32" s="1" t="s">
        <v>434</v>
      </c>
      <c r="T32" s="1" t="s">
        <v>435</v>
      </c>
    </row>
    <row r="33" s="1" customFormat="1" spans="1:20">
      <c r="A33" s="1" t="s">
        <v>172</v>
      </c>
      <c r="B33" s="1" t="s">
        <v>80</v>
      </c>
      <c r="C33" s="1" t="s">
        <v>534</v>
      </c>
      <c r="D33" s="1" t="s">
        <v>174</v>
      </c>
      <c r="E33" s="1" t="s">
        <v>175</v>
      </c>
      <c r="F33" s="1" t="s">
        <v>80</v>
      </c>
      <c r="G33" s="1" t="s">
        <v>132</v>
      </c>
      <c r="H33" s="1" t="s">
        <v>427</v>
      </c>
      <c r="I33" s="1" t="s">
        <v>456</v>
      </c>
      <c r="J33" s="1" t="s">
        <v>429</v>
      </c>
      <c r="K33" s="1" t="s">
        <v>456</v>
      </c>
      <c r="L33" s="1" t="s">
        <v>456</v>
      </c>
      <c r="M33" s="1" t="s">
        <v>430</v>
      </c>
      <c r="N33" s="1" t="s">
        <v>430</v>
      </c>
      <c r="O33" s="1" t="s">
        <v>431</v>
      </c>
      <c r="P33" s="1" t="s">
        <v>432</v>
      </c>
      <c r="Q33" s="1" t="s">
        <v>535</v>
      </c>
      <c r="R33" s="1" t="s">
        <v>73</v>
      </c>
      <c r="S33" s="1" t="s">
        <v>434</v>
      </c>
      <c r="T33" s="1" t="s">
        <v>435</v>
      </c>
    </row>
    <row r="34" s="1" customFormat="1" spans="1:20">
      <c r="A34" s="1" t="s">
        <v>137</v>
      </c>
      <c r="B34" s="1" t="s">
        <v>80</v>
      </c>
      <c r="C34" s="1" t="s">
        <v>536</v>
      </c>
      <c r="D34" s="1" t="s">
        <v>537</v>
      </c>
      <c r="E34" s="1" t="s">
        <v>140</v>
      </c>
      <c r="F34" s="1" t="s">
        <v>80</v>
      </c>
      <c r="G34" s="1" t="s">
        <v>132</v>
      </c>
      <c r="H34" s="1" t="s">
        <v>427</v>
      </c>
      <c r="I34" s="1" t="s">
        <v>538</v>
      </c>
      <c r="J34" s="1" t="s">
        <v>429</v>
      </c>
      <c r="K34" s="1" t="s">
        <v>538</v>
      </c>
      <c r="L34" s="1" t="s">
        <v>538</v>
      </c>
      <c r="M34" s="1" t="s">
        <v>430</v>
      </c>
      <c r="N34" s="1" t="s">
        <v>430</v>
      </c>
      <c r="O34" s="1" t="s">
        <v>431</v>
      </c>
      <c r="P34" s="1" t="s">
        <v>432</v>
      </c>
      <c r="Q34" s="1" t="s">
        <v>539</v>
      </c>
      <c r="R34" s="1" t="s">
        <v>73</v>
      </c>
      <c r="S34" s="1" t="s">
        <v>434</v>
      </c>
      <c r="T34" s="1" t="s">
        <v>435</v>
      </c>
    </row>
    <row r="35" s="1" customFormat="1" spans="1:20">
      <c r="A35" s="1" t="s">
        <v>151</v>
      </c>
      <c r="B35" s="1" t="s">
        <v>80</v>
      </c>
      <c r="C35" s="1" t="s">
        <v>540</v>
      </c>
      <c r="D35" s="1" t="s">
        <v>541</v>
      </c>
      <c r="E35" s="1" t="s">
        <v>154</v>
      </c>
      <c r="F35" s="1" t="s">
        <v>80</v>
      </c>
      <c r="G35" s="1" t="s">
        <v>132</v>
      </c>
      <c r="H35" s="1" t="s">
        <v>427</v>
      </c>
      <c r="I35" s="1" t="s">
        <v>542</v>
      </c>
      <c r="J35" s="1" t="s">
        <v>429</v>
      </c>
      <c r="K35" s="1" t="s">
        <v>542</v>
      </c>
      <c r="L35" s="1" t="s">
        <v>542</v>
      </c>
      <c r="M35" s="1" t="s">
        <v>430</v>
      </c>
      <c r="N35" s="1" t="s">
        <v>430</v>
      </c>
      <c r="O35" s="1" t="s">
        <v>431</v>
      </c>
      <c r="P35" s="1" t="s">
        <v>432</v>
      </c>
      <c r="Q35" s="1" t="s">
        <v>543</v>
      </c>
      <c r="R35" s="1" t="s">
        <v>73</v>
      </c>
      <c r="S35" s="1" t="s">
        <v>434</v>
      </c>
      <c r="T35" s="1" t="s">
        <v>435</v>
      </c>
    </row>
    <row r="36" s="1" customFormat="1" spans="1:20">
      <c r="A36" s="1" t="s">
        <v>176</v>
      </c>
      <c r="B36" s="1" t="s">
        <v>80</v>
      </c>
      <c r="C36" s="1" t="s">
        <v>544</v>
      </c>
      <c r="D36" s="1" t="s">
        <v>146</v>
      </c>
      <c r="E36" s="1" t="s">
        <v>177</v>
      </c>
      <c r="F36" s="1" t="s">
        <v>80</v>
      </c>
      <c r="G36" s="1" t="s">
        <v>132</v>
      </c>
      <c r="H36" s="1" t="s">
        <v>427</v>
      </c>
      <c r="I36" s="1" t="s">
        <v>545</v>
      </c>
      <c r="J36" s="1" t="s">
        <v>429</v>
      </c>
      <c r="K36" s="1" t="s">
        <v>545</v>
      </c>
      <c r="L36" s="1" t="s">
        <v>545</v>
      </c>
      <c r="M36" s="1" t="s">
        <v>430</v>
      </c>
      <c r="N36" s="1" t="s">
        <v>430</v>
      </c>
      <c r="O36" s="1" t="s">
        <v>431</v>
      </c>
      <c r="P36" s="1" t="s">
        <v>432</v>
      </c>
      <c r="Q36" s="1" t="s">
        <v>546</v>
      </c>
      <c r="R36" s="1" t="s">
        <v>73</v>
      </c>
      <c r="S36" s="1" t="s">
        <v>434</v>
      </c>
      <c r="T36" s="1" t="s">
        <v>435</v>
      </c>
    </row>
    <row r="37" s="1" customFormat="1" spans="1:20">
      <c r="A37" s="1" t="s">
        <v>158</v>
      </c>
      <c r="B37" s="1" t="s">
        <v>80</v>
      </c>
      <c r="C37" s="1" t="s">
        <v>547</v>
      </c>
      <c r="D37" s="1" t="s">
        <v>96</v>
      </c>
      <c r="E37" s="1" t="s">
        <v>548</v>
      </c>
      <c r="F37" s="1" t="s">
        <v>80</v>
      </c>
      <c r="G37" s="1" t="s">
        <v>132</v>
      </c>
      <c r="H37" s="1" t="s">
        <v>427</v>
      </c>
      <c r="I37" s="1" t="s">
        <v>549</v>
      </c>
      <c r="J37" s="1" t="s">
        <v>429</v>
      </c>
      <c r="K37" s="1" t="s">
        <v>549</v>
      </c>
      <c r="L37" s="1" t="s">
        <v>549</v>
      </c>
      <c r="M37" s="1" t="s">
        <v>430</v>
      </c>
      <c r="N37" s="1" t="s">
        <v>430</v>
      </c>
      <c r="O37" s="1" t="s">
        <v>431</v>
      </c>
      <c r="P37" s="1" t="s">
        <v>432</v>
      </c>
      <c r="Q37" s="1" t="s">
        <v>550</v>
      </c>
      <c r="R37" s="1" t="s">
        <v>73</v>
      </c>
      <c r="S37" s="1" t="s">
        <v>434</v>
      </c>
      <c r="T37" s="1" t="s">
        <v>435</v>
      </c>
    </row>
    <row r="38" s="1" customFormat="1" spans="1:20">
      <c r="A38" s="1" t="s">
        <v>144</v>
      </c>
      <c r="B38" s="1" t="s">
        <v>80</v>
      </c>
      <c r="C38" s="1" t="s">
        <v>551</v>
      </c>
      <c r="D38" s="1" t="s">
        <v>146</v>
      </c>
      <c r="E38" s="1" t="s">
        <v>147</v>
      </c>
      <c r="F38" s="1" t="s">
        <v>80</v>
      </c>
      <c r="G38" s="1" t="s">
        <v>132</v>
      </c>
      <c r="H38" s="1" t="s">
        <v>427</v>
      </c>
      <c r="I38" s="1" t="s">
        <v>552</v>
      </c>
      <c r="J38" s="1" t="s">
        <v>429</v>
      </c>
      <c r="K38" s="1" t="s">
        <v>552</v>
      </c>
      <c r="L38" s="1" t="s">
        <v>552</v>
      </c>
      <c r="M38" s="1" t="s">
        <v>430</v>
      </c>
      <c r="N38" s="1" t="s">
        <v>430</v>
      </c>
      <c r="O38" s="1" t="s">
        <v>431</v>
      </c>
      <c r="P38" s="1" t="s">
        <v>432</v>
      </c>
      <c r="Q38" s="1" t="s">
        <v>553</v>
      </c>
      <c r="R38" s="1" t="s">
        <v>73</v>
      </c>
      <c r="S38" s="1" t="s">
        <v>434</v>
      </c>
      <c r="T38" s="1" t="s">
        <v>435</v>
      </c>
    </row>
    <row r="39" s="1" customFormat="1" spans="1:20">
      <c r="A39" s="1" t="s">
        <v>164</v>
      </c>
      <c r="B39" s="1" t="s">
        <v>80</v>
      </c>
      <c r="C39" s="1" t="s">
        <v>554</v>
      </c>
      <c r="D39" s="1" t="s">
        <v>166</v>
      </c>
      <c r="E39" s="1" t="s">
        <v>167</v>
      </c>
      <c r="F39" s="1" t="s">
        <v>80</v>
      </c>
      <c r="G39" s="1" t="s">
        <v>132</v>
      </c>
      <c r="H39" s="1" t="s">
        <v>427</v>
      </c>
      <c r="I39" s="1" t="s">
        <v>555</v>
      </c>
      <c r="J39" s="1" t="s">
        <v>429</v>
      </c>
      <c r="K39" s="1" t="s">
        <v>555</v>
      </c>
      <c r="L39" s="1" t="s">
        <v>555</v>
      </c>
      <c r="M39" s="1" t="s">
        <v>430</v>
      </c>
      <c r="N39" s="1" t="s">
        <v>430</v>
      </c>
      <c r="O39" s="1" t="s">
        <v>431</v>
      </c>
      <c r="P39" s="1" t="s">
        <v>432</v>
      </c>
      <c r="Q39" s="1" t="s">
        <v>556</v>
      </c>
      <c r="R39" s="1" t="s">
        <v>73</v>
      </c>
      <c r="S39" s="1" t="s">
        <v>434</v>
      </c>
      <c r="T39" s="1" t="s">
        <v>435</v>
      </c>
    </row>
    <row r="40" s="1" customFormat="1" spans="1:20">
      <c r="A40" s="1" t="s">
        <v>182</v>
      </c>
      <c r="B40" s="1" t="s">
        <v>80</v>
      </c>
      <c r="C40" s="1" t="s">
        <v>557</v>
      </c>
      <c r="D40" s="1" t="s">
        <v>558</v>
      </c>
      <c r="E40" s="1" t="s">
        <v>185</v>
      </c>
      <c r="F40" s="1" t="s">
        <v>80</v>
      </c>
      <c r="G40" s="1" t="s">
        <v>132</v>
      </c>
      <c r="H40" s="1" t="s">
        <v>427</v>
      </c>
      <c r="I40" s="1" t="s">
        <v>559</v>
      </c>
      <c r="J40" s="1" t="s">
        <v>429</v>
      </c>
      <c r="K40" s="1" t="s">
        <v>559</v>
      </c>
      <c r="L40" s="1" t="s">
        <v>559</v>
      </c>
      <c r="M40" s="1" t="s">
        <v>430</v>
      </c>
      <c r="N40" s="1" t="s">
        <v>430</v>
      </c>
      <c r="O40" s="1" t="s">
        <v>431</v>
      </c>
      <c r="P40" s="1" t="s">
        <v>432</v>
      </c>
      <c r="Q40" s="1" t="s">
        <v>560</v>
      </c>
      <c r="R40" s="1" t="s">
        <v>73</v>
      </c>
      <c r="S40" s="1" t="s">
        <v>434</v>
      </c>
      <c r="T40" s="1" t="s">
        <v>435</v>
      </c>
    </row>
    <row r="41" s="1" customFormat="1" spans="1:20">
      <c r="A41" s="1" t="s">
        <v>350</v>
      </c>
      <c r="B41" s="1" t="s">
        <v>80</v>
      </c>
      <c r="C41" s="1" t="s">
        <v>561</v>
      </c>
      <c r="D41" s="1" t="s">
        <v>352</v>
      </c>
      <c r="E41" s="1" t="s">
        <v>353</v>
      </c>
      <c r="F41" s="1" t="s">
        <v>297</v>
      </c>
      <c r="G41" s="1" t="s">
        <v>339</v>
      </c>
      <c r="H41" s="1" t="s">
        <v>427</v>
      </c>
      <c r="I41" s="1" t="s">
        <v>562</v>
      </c>
      <c r="J41" s="1" t="s">
        <v>429</v>
      </c>
      <c r="K41" s="1" t="s">
        <v>562</v>
      </c>
      <c r="L41" s="1" t="s">
        <v>562</v>
      </c>
      <c r="M41" s="1" t="s">
        <v>430</v>
      </c>
      <c r="N41" s="1" t="s">
        <v>430</v>
      </c>
      <c r="O41" s="1" t="s">
        <v>431</v>
      </c>
      <c r="P41" s="1" t="s">
        <v>432</v>
      </c>
      <c r="Q41" s="1" t="s">
        <v>563</v>
      </c>
      <c r="R41" s="1" t="s">
        <v>73</v>
      </c>
      <c r="S41" s="1" t="s">
        <v>434</v>
      </c>
      <c r="T41" s="1" t="s">
        <v>435</v>
      </c>
    </row>
    <row r="42" s="1" customFormat="1" spans="1:20">
      <c r="A42" s="1" t="s">
        <v>207</v>
      </c>
      <c r="B42" s="1" t="s">
        <v>80</v>
      </c>
      <c r="C42" s="1" t="s">
        <v>564</v>
      </c>
      <c r="D42" s="1" t="s">
        <v>209</v>
      </c>
      <c r="E42" s="1" t="s">
        <v>210</v>
      </c>
      <c r="F42" s="1" t="s">
        <v>80</v>
      </c>
      <c r="G42" s="1" t="s">
        <v>194</v>
      </c>
      <c r="H42" s="1" t="s">
        <v>427</v>
      </c>
      <c r="I42" s="1" t="s">
        <v>565</v>
      </c>
      <c r="J42" s="1" t="s">
        <v>429</v>
      </c>
      <c r="K42" s="1" t="s">
        <v>565</v>
      </c>
      <c r="L42" s="1" t="s">
        <v>565</v>
      </c>
      <c r="M42" s="1" t="s">
        <v>430</v>
      </c>
      <c r="N42" s="1" t="s">
        <v>430</v>
      </c>
      <c r="O42" s="1" t="s">
        <v>431</v>
      </c>
      <c r="P42" s="1" t="s">
        <v>432</v>
      </c>
      <c r="Q42" s="1" t="s">
        <v>566</v>
      </c>
      <c r="R42" s="1" t="s">
        <v>73</v>
      </c>
      <c r="S42" s="1" t="s">
        <v>434</v>
      </c>
      <c r="T42" s="1" t="s">
        <v>435</v>
      </c>
    </row>
    <row r="43" s="1" customFormat="1" spans="1:20">
      <c r="A43" s="1" t="s">
        <v>71</v>
      </c>
      <c r="B43" s="1" t="s">
        <v>79</v>
      </c>
      <c r="C43" s="1" t="s">
        <v>567</v>
      </c>
      <c r="D43" s="1" t="s">
        <v>76</v>
      </c>
      <c r="E43" s="1" t="s">
        <v>78</v>
      </c>
      <c r="F43" s="1" t="s">
        <v>79</v>
      </c>
      <c r="G43" s="1" t="s">
        <v>80</v>
      </c>
      <c r="H43" s="1" t="s">
        <v>427</v>
      </c>
      <c r="I43" s="1" t="s">
        <v>568</v>
      </c>
      <c r="J43" s="1" t="s">
        <v>429</v>
      </c>
      <c r="K43" s="1" t="s">
        <v>568</v>
      </c>
      <c r="L43" s="1" t="s">
        <v>568</v>
      </c>
      <c r="M43" s="1" t="s">
        <v>430</v>
      </c>
      <c r="N43" s="1" t="s">
        <v>430</v>
      </c>
      <c r="O43" s="1" t="s">
        <v>431</v>
      </c>
      <c r="P43" s="1" t="s">
        <v>432</v>
      </c>
      <c r="Q43" s="1" t="s">
        <v>569</v>
      </c>
      <c r="R43" s="1" t="s">
        <v>73</v>
      </c>
      <c r="S43" s="1" t="s">
        <v>434</v>
      </c>
      <c r="T43" s="1" t="s">
        <v>435</v>
      </c>
    </row>
    <row r="44" s="1" customFormat="1" spans="1:20">
      <c r="A44" s="1" t="s">
        <v>110</v>
      </c>
      <c r="B44" s="1" t="s">
        <v>79</v>
      </c>
      <c r="C44" s="1" t="s">
        <v>570</v>
      </c>
      <c r="D44" s="1" t="s">
        <v>112</v>
      </c>
      <c r="E44" s="1" t="s">
        <v>113</v>
      </c>
      <c r="F44" s="1" t="s">
        <v>79</v>
      </c>
      <c r="G44" s="1" t="s">
        <v>80</v>
      </c>
      <c r="H44" s="1" t="s">
        <v>427</v>
      </c>
      <c r="I44" s="1" t="s">
        <v>503</v>
      </c>
      <c r="J44" s="1" t="s">
        <v>429</v>
      </c>
      <c r="K44" s="1" t="s">
        <v>503</v>
      </c>
      <c r="L44" s="1" t="s">
        <v>503</v>
      </c>
      <c r="M44" s="1" t="s">
        <v>430</v>
      </c>
      <c r="N44" s="1" t="s">
        <v>430</v>
      </c>
      <c r="O44" s="1" t="s">
        <v>431</v>
      </c>
      <c r="P44" s="1" t="s">
        <v>432</v>
      </c>
      <c r="Q44" s="1" t="s">
        <v>571</v>
      </c>
      <c r="R44" s="1" t="s">
        <v>73</v>
      </c>
      <c r="S44" s="1" t="s">
        <v>434</v>
      </c>
      <c r="T44" s="1" t="s">
        <v>435</v>
      </c>
    </row>
    <row r="45" s="1" customFormat="1" spans="1:20">
      <c r="A45" s="1" t="s">
        <v>94</v>
      </c>
      <c r="B45" s="1" t="s">
        <v>79</v>
      </c>
      <c r="C45" s="1" t="s">
        <v>572</v>
      </c>
      <c r="D45" s="1" t="s">
        <v>96</v>
      </c>
      <c r="E45" s="1" t="s">
        <v>97</v>
      </c>
      <c r="F45" s="1" t="s">
        <v>79</v>
      </c>
      <c r="G45" s="1" t="s">
        <v>80</v>
      </c>
      <c r="H45" s="1" t="s">
        <v>427</v>
      </c>
      <c r="I45" s="1" t="s">
        <v>456</v>
      </c>
      <c r="J45" s="1" t="s">
        <v>429</v>
      </c>
      <c r="K45" s="1" t="s">
        <v>456</v>
      </c>
      <c r="L45" s="1" t="s">
        <v>456</v>
      </c>
      <c r="M45" s="1" t="s">
        <v>430</v>
      </c>
      <c r="N45" s="1" t="s">
        <v>430</v>
      </c>
      <c r="O45" s="1" t="s">
        <v>431</v>
      </c>
      <c r="P45" s="1" t="s">
        <v>432</v>
      </c>
      <c r="Q45" s="1" t="s">
        <v>573</v>
      </c>
      <c r="R45" s="1" t="s">
        <v>73</v>
      </c>
      <c r="S45" s="1" t="s">
        <v>434</v>
      </c>
      <c r="T45" s="1" t="s">
        <v>435</v>
      </c>
    </row>
    <row r="46" s="1" customFormat="1" spans="1:20">
      <c r="A46" s="1" t="s">
        <v>86</v>
      </c>
      <c r="B46" s="1" t="s">
        <v>79</v>
      </c>
      <c r="C46" s="1" t="s">
        <v>574</v>
      </c>
      <c r="D46" s="1" t="s">
        <v>88</v>
      </c>
      <c r="E46" s="1" t="s">
        <v>89</v>
      </c>
      <c r="F46" s="1" t="s">
        <v>79</v>
      </c>
      <c r="G46" s="1" t="s">
        <v>80</v>
      </c>
      <c r="H46" s="1" t="s">
        <v>427</v>
      </c>
      <c r="I46" s="1" t="s">
        <v>575</v>
      </c>
      <c r="J46" s="1" t="s">
        <v>429</v>
      </c>
      <c r="K46" s="1" t="s">
        <v>575</v>
      </c>
      <c r="L46" s="1" t="s">
        <v>575</v>
      </c>
      <c r="M46" s="1" t="s">
        <v>430</v>
      </c>
      <c r="N46" s="1" t="s">
        <v>430</v>
      </c>
      <c r="O46" s="1" t="s">
        <v>431</v>
      </c>
      <c r="P46" s="1" t="s">
        <v>432</v>
      </c>
      <c r="Q46" s="1" t="s">
        <v>576</v>
      </c>
      <c r="R46" s="1" t="s">
        <v>73</v>
      </c>
      <c r="S46" s="1" t="s">
        <v>434</v>
      </c>
      <c r="T46" s="1" t="s">
        <v>435</v>
      </c>
    </row>
    <row r="47" s="1" customFormat="1" spans="1:20">
      <c r="A47" s="1" t="s">
        <v>118</v>
      </c>
      <c r="B47" s="1" t="s">
        <v>79</v>
      </c>
      <c r="C47" s="1" t="s">
        <v>577</v>
      </c>
      <c r="D47" s="1" t="s">
        <v>120</v>
      </c>
      <c r="E47" s="1" t="s">
        <v>121</v>
      </c>
      <c r="F47" s="1" t="s">
        <v>79</v>
      </c>
      <c r="G47" s="1" t="s">
        <v>80</v>
      </c>
      <c r="H47" s="1" t="s">
        <v>427</v>
      </c>
      <c r="I47" s="1" t="s">
        <v>578</v>
      </c>
      <c r="J47" s="1" t="s">
        <v>429</v>
      </c>
      <c r="K47" s="1" t="s">
        <v>578</v>
      </c>
      <c r="L47" s="1" t="s">
        <v>578</v>
      </c>
      <c r="M47" s="1" t="s">
        <v>430</v>
      </c>
      <c r="N47" s="1" t="s">
        <v>430</v>
      </c>
      <c r="O47" s="1" t="s">
        <v>431</v>
      </c>
      <c r="P47" s="1" t="s">
        <v>432</v>
      </c>
      <c r="Q47" s="1" t="s">
        <v>579</v>
      </c>
      <c r="R47" s="1" t="s">
        <v>73</v>
      </c>
      <c r="S47" s="1" t="s">
        <v>434</v>
      </c>
      <c r="T47" s="1" t="s">
        <v>435</v>
      </c>
    </row>
    <row r="48" s="1" customFormat="1" spans="1:20">
      <c r="A48" s="1" t="s">
        <v>102</v>
      </c>
      <c r="B48" s="1" t="s">
        <v>79</v>
      </c>
      <c r="C48" s="1" t="s">
        <v>580</v>
      </c>
      <c r="D48" s="1" t="s">
        <v>581</v>
      </c>
      <c r="E48" s="1" t="s">
        <v>105</v>
      </c>
      <c r="F48" s="1" t="s">
        <v>79</v>
      </c>
      <c r="G48" s="1" t="s">
        <v>80</v>
      </c>
      <c r="H48" s="1" t="s">
        <v>427</v>
      </c>
      <c r="I48" s="1" t="s">
        <v>582</v>
      </c>
      <c r="J48" s="1" t="s">
        <v>429</v>
      </c>
      <c r="K48" s="1" t="s">
        <v>582</v>
      </c>
      <c r="L48" s="1" t="s">
        <v>582</v>
      </c>
      <c r="M48" s="1" t="s">
        <v>430</v>
      </c>
      <c r="N48" s="1" t="s">
        <v>430</v>
      </c>
      <c r="O48" s="1" t="s">
        <v>431</v>
      </c>
      <c r="P48" s="1" t="s">
        <v>432</v>
      </c>
      <c r="Q48" s="1" t="s">
        <v>583</v>
      </c>
      <c r="R48" s="1" t="s">
        <v>73</v>
      </c>
      <c r="S48" s="1" t="s">
        <v>434</v>
      </c>
      <c r="T48" s="1" t="s">
        <v>435</v>
      </c>
    </row>
    <row r="49" s="1" customFormat="1" spans="1:20">
      <c r="A49" s="1" t="s">
        <v>126</v>
      </c>
      <c r="B49" s="1" t="s">
        <v>130</v>
      </c>
      <c r="C49" s="1" t="s">
        <v>584</v>
      </c>
      <c r="D49" s="1" t="s">
        <v>128</v>
      </c>
      <c r="E49" s="1" t="s">
        <v>129</v>
      </c>
      <c r="F49" s="1" t="s">
        <v>131</v>
      </c>
      <c r="G49" s="1" t="s">
        <v>132</v>
      </c>
      <c r="H49" s="1" t="s">
        <v>427</v>
      </c>
      <c r="I49" s="1" t="s">
        <v>585</v>
      </c>
      <c r="J49" s="1" t="s">
        <v>429</v>
      </c>
      <c r="K49" s="1" t="s">
        <v>585</v>
      </c>
      <c r="L49" s="1" t="s">
        <v>585</v>
      </c>
      <c r="M49" s="1" t="s">
        <v>430</v>
      </c>
      <c r="N49" s="1" t="s">
        <v>430</v>
      </c>
      <c r="O49" s="1" t="s">
        <v>431</v>
      </c>
      <c r="P49" s="1" t="s">
        <v>432</v>
      </c>
      <c r="Q49" s="1" t="s">
        <v>586</v>
      </c>
      <c r="R49" s="1" t="s">
        <v>73</v>
      </c>
      <c r="S49" s="1" t="s">
        <v>434</v>
      </c>
      <c r="T49" s="1" t="s">
        <v>435</v>
      </c>
    </row>
    <row r="50" s="1" customFormat="1" spans="1:20">
      <c r="A50" s="1" t="s">
        <v>215</v>
      </c>
      <c r="B50" s="1" t="s">
        <v>130</v>
      </c>
      <c r="C50" s="1" t="s">
        <v>587</v>
      </c>
      <c r="D50" s="1" t="s">
        <v>128</v>
      </c>
      <c r="E50" s="1" t="s">
        <v>588</v>
      </c>
      <c r="F50" s="1" t="s">
        <v>131</v>
      </c>
      <c r="G50" s="1" t="s">
        <v>194</v>
      </c>
      <c r="H50" s="1" t="s">
        <v>427</v>
      </c>
      <c r="I50" s="1" t="s">
        <v>589</v>
      </c>
      <c r="J50" s="1" t="s">
        <v>429</v>
      </c>
      <c r="K50" s="1" t="s">
        <v>589</v>
      </c>
      <c r="L50" s="1" t="s">
        <v>589</v>
      </c>
      <c r="M50" s="1" t="s">
        <v>430</v>
      </c>
      <c r="N50" s="1" t="s">
        <v>430</v>
      </c>
      <c r="O50" s="1" t="s">
        <v>431</v>
      </c>
      <c r="P50" s="1" t="s">
        <v>432</v>
      </c>
      <c r="Q50" s="1" t="s">
        <v>590</v>
      </c>
      <c r="R50" s="1" t="s">
        <v>73</v>
      </c>
      <c r="S50" s="1" t="s">
        <v>434</v>
      </c>
      <c r="T50" s="1" t="s">
        <v>435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2021-11-23T07:40:26Z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6B3208308CCC4DB38D8599659678DBB8</vt:lpwstr>
  </property>
</Properties>
</file>