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<sst xmlns="http://schemas.openxmlformats.org/spreadsheetml/2006/main" count="167" uniqueCount="93">
  <si>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</si>
  <si>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</si>
  <si>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</si>
  <si>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</si>
  <si>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</si>
  <si>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</si>
  <si>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</si>
  <si>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</si>
  <si>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</si>
  <si>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</si>
  <si>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</si>
  <si>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</si>
  <si>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</si>
  <si>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</si>
  <si>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</si>
  <si>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</si>
  <si>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</si>
  <si>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</si>
  <si>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</si>
  <si>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</si>
  <si>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</si>
  <si>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</si>
  <si>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</si>
  <si>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</si>
  <si>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</si>
  <si>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</si>
  <si>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</si>
  <si>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[和平]和平热龙温泉度假村(78217595)</t>
  </si>
  <si>
    <t>水上一房一厅别墅&lt;限量特价&gt;&lt;双人入住&gt;&lt;双早&gt;</t>
  </si>
  <si>
    <t>CNY</t>
  </si>
  <si>
    <t>骆盛光</t>
  </si>
  <si>
    <t>CA363211123CNY</t>
  </si>
  <si>
    <t>未提现</t>
  </si>
  <si>
    <t>携程开票</t>
  </si>
  <si>
    <t>标准双人房&lt;特别促销&gt;&lt;双人入住&gt;&lt;双早&gt;</t>
  </si>
  <si>
    <t>邓德胜</t>
  </si>
  <si>
    <t>acknowledge</t>
  </si>
  <si>
    <t>[香港]香港富荟旺角酒店(iclub Mong Kok Hotel)(69311702)</t>
  </si>
  <si>
    <t>商荟Premier双床房&lt;双人入住&gt;&lt;内宾&gt;&lt;预付&gt;&lt;双早&gt;</t>
  </si>
  <si>
    <t>FEI/HONGBO</t>
  </si>
  <si>
    <t>[英德]英德石头酒店(78167352)</t>
  </si>
  <si>
    <t>独栋私家泡池双床房&lt;双人入住&gt;&lt;双早&gt;</t>
  </si>
  <si>
    <t>冯嘉伟</t>
  </si>
  <si>
    <t>，</t>
  </si>
  <si>
    <t>A211123093826481</t>
  </si>
  <si>
    <t>A211123093912481</t>
  </si>
  <si>
    <t>CNY / HKD 当前参考汇率: 1.219995678</t>
  </si>
  <si>
    <t>总计： 1970.12 CNY/
2403.54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</si>
  <si>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</si>
  <si>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</si>
  <si>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</si>
  <si>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</si>
  <si>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</si>
  <si>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</si>
  <si>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</si>
  <si>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</si>
  <si>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</si>
  <si>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</si>
  <si>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</si>
  <si>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</si>
  <si>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</si>
  <si>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</si>
  <si>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</si>
  <si>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</si>
  <si>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</si>
  <si>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2021-11-07</t>
  </si>
  <si>
    <t>2292528</t>
  </si>
  <si>
    <t>石头酒店</t>
  </si>
  <si>
    <t>2021-11-08</t>
  </si>
  <si>
    <t>退房日周结</t>
  </si>
  <si>
    <t>405.00</t>
  </si>
  <si>
    <t>RMB</t>
  </si>
  <si>
    <t>0</t>
  </si>
  <si>
    <t>0.00</t>
  </si>
  <si>
    <t>携程国内直连(DD)</t>
  </si>
  <si>
    <t>2021-11-07 23:03:37</t>
  </si>
  <si>
    <t>否</t>
  </si>
  <si>
    <t>汇智国际旅游发展有限公司</t>
  </si>
  <si>
    <t>直采</t>
  </si>
  <si>
    <t>2292461</t>
  </si>
  <si>
    <t>香港富荟旺角酒店</t>
  </si>
  <si>
    <t>FEI HONGBO</t>
  </si>
  <si>
    <t>445.12</t>
  </si>
  <si>
    <t>2021-11-07 21:25:37</t>
  </si>
  <si>
    <t>直连</t>
  </si>
  <si>
    <t>2291940</t>
  </si>
  <si>
    <t>和平热龙温泉度假村</t>
  </si>
  <si>
    <t>360.00</t>
  </si>
  <si>
    <t>2021-11-07 09:59:39</t>
  </si>
  <si>
    <t>2021-11-05</t>
  </si>
  <si>
    <t>2290440</t>
  </si>
  <si>
    <t>760.00</t>
  </si>
  <si>
    <t>2021-11-05 15:34:10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</si>
</sst>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16742603999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44507</v>
      </c>
      <c r="G2" s="5">
        <v>44508</v>
      </c>
      <c r="H2" s="4">
        <v>1</v>
      </c>
      <c r="I2" s="4">
        <v>1</v>
      </c>
      <c r="J2" s="4">
        <v>1</v>
      </c>
      <c r="K2" s="4" t="s">
        <v>29</v>
      </c>
      <c r="L2" s="4">
        <v>760</v>
      </c>
      <c r="M2" s="4">
        <v>760</v>
      </c>
      <c r="N2" s="4" t="s">
        <v>30</v>
      </c>
      <c r="O2" s="4" t="s">
        <v>31</v>
      </c>
      <c r="P2" s="4" t="s">
        <v>32</v>
      </c>
      <c r="Q2" s="4">
        <v>0</v>
      </c>
      <c r="R2" s="6">
        <v>44505</v>
      </c>
      <c r="S2" s="5">
        <v>44523</v>
      </c>
      <c r="T2" s="4" t="s">
        <v>33</v>
      </c>
      <c r="U2" s="4">
        <v>760</v>
      </c>
      <c r="V2" s="4">
        <v>0</v>
      </c>
      <c r="W2" s="4">
        <v>0</v>
      </c>
      <c r="X2" s="4">
        <v>2290440</v>
      </c>
    </row>
    <row r="3" s="4" customFormat="1" spans="1:25">
      <c r="A3" s="4">
        <v>16751112221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44507</v>
      </c>
      <c r="G3" s="5">
        <v>44508</v>
      </c>
      <c r="H3" s="4">
        <v>1</v>
      </c>
      <c r="I3" s="4">
        <v>1</v>
      </c>
      <c r="J3" s="4">
        <v>1</v>
      </c>
      <c r="K3" s="4" t="s">
        <v>29</v>
      </c>
      <c r="L3" s="4">
        <v>360</v>
      </c>
      <c r="M3" s="4">
        <v>360</v>
      </c>
      <c r="N3" s="4" t="s">
        <v>35</v>
      </c>
      <c r="O3" s="4" t="s">
        <v>31</v>
      </c>
      <c r="P3" s="4" t="s">
        <v>32</v>
      </c>
      <c r="Q3" s="4">
        <v>0</v>
      </c>
      <c r="R3" s="6">
        <v>44507</v>
      </c>
      <c r="S3" s="5">
        <v>44523</v>
      </c>
      <c r="T3" s="4" t="s">
        <v>33</v>
      </c>
      <c r="U3" s="4">
        <v>360</v>
      </c>
      <c r="V3" s="4">
        <v>0</v>
      </c>
      <c r="W3" s="4">
        <v>0</v>
      </c>
      <c r="X3" s="4">
        <v>2291940</v>
      </c>
      <c r="Y3" s="4" t="s">
        <v>36</v>
      </c>
    </row>
    <row r="4" s="4" customFormat="1" spans="1:24">
      <c r="A4" s="4">
        <v>16754663070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44507</v>
      </c>
      <c r="G4" s="5">
        <v>44508</v>
      </c>
      <c r="H4" s="4">
        <v>1</v>
      </c>
      <c r="I4" s="4">
        <v>1</v>
      </c>
      <c r="J4" s="4">
        <v>1</v>
      </c>
      <c r="K4" s="4" t="s">
        <v>29</v>
      </c>
      <c r="L4" s="4">
        <v>445.12</v>
      </c>
      <c r="M4" s="4">
        <v>445.12</v>
      </c>
      <c r="N4" s="4" t="s">
        <v>39</v>
      </c>
      <c r="O4" s="4" t="s">
        <v>31</v>
      </c>
      <c r="P4" s="4" t="s">
        <v>32</v>
      </c>
      <c r="Q4" s="4">
        <v>0</v>
      </c>
      <c r="R4" s="6">
        <v>44507</v>
      </c>
      <c r="S4" s="5">
        <v>44523</v>
      </c>
      <c r="T4" s="4" t="s">
        <v>33</v>
      </c>
      <c r="U4" s="4">
        <v>445.12</v>
      </c>
      <c r="V4" s="4">
        <v>0</v>
      </c>
      <c r="W4" s="4">
        <v>0</v>
      </c>
      <c r="X4" s="4">
        <v>2292461</v>
      </c>
    </row>
    <row r="5" s="4" customFormat="1" spans="1:23">
      <c r="A5" s="4">
        <v>16755048997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44507</v>
      </c>
      <c r="G5" s="5">
        <v>44508</v>
      </c>
      <c r="H5" s="4">
        <v>1</v>
      </c>
      <c r="I5" s="4">
        <v>1</v>
      </c>
      <c r="J5" s="4">
        <v>1</v>
      </c>
      <c r="K5" s="4" t="s">
        <v>29</v>
      </c>
      <c r="L5" s="4">
        <v>405</v>
      </c>
      <c r="M5" s="4">
        <v>405</v>
      </c>
      <c r="N5" s="4" t="s">
        <v>42</v>
      </c>
      <c r="O5" s="4" t="s">
        <v>31</v>
      </c>
      <c r="P5" s="4" t="s">
        <v>32</v>
      </c>
      <c r="Q5" s="4">
        <v>0</v>
      </c>
      <c r="R5" s="6">
        <v>44507</v>
      </c>
      <c r="S5" s="5">
        <v>44523</v>
      </c>
      <c r="T5" s="4" t="s">
        <v>33</v>
      </c>
      <c r="U5" s="4">
        <v>405</v>
      </c>
      <c r="V5" s="4">
        <v>0</v>
      </c>
      <c r="W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C25" sqref="C25"/>
    </sheetView>
  </sheetViews>
  <sheetFormatPr defaultColWidth="9" defaultRowHeight="13.5"/>
  <cols>
    <col min="1" max="1" width="13.25" style="4" customWidth="1"/>
    <col min="2" max="3" width="10.375" style="4"/>
    <col min="4" max="7" width="9" style="4"/>
    <col min="8" max="8" width="10" style="4" customWidth="1"/>
    <col min="9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4">
        <v>16742603999</v>
      </c>
      <c r="B2" s="5">
        <v>44507</v>
      </c>
      <c r="C2" s="5">
        <v>44508</v>
      </c>
      <c r="D2" s="4">
        <v>760</v>
      </c>
      <c r="E2" s="4" t="str">
        <f>VLOOKUP(A2,HOP!A:L,12,0)</f>
        <v>760.00</v>
      </c>
      <c r="F2" s="4" t="str">
        <f>VLOOKUP(A2,HOP!A:C,3,0)</f>
        <v>2290440</v>
      </c>
      <c r="G2" s="4">
        <f>D2-E2</f>
        <v>0</v>
      </c>
      <c r="H2" s="4" t="str">
        <f>$H$1&amp;F2</f>
        <v>，2290440</v>
      </c>
      <c r="I2" s="4" t="str">
        <f>VLOOKUP(A2,HOP!A:T,20,0)</f>
        <v>直采</v>
      </c>
    </row>
    <row r="3" s="4" customFormat="1" spans="1:9">
      <c r="A3" s="4">
        <v>16751112221</v>
      </c>
      <c r="B3" s="5">
        <v>44507</v>
      </c>
      <c r="C3" s="5">
        <v>44508</v>
      </c>
      <c r="D3" s="4">
        <v>360</v>
      </c>
      <c r="E3" s="4" t="str">
        <f>VLOOKUP(A3,HOP!A:L,12,0)</f>
        <v>360.00</v>
      </c>
      <c r="F3" s="4" t="str">
        <f>VLOOKUP(A3,HOP!A:C,3,0)</f>
        <v>2291940</v>
      </c>
      <c r="G3" s="4">
        <f>D3-E3</f>
        <v>0</v>
      </c>
      <c r="H3" s="4" t="str">
        <f>$H$1&amp;F3</f>
        <v>，2291940</v>
      </c>
      <c r="I3" s="4" t="str">
        <f>VLOOKUP(A3,HOP!A:T,20,0)</f>
        <v>直采</v>
      </c>
    </row>
    <row r="4" s="4" customFormat="1" spans="1:9">
      <c r="A4" s="4">
        <v>16754663070</v>
      </c>
      <c r="B4" s="5">
        <v>44507</v>
      </c>
      <c r="C4" s="5">
        <v>44508</v>
      </c>
      <c r="D4" s="4">
        <v>445.12</v>
      </c>
      <c r="E4" s="4" t="str">
        <f>VLOOKUP(A4,HOP!A:L,12,0)</f>
        <v>445.12</v>
      </c>
      <c r="F4" s="4" t="str">
        <f>VLOOKUP(A4,HOP!A:C,3,0)</f>
        <v>2292461</v>
      </c>
      <c r="G4" s="4">
        <f>D4-E4</f>
        <v>0</v>
      </c>
      <c r="H4" s="4" t="str">
        <f>$H$1&amp;F4</f>
        <v>，2292461</v>
      </c>
      <c r="I4" s="4" t="str">
        <f>VLOOKUP(A4,HOP!A:T,20,0)</f>
        <v>直连</v>
      </c>
    </row>
    <row r="5" s="4" customFormat="1" spans="1:9">
      <c r="A5" s="4">
        <v>16755048997</v>
      </c>
      <c r="B5" s="5">
        <v>44507</v>
      </c>
      <c r="C5" s="5">
        <v>44508</v>
      </c>
      <c r="D5" s="4">
        <v>405</v>
      </c>
      <c r="E5" s="4" t="str">
        <f>VLOOKUP(A5,HOP!A:L,12,0)</f>
        <v>405.00</v>
      </c>
      <c r="F5" s="4" t="str">
        <f>VLOOKUP(A5,HOP!A:C,3,0)</f>
        <v>2292528</v>
      </c>
      <c r="G5" s="4">
        <f>D5-E5</f>
        <v>0</v>
      </c>
      <c r="H5" s="4" t="str">
        <f>$H$1&amp;F5</f>
        <v>，2292528</v>
      </c>
      <c r="I5" s="4" t="str">
        <f>VLOOKUP(A5,HOP!A:T,20,0)</f>
        <v>直采</v>
      </c>
    </row>
    <row r="7" spans="4:4">
      <c r="D7" s="4">
        <f>SUM(D2:D6)</f>
        <v>1970.12</v>
      </c>
    </row>
    <row r="12" spans="1:5">
      <c r="A12" s="4" t="s">
        <v>44</v>
      </c>
      <c r="D12" s="4">
        <v>1525</v>
      </c>
      <c r="E12" s="4">
        <v>1860.49</v>
      </c>
    </row>
    <row r="13" spans="1:5">
      <c r="A13" s="4" t="s">
        <v>45</v>
      </c>
      <c r="D13" s="4">
        <v>445.12</v>
      </c>
      <c r="E13" s="4">
        <v>543.05</v>
      </c>
    </row>
    <row r="14" spans="1:5">
      <c r="A14" s="4" t="s">
        <v>46</v>
      </c>
      <c r="D14" s="4">
        <f>SUM(D12:D13)</f>
        <v>1970.12</v>
      </c>
      <c r="E14" s="4">
        <f>SUM(E12:E13)</f>
        <v>2403.54</v>
      </c>
    </row>
    <row r="15" spans="1:1">
      <c r="A15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2" width="8" style="1"/>
    <col min="3" max="3" width="8.875" style="1" customWidth="1"/>
    <col min="4" max="16383" width="8" style="1"/>
  </cols>
  <sheetData>
    <row r="1" s="1" customFormat="1" spans="1:20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</row>
    <row r="2" s="1" customFormat="1" spans="1:20">
      <c r="A2" s="3">
        <v>16755048997</v>
      </c>
      <c r="B2" s="1" t="s">
        <v>65</v>
      </c>
      <c r="C2" s="1" t="s">
        <v>66</v>
      </c>
      <c r="D2" s="1" t="s">
        <v>67</v>
      </c>
      <c r="E2" s="1" t="s">
        <v>42</v>
      </c>
      <c r="F2" s="1" t="s">
        <v>65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</row>
    <row r="3" s="1" customFormat="1" spans="1:20">
      <c r="A3" s="3">
        <v>16754663070</v>
      </c>
      <c r="B3" s="1" t="s">
        <v>65</v>
      </c>
      <c r="C3" s="1" t="s">
        <v>79</v>
      </c>
      <c r="D3" s="1" t="s">
        <v>80</v>
      </c>
      <c r="E3" s="1" t="s">
        <v>81</v>
      </c>
      <c r="F3" s="1" t="s">
        <v>65</v>
      </c>
      <c r="G3" s="1" t="s">
        <v>68</v>
      </c>
      <c r="H3" s="1" t="s">
        <v>69</v>
      </c>
      <c r="I3" s="1" t="s">
        <v>82</v>
      </c>
      <c r="J3" s="1" t="s">
        <v>71</v>
      </c>
      <c r="K3" s="1" t="s">
        <v>82</v>
      </c>
      <c r="L3" s="1" t="s">
        <v>82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83</v>
      </c>
      <c r="R3" s="1" t="s">
        <v>76</v>
      </c>
      <c r="S3" s="1" t="s">
        <v>77</v>
      </c>
      <c r="T3" s="1" t="s">
        <v>84</v>
      </c>
    </row>
    <row r="4" s="1" customFormat="1" spans="1:20">
      <c r="A4" s="3">
        <v>16751112221</v>
      </c>
      <c r="B4" s="1" t="s">
        <v>65</v>
      </c>
      <c r="C4" s="1" t="s">
        <v>85</v>
      </c>
      <c r="D4" s="1" t="s">
        <v>86</v>
      </c>
      <c r="E4" s="1" t="s">
        <v>35</v>
      </c>
      <c r="F4" s="1" t="s">
        <v>65</v>
      </c>
      <c r="G4" s="1" t="s">
        <v>68</v>
      </c>
      <c r="H4" s="1" t="s">
        <v>69</v>
      </c>
      <c r="I4" s="1" t="s">
        <v>87</v>
      </c>
      <c r="J4" s="1" t="s">
        <v>71</v>
      </c>
      <c r="K4" s="1" t="s">
        <v>87</v>
      </c>
      <c r="L4" s="1" t="s">
        <v>87</v>
      </c>
      <c r="M4" s="1" t="s">
        <v>72</v>
      </c>
      <c r="N4" s="1" t="s">
        <v>72</v>
      </c>
      <c r="O4" s="1" t="s">
        <v>73</v>
      </c>
      <c r="P4" s="1" t="s">
        <v>74</v>
      </c>
      <c r="Q4" s="1" t="s">
        <v>88</v>
      </c>
      <c r="R4" s="1" t="s">
        <v>76</v>
      </c>
      <c r="S4" s="1" t="s">
        <v>77</v>
      </c>
      <c r="T4" s="1" t="s">
        <v>78</v>
      </c>
    </row>
    <row r="5" s="1" customFormat="1" spans="1:20">
      <c r="A5" s="3">
        <v>16742603999</v>
      </c>
      <c r="B5" s="1" t="s">
        <v>89</v>
      </c>
      <c r="C5" s="1" t="s">
        <v>90</v>
      </c>
      <c r="D5" s="1" t="s">
        <v>86</v>
      </c>
      <c r="E5" s="1" t="s">
        <v>30</v>
      </c>
      <c r="F5" s="1" t="s">
        <v>65</v>
      </c>
      <c r="G5" s="1" t="s">
        <v>68</v>
      </c>
      <c r="H5" s="1" t="s">
        <v>69</v>
      </c>
      <c r="I5" s="1" t="s">
        <v>91</v>
      </c>
      <c r="J5" s="1" t="s">
        <v>71</v>
      </c>
      <c r="K5" s="1" t="s">
        <v>91</v>
      </c>
      <c r="L5" s="1" t="s">
        <v>91</v>
      </c>
      <c r="M5" s="1" t="s">
        <v>72</v>
      </c>
      <c r="N5" s="1" t="s">
        <v>72</v>
      </c>
      <c r="O5" s="1" t="s">
        <v>73</v>
      </c>
      <c r="P5" s="1" t="s">
        <v>74</v>
      </c>
      <c r="Q5" s="1" t="s">
        <v>92</v>
      </c>
      <c r="R5" s="1" t="s">
        <v>76</v>
      </c>
      <c r="S5" s="1" t="s">
        <v>77</v>
      </c>
      <c r="T5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2021-11-23T01:29:41Z</dcterms:created>
  <dcterms:modified xsi:type="dcterms:W3CDTF">2021-11-23T01:41:00Z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9D2A6B67B4EC4E8C8FB2E30098869E4D</vt:lpwstr>
  </property>
  <property fmtid="{D5CDD505-2E9C-101B-9397-08002B2CF9AE}" pid="3" name="KSOProductBuildVer">
    <vt:lpwstr>2052-11.1.0.11045</vt:lpwstr>
  </property>
</Properties>
</file>