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44525"/>
</workbook>
</file>

<file path=xl/sharedStrings.xml><?xml version="1.0" encoding="utf-8"?>
<sst xmlns="http://schemas.openxmlformats.org/spreadsheetml/2006/main" count="735" uniqueCount="284">
  <si>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</si>
  <si>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</si>
  <si>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</si>
  <si>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</si>
  <si>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</si>
  <si>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</si>
  <si>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</si>
  <si>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</si>
  <si>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</si>
  <si>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</si>
  <si>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</si>
  <si>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</si>
  <si>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</si>
  <si>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</si>
  <si>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</si>
  <si>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</si>
  <si>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</si>
  <si>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</si>
  <si>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</si>
  <si>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</si>
  <si>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</si>
  <si>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</si>
  <si>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</si>
  <si>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</si>
  <si>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</si>
  <si>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</si>
  <si>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</si>
  <si>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[马德里]米拉斯拉欧洲之星套房酒店(Eurostars Suites Mirasierra)(55402722)</t>
  </si>
  <si>
    <t>豪华套房&lt;不退款&gt;&lt;2人入住&gt;</t>
  </si>
  <si>
    <t>HKD</t>
  </si>
  <si>
    <t>Carvalho/Rita Machado</t>
  </si>
  <si>
    <t>CA13030211123HKD</t>
  </si>
  <si>
    <t>未提现</t>
  </si>
  <si>
    <t>携程开票</t>
  </si>
  <si>
    <t>Vicente/Diana</t>
  </si>
  <si>
    <t>[华城市]新罗东滩住宿酒店(Shilla Stay Dongtan)(55967876)</t>
  </si>
  <si>
    <t>豪华双床城景房&lt;不退款&gt;&lt;2人入住&gt;</t>
  </si>
  <si>
    <t>kim/mikyung</t>
  </si>
  <si>
    <t>[科尔多瓦]欧洲之星科尔多瓦庭院酒店(Eurostars Patios de Cordoba)(55354852)</t>
  </si>
  <si>
    <t>标准双人房&lt;不退款&gt;&lt;2人入住&gt;</t>
  </si>
  <si>
    <t>Kotamraju/Swetha</t>
  </si>
  <si>
    <t>[瓦朗斯]厄瓦酒店(Appart’hôtel Hevea)(80330975)</t>
  </si>
  <si>
    <t>家庭一室房&lt;不退款&gt;&lt;2人入住&gt;</t>
  </si>
  <si>
    <t>WANG/LIMING</t>
  </si>
  <si>
    <t>[巴厘岛]巴厘岛阿丽拉水明漾酒店(Alila Seminyak Bali)(55920086)</t>
  </si>
  <si>
    <t>套房, 海洋景观&lt;2人入住&gt;&lt;不退款&gt;&lt;早餐&gt;</t>
  </si>
  <si>
    <t>SUTANTO/SANI NIRMALA</t>
  </si>
  <si>
    <t>取消</t>
  </si>
  <si>
    <t>[多伦多]多伦多市中心喜来登酒店(Sheraton Centre Toronto Hotel)(55822362)</t>
  </si>
  <si>
    <t>大床房&lt;不退款&gt;&lt;2人入住&gt;</t>
  </si>
  <si>
    <t>Petrovic/Bojana</t>
  </si>
  <si>
    <t>[曼谷]曼谷苏坤喜来登豪华精选大酒店 (SHA Plus+)(Sheraton Grande Sukhumvit, a Luxury Collection Hotel, Bangkok (SHA Plus+))(70789381)</t>
  </si>
  <si>
    <t>至尊特大床房&lt;2人入住&gt;&lt;不退款&gt;&lt;早餐&gt;</t>
  </si>
  <si>
    <t>Watprapasak/Piyakarn</t>
  </si>
  <si>
    <t>[布鲁塞尔]勒查特莱兰酒店(Hotel le Châtelain)(56140563)</t>
  </si>
  <si>
    <t>高级双人床房&lt;不退款&gt;&lt;2人入住&gt;</t>
  </si>
  <si>
    <t>ESTRUCH/Francis</t>
  </si>
  <si>
    <t>[华盛顿]华盛顿特区JW万豪酒店(JW Marriott Washington, DC)(68026290)</t>
  </si>
  <si>
    <t>特大床客房&lt;不退款&gt;&lt;2人入住&gt;</t>
  </si>
  <si>
    <t>Britt/Tara Jones</t>
  </si>
  <si>
    <t>[Braga]万隆皇家酒店(ÉL Royale Hotel Bandung)(55254047)</t>
  </si>
  <si>
    <t>阁楼公寓&lt;2人入住&gt;&lt;不退款&gt;&lt;早餐&gt;</t>
  </si>
  <si>
    <t>Elfrida/Al Vina Mirayanti</t>
  </si>
  <si>
    <t>[三宝垄]三宝拢魏玛丽翁酒店(Wimarion Hotel Semarang)(68545261)</t>
  </si>
  <si>
    <t>豪华房&lt;2人入住&gt;&lt;不退款&gt;&lt;早餐&gt;</t>
  </si>
  <si>
    <t>Novianna/Novianna</t>
  </si>
  <si>
    <t>[布城]普特拉贾亚艾美度假酒店(Le Meridien Putrajaya)(68027945)</t>
  </si>
  <si>
    <t>特色品牌双床房&lt;不退款&gt;&lt;2人入住&gt;</t>
  </si>
  <si>
    <t>Sami/Aliamis</t>
  </si>
  <si>
    <t>[桑迪斯普林斯]亚特兰大北市区威斯汀酒店(The Westin Atlanta Perimeter North)(68026101)</t>
  </si>
  <si>
    <t>传统特大床房&lt;不退款&gt;&lt;2人入住&gt;</t>
  </si>
  <si>
    <t>Cortes/Ramon R</t>
  </si>
  <si>
    <t>[金奈]钦奈万枫OMR酒店(Fairfield by Marriott Chennai OMR)(68029190)</t>
  </si>
  <si>
    <t>费尔菲尔德大号床房&lt;2人入住&gt;&lt;不退款&gt;&lt;早餐&gt;</t>
  </si>
  <si>
    <t>Chawla/Kanika</t>
  </si>
  <si>
    <t>[日惹]马里奥波洛日惹特级酒店(Top Malioboro Hotel Jogja)(77368819)</t>
  </si>
  <si>
    <t>高级房&lt;不退款&gt;&lt;2人入住&gt;</t>
  </si>
  <si>
    <t>Pudyantoro/Andika</t>
  </si>
  <si>
    <t>[墨西哥城]墨西哥城JW万豪酒店(JW Marriott Hotel Mexico City)(55611792)</t>
  </si>
  <si>
    <t>豪华1特大床客房&lt;不退款&gt;&lt;2人入住&gt;</t>
  </si>
  <si>
    <t>Garcia G/Carlos</t>
  </si>
  <si>
    <t>[金奈]金奈万豪酒店(Courtyard by Marriott Chennai)(60467053)</t>
  </si>
  <si>
    <t>城景豪华特大床房&lt;2人入住&gt;&lt;不退款&gt;&lt;早餐&gt;</t>
  </si>
  <si>
    <t>Asangihal/Rajesh</t>
  </si>
  <si>
    <t>[多瓦尔]蒙特利尔机场费尔菲尔德万豪套房酒店(Fairfield Inn &amp; Suites by Marriott Montreal Airport)(55491742)</t>
  </si>
  <si>
    <t>2张大床房&lt;2人入住&gt;&lt;不退款&gt;&lt;早餐&gt;</t>
  </si>
  <si>
    <t>Gelinas/Yves,Provencher/Christiane</t>
  </si>
  <si>
    <t>[渥太华]渥太华万豪酒店(Ottawa Marriott Hotel)(68026802)</t>
  </si>
  <si>
    <t>特大床房&lt;不退款&gt;&lt;2人入住&gt;</t>
  </si>
  <si>
    <t>Antoine/Rizzo</t>
  </si>
  <si>
    <t>[新山]希思尔新山酒店(Thistle Johor Bahru)(55402666)</t>
  </si>
  <si>
    <t>豪华房(双床)&lt;不退款&gt;&lt;2人入住&gt;</t>
  </si>
  <si>
    <t>Che Rozan/Mohd Hazwan</t>
  </si>
  <si>
    <t>[纳什维尔]纳什维尔都市中心万豪春丘酒店(SpringHill Suites Nashville MetroCenter)(68026550)</t>
  </si>
  <si>
    <t>特大床套房带沙发床&lt;2人入住&gt;&lt;不退款&gt;&lt;早餐&gt;</t>
  </si>
  <si>
    <t>Niland/Emily</t>
  </si>
  <si>
    <t>[孟买]孟买萨哈尔 JW 万豪酒店(JW Marriott Mumbai Sahar)(55598972)</t>
  </si>
  <si>
    <t>豪华特大床房（带阳台）&lt;2人入住&gt;&lt;不退款&gt;&lt;早餐&gt;</t>
  </si>
  <si>
    <t>Gaware/Joel</t>
  </si>
  <si>
    <t>[斯特拉斯堡]斯特拉斯堡大道杜莱茵宜必思尚品酒店(Ibis Styles Strasbourg Avenue du Rhin)(80331973)</t>
  </si>
  <si>
    <t>标准大床房&lt;2人入住&gt;&lt;不退款&gt;&lt;早餐&gt;</t>
  </si>
  <si>
    <t>Rai/Laxmi,Kolsteren/Patrick Wilfried</t>
  </si>
  <si>
    <t>9568VKI510</t>
  </si>
  <si>
    <t>[西归浦市]西归浦JS酒店(Seogwipo JS Hotel)(68545281)</t>
  </si>
  <si>
    <t>标准双人间&lt;不退款&gt;&lt;2人入住&gt;</t>
  </si>
  <si>
    <t>min/dongsoo</t>
  </si>
  <si>
    <t>按名字</t>
  </si>
  <si>
    <t>，</t>
  </si>
  <si>
    <t xml:space="preserve"> 34482 HKD</t>
  </si>
  <si>
    <t>A211123105607481</t>
  </si>
  <si>
    <t>总计：34482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</si>
  <si>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</si>
  <si>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</si>
  <si>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</si>
  <si>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</si>
  <si>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</si>
  <si>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</si>
  <si>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</si>
  <si>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</si>
  <si>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</si>
  <si>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</si>
  <si>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</si>
  <si>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</si>
  <si>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</si>
  <si>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</si>
  <si>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</si>
  <si>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</si>
  <si>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</si>
  <si>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2021-11-19</t>
  </si>
  <si>
    <t>2304316</t>
  </si>
  <si>
    <t>济州岛西归浦Js价值酒店</t>
  </si>
  <si>
    <t>min dongsoo</t>
  </si>
  <si>
    <t>2021-11-20</t>
  </si>
  <si>
    <t>退房日周结</t>
  </si>
  <si>
    <t>328.48</t>
  </si>
  <si>
    <t>400.00</t>
  </si>
  <si>
    <t>0</t>
  </si>
  <si>
    <t>0.00</t>
  </si>
  <si>
    <t>携程汇智国际直连</t>
  </si>
  <si>
    <t>2021-11-19 19:46:14</t>
  </si>
  <si>
    <t>否</t>
  </si>
  <si>
    <t>汇智国际旅游发展有限公司</t>
  </si>
  <si>
    <t>直连</t>
  </si>
  <si>
    <t>2304095</t>
  </si>
  <si>
    <t>斯特拉斯堡大道杜莱茵宜必思尚品酒店</t>
  </si>
  <si>
    <t>Rai Laxmi,Kolsteren Patrick Wilfried</t>
  </si>
  <si>
    <t>509.14</t>
  </si>
  <si>
    <t>620.00</t>
  </si>
  <si>
    <t>2021-11-19 17:36:06</t>
  </si>
  <si>
    <t>2303935</t>
  </si>
  <si>
    <t>孟买萨哈尔JW万豪酒店</t>
  </si>
  <si>
    <t>Gaware Joel</t>
  </si>
  <si>
    <t>688.17</t>
  </si>
  <si>
    <t>838.00</t>
  </si>
  <si>
    <t>2021-11-19 15:25:30</t>
  </si>
  <si>
    <t>2303530</t>
  </si>
  <si>
    <t>纳什维尔都市中心万豪春丘酒店</t>
  </si>
  <si>
    <t>Niland Emily</t>
  </si>
  <si>
    <t>1128.33</t>
  </si>
  <si>
    <t>1374.00</t>
  </si>
  <si>
    <t>2021-11-19 08:51:56</t>
  </si>
  <si>
    <t>2303477</t>
  </si>
  <si>
    <t>希思尔新山酒店</t>
  </si>
  <si>
    <t>Che Rozan Mohd Hazwan</t>
  </si>
  <si>
    <t>353.94</t>
  </si>
  <si>
    <t>431.00</t>
  </si>
  <si>
    <t>2021-11-19 07:29:06</t>
  </si>
  <si>
    <t>2303460</t>
  </si>
  <si>
    <t>渥太华万豪酒店</t>
  </si>
  <si>
    <t>Antoine Rizzo</t>
  </si>
  <si>
    <t>574.02</t>
  </si>
  <si>
    <t>699.00</t>
  </si>
  <si>
    <t>2021-11-19 05:59:54</t>
  </si>
  <si>
    <t>2303448</t>
  </si>
  <si>
    <t>蒙特利尔机场费尔菲尔德万豪套房酒店</t>
  </si>
  <si>
    <t>Gelinas Yves,Provencher Christiane</t>
  </si>
  <si>
    <t>658.60</t>
  </si>
  <si>
    <t>802.00</t>
  </si>
  <si>
    <t>2021-11-19 04:11:02</t>
  </si>
  <si>
    <t>2303437</t>
  </si>
  <si>
    <t>墨西哥城 JW 万豪酒店</t>
  </si>
  <si>
    <t>Garcia G Carlos</t>
  </si>
  <si>
    <t>768.64</t>
  </si>
  <si>
    <t>936.00</t>
  </si>
  <si>
    <t>2021-11-19 02:55:30</t>
  </si>
  <si>
    <t>2021-11-18</t>
  </si>
  <si>
    <t>2302583</t>
  </si>
  <si>
    <t>马里奥波洛日惹特级酒店</t>
  </si>
  <si>
    <t>Pudyantoro Andika</t>
  </si>
  <si>
    <t>84.50</t>
  </si>
  <si>
    <t>103.00</t>
  </si>
  <si>
    <t>2021-11-18 12:59:09</t>
  </si>
  <si>
    <t>2021-11-17</t>
  </si>
  <si>
    <t>2301885</t>
  </si>
  <si>
    <t>钦奈 OMR 万豪费尔菲尔德酒店</t>
  </si>
  <si>
    <t>Chawla Kanika</t>
  </si>
  <si>
    <t>207.19</t>
  </si>
  <si>
    <t>252.00</t>
  </si>
  <si>
    <t>2021-11-17 18:35:01</t>
  </si>
  <si>
    <t>2301492</t>
  </si>
  <si>
    <t>亚特兰大北市区威斯汀酒店</t>
  </si>
  <si>
    <t>Cortes Ramon R</t>
  </si>
  <si>
    <t>806.58</t>
  </si>
  <si>
    <t>981.00</t>
  </si>
  <si>
    <t>2021-11-17 13:36:34</t>
  </si>
  <si>
    <t>2021-11-16</t>
  </si>
  <si>
    <t>2300935</t>
  </si>
  <si>
    <t>吉隆坡布特拉再也艾美酒店</t>
  </si>
  <si>
    <t>Sami Aliamis</t>
  </si>
  <si>
    <t>1510.27</t>
  </si>
  <si>
    <t>1840.00</t>
  </si>
  <si>
    <t>2021-11-16 21:14:45</t>
  </si>
  <si>
    <t>2300309</t>
  </si>
  <si>
    <t>三宝拢魏玛丽翁酒店</t>
  </si>
  <si>
    <t>Novianna Novianna</t>
  </si>
  <si>
    <t>243.78</t>
  </si>
  <si>
    <t>297.00</t>
  </si>
  <si>
    <t>2021-11-16 11:50:53</t>
  </si>
  <si>
    <t>2300264</t>
  </si>
  <si>
    <t>庞赫加尔皇家大酒店</t>
  </si>
  <si>
    <t>Elfrida Al Vina Mirayanti</t>
  </si>
  <si>
    <t>1248.44</t>
  </si>
  <si>
    <t>1521.00</t>
  </si>
  <si>
    <t>2021-11-16 10:34:06</t>
  </si>
  <si>
    <t>2300168</t>
  </si>
  <si>
    <t>华盛顿特区 JW 万豪酒店</t>
  </si>
  <si>
    <t>Britt Tara Jones</t>
  </si>
  <si>
    <t>3907.83</t>
  </si>
  <si>
    <t>4761.00</t>
  </si>
  <si>
    <t>2021-11-16 05:10:58</t>
  </si>
  <si>
    <t>2300141</t>
  </si>
  <si>
    <t>勒查特莱兰酒店</t>
  </si>
  <si>
    <t>ESTRUCH Francis</t>
  </si>
  <si>
    <t>695.22</t>
  </si>
  <si>
    <t>847.00</t>
  </si>
  <si>
    <t>2021-11-16 02:00:14</t>
  </si>
  <si>
    <t>2021-11-15</t>
  </si>
  <si>
    <t>2299719</t>
  </si>
  <si>
    <t>曼谷苏坤喜来登豪华精选大酒店</t>
  </si>
  <si>
    <t>Watprapasak Piyakarn</t>
  </si>
  <si>
    <t>636.71</t>
  </si>
  <si>
    <t>776.00</t>
  </si>
  <si>
    <t>2021-11-15 13:07:03</t>
  </si>
  <si>
    <t>2299636</t>
  </si>
  <si>
    <t>多伦多市中心喜来登酒店</t>
  </si>
  <si>
    <t>Petrovic Bojana</t>
  </si>
  <si>
    <t>2994.83</t>
  </si>
  <si>
    <t>3650.00</t>
  </si>
  <si>
    <t>2021-11-15 09:58:36</t>
  </si>
  <si>
    <t>2021-11-11</t>
  </si>
  <si>
    <t>2297156</t>
  </si>
  <si>
    <t>巴厘岛阿丽拉水明漾酒店</t>
  </si>
  <si>
    <t>SUTANTO SANI NIRMALA</t>
  </si>
  <si>
    <t>1308.62</t>
  </si>
  <si>
    <t>1592.00</t>
  </si>
  <si>
    <t>2021-11-11 21:15:33</t>
  </si>
  <si>
    <t>2296568</t>
  </si>
  <si>
    <t>厄瓦酒店</t>
  </si>
  <si>
    <t>WANG LIMING</t>
  </si>
  <si>
    <t>2021-11-13</t>
  </si>
  <si>
    <t>6026.08</t>
  </si>
  <si>
    <t>7331.00</t>
  </si>
  <si>
    <t>2021-11-11 13:57:54</t>
  </si>
  <si>
    <t>2021-11-09</t>
  </si>
  <si>
    <t>2294309</t>
  </si>
  <si>
    <t>欧洲之星科尔多瓦庭院酒店</t>
  </si>
  <si>
    <t>Kotamraju Swetha</t>
  </si>
  <si>
    <t>1521.07</t>
  </si>
  <si>
    <t>1850.00</t>
  </si>
  <si>
    <t>2021-11-09 14:12:00</t>
  </si>
  <si>
    <t>2021-11-05</t>
  </si>
  <si>
    <t>2290039</t>
  </si>
  <si>
    <t>水原东滩新罗舒泰酒店</t>
  </si>
  <si>
    <t>kim mikyung</t>
  </si>
  <si>
    <t>611.64</t>
  </si>
  <si>
    <t>743.00</t>
  </si>
  <si>
    <t>2021-11-05 08:59:43</t>
  </si>
  <si>
    <t>2021-10-22</t>
  </si>
  <si>
    <t>2281767</t>
  </si>
  <si>
    <t>米拉斯拉欧洲之星套房酒店</t>
  </si>
  <si>
    <t>Carvalho Rita Machado</t>
  </si>
  <si>
    <t>1513.96</t>
  </si>
  <si>
    <t>1838.00</t>
  </si>
  <si>
    <t>2021-10-22 18:03:49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</si>
</sst>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20" borderId="3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16635143047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44518</v>
      </c>
      <c r="G2" s="5">
        <v>44520</v>
      </c>
      <c r="H2" s="4">
        <v>1</v>
      </c>
      <c r="I2" s="4">
        <v>2</v>
      </c>
      <c r="J2" s="4">
        <v>2</v>
      </c>
      <c r="K2" s="4" t="s">
        <v>29</v>
      </c>
      <c r="L2" s="4">
        <v>1838</v>
      </c>
      <c r="M2" s="4">
        <v>1838</v>
      </c>
      <c r="N2" s="4" t="s">
        <v>30</v>
      </c>
      <c r="O2" s="4" t="s">
        <v>31</v>
      </c>
      <c r="P2" s="4" t="s">
        <v>32</v>
      </c>
      <c r="Q2" s="4">
        <v>0</v>
      </c>
      <c r="R2" s="6">
        <v>44491</v>
      </c>
      <c r="S2" s="5">
        <v>44523</v>
      </c>
      <c r="T2" s="4" t="s">
        <v>33</v>
      </c>
      <c r="U2" s="4">
        <v>1838</v>
      </c>
      <c r="V2" s="4">
        <v>0</v>
      </c>
      <c r="W2" s="4">
        <v>0</v>
      </c>
    </row>
    <row r="3" s="4" customFormat="1" spans="1:24">
      <c r="A3" s="4">
        <v>16670390215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44518</v>
      </c>
      <c r="G3" s="5">
        <v>44520</v>
      </c>
      <c r="H3" s="4">
        <v>1</v>
      </c>
      <c r="I3" s="4">
        <v>2</v>
      </c>
      <c r="J3" s="4">
        <v>2</v>
      </c>
      <c r="K3" s="4" t="s">
        <v>29</v>
      </c>
      <c r="L3" s="4">
        <v>2306</v>
      </c>
      <c r="M3" s="4">
        <v>2306</v>
      </c>
      <c r="N3" s="4" t="s">
        <v>34</v>
      </c>
      <c r="O3" s="4" t="s">
        <v>31</v>
      </c>
      <c r="P3" s="4" t="s">
        <v>32</v>
      </c>
      <c r="Q3" s="4">
        <v>0</v>
      </c>
      <c r="R3" s="6">
        <v>44496</v>
      </c>
      <c r="S3" s="5">
        <v>44523</v>
      </c>
      <c r="T3" s="4" t="s">
        <v>33</v>
      </c>
      <c r="U3" s="4">
        <v>2306</v>
      </c>
      <c r="V3" s="4">
        <v>0</v>
      </c>
      <c r="W3" s="4">
        <v>0</v>
      </c>
      <c r="X3" s="4">
        <v>2283776</v>
      </c>
    </row>
    <row r="4" s="4" customFormat="1" spans="1:25">
      <c r="A4" s="4">
        <v>16741461047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44519</v>
      </c>
      <c r="G4" s="5">
        <v>44520</v>
      </c>
      <c r="H4" s="4">
        <v>1</v>
      </c>
      <c r="I4" s="4">
        <v>1</v>
      </c>
      <c r="J4" s="4">
        <v>1</v>
      </c>
      <c r="K4" s="4" t="s">
        <v>29</v>
      </c>
      <c r="L4" s="4">
        <v>743</v>
      </c>
      <c r="M4" s="4">
        <v>743</v>
      </c>
      <c r="N4" s="4" t="s">
        <v>37</v>
      </c>
      <c r="O4" s="4" t="s">
        <v>31</v>
      </c>
      <c r="P4" s="4" t="s">
        <v>32</v>
      </c>
      <c r="Q4" s="4">
        <v>0</v>
      </c>
      <c r="R4" s="6">
        <v>44505</v>
      </c>
      <c r="S4" s="5">
        <v>44523</v>
      </c>
      <c r="T4" s="4" t="s">
        <v>33</v>
      </c>
      <c r="U4" s="4">
        <v>743</v>
      </c>
      <c r="V4" s="4">
        <v>0</v>
      </c>
      <c r="W4" s="4">
        <v>0</v>
      </c>
      <c r="X4" s="4">
        <v>2290039</v>
      </c>
      <c r="Y4" s="4">
        <v>1853362555</v>
      </c>
    </row>
    <row r="5" s="4" customFormat="1" spans="1:25">
      <c r="A5" s="4">
        <v>16760439250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44518</v>
      </c>
      <c r="G5" s="5">
        <v>44520</v>
      </c>
      <c r="H5" s="4">
        <v>1</v>
      </c>
      <c r="I5" s="4">
        <v>2</v>
      </c>
      <c r="J5" s="4">
        <v>2</v>
      </c>
      <c r="K5" s="4" t="s">
        <v>29</v>
      </c>
      <c r="L5" s="4">
        <v>1850</v>
      </c>
      <c r="M5" s="4">
        <v>1850</v>
      </c>
      <c r="N5" s="4" t="s">
        <v>40</v>
      </c>
      <c r="O5" s="4" t="s">
        <v>31</v>
      </c>
      <c r="P5" s="4" t="s">
        <v>32</v>
      </c>
      <c r="Q5" s="4">
        <v>0</v>
      </c>
      <c r="R5" s="6">
        <v>44509</v>
      </c>
      <c r="S5" s="5">
        <v>44523</v>
      </c>
      <c r="T5" s="4" t="s">
        <v>33</v>
      </c>
      <c r="U5" s="4">
        <v>1850</v>
      </c>
      <c r="V5" s="4">
        <v>0</v>
      </c>
      <c r="W5" s="4">
        <v>0</v>
      </c>
      <c r="X5" s="4">
        <v>2294309</v>
      </c>
      <c r="Y5" s="4">
        <v>12117753</v>
      </c>
    </row>
    <row r="6" s="4" customFormat="1" spans="1:25">
      <c r="A6" s="4">
        <v>16770217362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44513</v>
      </c>
      <c r="G6" s="5">
        <v>44520</v>
      </c>
      <c r="H6" s="4">
        <v>1</v>
      </c>
      <c r="I6" s="4">
        <v>7</v>
      </c>
      <c r="J6" s="4">
        <v>7</v>
      </c>
      <c r="K6" s="4" t="s">
        <v>29</v>
      </c>
      <c r="L6" s="4">
        <v>7331</v>
      </c>
      <c r="M6" s="4">
        <v>7331</v>
      </c>
      <c r="N6" s="4" t="s">
        <v>43</v>
      </c>
      <c r="O6" s="4" t="s">
        <v>31</v>
      </c>
      <c r="P6" s="4" t="s">
        <v>32</v>
      </c>
      <c r="Q6" s="4">
        <v>0</v>
      </c>
      <c r="R6" s="6">
        <v>44511</v>
      </c>
      <c r="S6" s="5">
        <v>44523</v>
      </c>
      <c r="T6" s="4" t="s">
        <v>33</v>
      </c>
      <c r="U6" s="4">
        <v>7331</v>
      </c>
      <c r="V6" s="4">
        <v>0</v>
      </c>
      <c r="W6" s="4">
        <v>0</v>
      </c>
      <c r="X6" s="4">
        <v>2296568</v>
      </c>
      <c r="Y6" s="4">
        <v>1856198154</v>
      </c>
    </row>
    <row r="7" s="4" customFormat="1" spans="1:25">
      <c r="A7" s="4">
        <v>16775824873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44519</v>
      </c>
      <c r="G7" s="5">
        <v>44520</v>
      </c>
      <c r="H7" s="4">
        <v>1</v>
      </c>
      <c r="I7" s="4">
        <v>1</v>
      </c>
      <c r="J7" s="4">
        <v>1</v>
      </c>
      <c r="K7" s="4" t="s">
        <v>29</v>
      </c>
      <c r="L7" s="4">
        <v>1592</v>
      </c>
      <c r="M7" s="4">
        <v>1592</v>
      </c>
      <c r="N7" s="4" t="s">
        <v>46</v>
      </c>
      <c r="O7" s="4" t="s">
        <v>31</v>
      </c>
      <c r="P7" s="4" t="s">
        <v>32</v>
      </c>
      <c r="Q7" s="4">
        <v>0</v>
      </c>
      <c r="R7" s="6">
        <v>44511</v>
      </c>
      <c r="S7" s="5">
        <v>44523</v>
      </c>
      <c r="T7" s="4" t="s">
        <v>33</v>
      </c>
      <c r="U7" s="4">
        <v>1592</v>
      </c>
      <c r="V7" s="4">
        <v>0</v>
      </c>
      <c r="W7" s="4">
        <v>0</v>
      </c>
      <c r="X7" s="4"/>
      <c r="Y7" s="4">
        <v>26193262</v>
      </c>
    </row>
    <row r="8" s="4" customFormat="1" spans="1:24">
      <c r="A8" s="4">
        <v>16670390215</v>
      </c>
      <c r="B8" s="4" t="s">
        <v>25</v>
      </c>
      <c r="C8" s="4" t="s">
        <v>47</v>
      </c>
      <c r="D8" s="4" t="s">
        <v>27</v>
      </c>
      <c r="E8" s="4" t="s">
        <v>28</v>
      </c>
      <c r="F8" s="5">
        <v>44518</v>
      </c>
      <c r="G8" s="5">
        <v>44520</v>
      </c>
      <c r="H8" s="4">
        <v>1</v>
      </c>
      <c r="I8" s="4">
        <v>2</v>
      </c>
      <c r="J8" s="4">
        <v>2</v>
      </c>
      <c r="K8" s="4" t="s">
        <v>29</v>
      </c>
      <c r="L8" s="4">
        <v>-2306</v>
      </c>
      <c r="M8" s="4">
        <v>-2306</v>
      </c>
      <c r="N8" s="4" t="s">
        <v>34</v>
      </c>
      <c r="O8" s="4" t="s">
        <v>31</v>
      </c>
      <c r="P8" s="4" t="s">
        <v>32</v>
      </c>
      <c r="Q8" s="4">
        <v>0</v>
      </c>
      <c r="R8" s="6">
        <v>44496</v>
      </c>
      <c r="S8" s="5">
        <v>44523</v>
      </c>
      <c r="T8" s="4" t="s">
        <v>33</v>
      </c>
      <c r="U8" s="4">
        <v>-2306</v>
      </c>
      <c r="V8" s="4">
        <v>0</v>
      </c>
      <c r="W8" s="4">
        <v>0</v>
      </c>
      <c r="X8" s="4">
        <v>2283776</v>
      </c>
    </row>
    <row r="9" s="4" customFormat="1" spans="1:25">
      <c r="A9" s="4">
        <v>16796055024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44516</v>
      </c>
      <c r="G9" s="5">
        <v>44520</v>
      </c>
      <c r="H9" s="4">
        <v>1</v>
      </c>
      <c r="I9" s="4">
        <v>4</v>
      </c>
      <c r="J9" s="4">
        <v>4</v>
      </c>
      <c r="K9" s="4" t="s">
        <v>29</v>
      </c>
      <c r="L9" s="4">
        <v>3650</v>
      </c>
      <c r="M9" s="4">
        <v>3650</v>
      </c>
      <c r="N9" s="4" t="s">
        <v>50</v>
      </c>
      <c r="O9" s="4" t="s">
        <v>31</v>
      </c>
      <c r="P9" s="4" t="s">
        <v>32</v>
      </c>
      <c r="Q9" s="4">
        <v>0</v>
      </c>
      <c r="R9" s="6">
        <v>44515</v>
      </c>
      <c r="S9" s="5">
        <v>44523</v>
      </c>
      <c r="T9" s="4" t="s">
        <v>33</v>
      </c>
      <c r="U9" s="4">
        <v>3650</v>
      </c>
      <c r="V9" s="4">
        <v>0</v>
      </c>
      <c r="W9" s="4">
        <v>0</v>
      </c>
      <c r="X9" s="4"/>
      <c r="Y9" s="4">
        <v>81607495</v>
      </c>
    </row>
    <row r="10" s="4" customFormat="1" spans="1:25">
      <c r="A10" s="4">
        <v>16796660277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44519</v>
      </c>
      <c r="G10" s="5">
        <v>44520</v>
      </c>
      <c r="H10" s="4">
        <v>1</v>
      </c>
      <c r="I10" s="4">
        <v>1</v>
      </c>
      <c r="J10" s="4">
        <v>1</v>
      </c>
      <c r="K10" s="4" t="s">
        <v>29</v>
      </c>
      <c r="L10" s="4">
        <v>776</v>
      </c>
      <c r="M10" s="4">
        <v>776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44515</v>
      </c>
      <c r="S10" s="5">
        <v>44523</v>
      </c>
      <c r="T10" s="4" t="s">
        <v>33</v>
      </c>
      <c r="U10" s="4">
        <v>776</v>
      </c>
      <c r="V10" s="4">
        <v>0</v>
      </c>
      <c r="W10" s="4">
        <v>0</v>
      </c>
      <c r="X10" s="4">
        <v>2299719</v>
      </c>
      <c r="Y10" s="4">
        <v>81701119</v>
      </c>
    </row>
    <row r="11" s="4" customFormat="1" spans="1:24">
      <c r="A11" s="4">
        <v>16802355443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44519</v>
      </c>
      <c r="G11" s="5">
        <v>44520</v>
      </c>
      <c r="H11" s="4">
        <v>1</v>
      </c>
      <c r="I11" s="4">
        <v>1</v>
      </c>
      <c r="J11" s="4">
        <v>1</v>
      </c>
      <c r="K11" s="4" t="s">
        <v>29</v>
      </c>
      <c r="L11" s="4">
        <v>847</v>
      </c>
      <c r="M11" s="4">
        <v>847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44516</v>
      </c>
      <c r="S11" s="5">
        <v>44523</v>
      </c>
      <c r="T11" s="4" t="s">
        <v>33</v>
      </c>
      <c r="U11" s="4">
        <v>847</v>
      </c>
      <c r="V11" s="4">
        <v>0</v>
      </c>
      <c r="W11" s="4">
        <v>0</v>
      </c>
      <c r="X11" s="4">
        <v>2300141</v>
      </c>
    </row>
    <row r="12" s="4" customFormat="1" spans="1:25">
      <c r="A12" s="4">
        <v>16802442721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44517</v>
      </c>
      <c r="G12" s="5">
        <v>44520</v>
      </c>
      <c r="H12" s="4">
        <v>1</v>
      </c>
      <c r="I12" s="4">
        <v>3</v>
      </c>
      <c r="J12" s="4">
        <v>3</v>
      </c>
      <c r="K12" s="4" t="s">
        <v>29</v>
      </c>
      <c r="L12" s="4">
        <v>4761</v>
      </c>
      <c r="M12" s="4">
        <v>4761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44516</v>
      </c>
      <c r="S12" s="5">
        <v>44523</v>
      </c>
      <c r="T12" s="4" t="s">
        <v>33</v>
      </c>
      <c r="U12" s="4">
        <v>4761</v>
      </c>
      <c r="V12" s="4">
        <v>0</v>
      </c>
      <c r="W12" s="4">
        <v>0</v>
      </c>
      <c r="X12" s="4">
        <v>2300168</v>
      </c>
      <c r="Y12" s="4">
        <v>82349321</v>
      </c>
    </row>
    <row r="13" s="4" customFormat="1" spans="1:25">
      <c r="A13" s="4">
        <v>16802879695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44517</v>
      </c>
      <c r="G13" s="5">
        <v>44520</v>
      </c>
      <c r="H13" s="4">
        <v>1</v>
      </c>
      <c r="I13" s="4">
        <v>3</v>
      </c>
      <c r="J13" s="4">
        <v>3</v>
      </c>
      <c r="K13" s="4" t="s">
        <v>29</v>
      </c>
      <c r="L13" s="4">
        <v>1521</v>
      </c>
      <c r="M13" s="4">
        <v>1521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44516</v>
      </c>
      <c r="S13" s="5">
        <v>44523</v>
      </c>
      <c r="T13" s="4" t="s">
        <v>33</v>
      </c>
      <c r="U13" s="4">
        <v>1521</v>
      </c>
      <c r="V13" s="4">
        <v>0</v>
      </c>
      <c r="W13" s="4">
        <v>0</v>
      </c>
      <c r="X13" s="4">
        <v>2300264</v>
      </c>
      <c r="Y13" s="4">
        <v>743892</v>
      </c>
    </row>
    <row r="14" s="4" customFormat="1" spans="1:24">
      <c r="A14" s="4">
        <v>16803154805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44519</v>
      </c>
      <c r="G14" s="5">
        <v>44520</v>
      </c>
      <c r="H14" s="4">
        <v>1</v>
      </c>
      <c r="I14" s="4">
        <v>1</v>
      </c>
      <c r="J14" s="4">
        <v>1</v>
      </c>
      <c r="K14" s="4" t="s">
        <v>29</v>
      </c>
      <c r="L14" s="4">
        <v>297</v>
      </c>
      <c r="M14" s="4">
        <v>297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44516</v>
      </c>
      <c r="S14" s="5">
        <v>44523</v>
      </c>
      <c r="T14" s="4" t="s">
        <v>33</v>
      </c>
      <c r="U14" s="4">
        <v>297</v>
      </c>
      <c r="V14" s="4">
        <v>0</v>
      </c>
      <c r="W14" s="4">
        <v>0</v>
      </c>
      <c r="X14" s="4">
        <v>2300309</v>
      </c>
    </row>
    <row r="15" s="4" customFormat="1" spans="1:25">
      <c r="A15" s="4">
        <v>16808182298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44517</v>
      </c>
      <c r="G15" s="5">
        <v>44520</v>
      </c>
      <c r="H15" s="4">
        <v>1</v>
      </c>
      <c r="I15" s="4">
        <v>3</v>
      </c>
      <c r="J15" s="4">
        <v>3</v>
      </c>
      <c r="K15" s="4" t="s">
        <v>29</v>
      </c>
      <c r="L15" s="4">
        <v>1840</v>
      </c>
      <c r="M15" s="4">
        <v>1840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44516</v>
      </c>
      <c r="S15" s="5">
        <v>44523</v>
      </c>
      <c r="T15" s="4" t="s">
        <v>33</v>
      </c>
      <c r="U15" s="4">
        <v>1840</v>
      </c>
      <c r="V15" s="4">
        <v>0</v>
      </c>
      <c r="W15" s="4">
        <v>0</v>
      </c>
      <c r="X15" s="4"/>
      <c r="Y15" s="4">
        <v>82888443</v>
      </c>
    </row>
    <row r="16" s="4" customFormat="1" spans="1:25">
      <c r="A16" s="4">
        <v>16810141059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44519</v>
      </c>
      <c r="G16" s="5">
        <v>44520</v>
      </c>
      <c r="H16" s="4">
        <v>1</v>
      </c>
      <c r="I16" s="4">
        <v>1</v>
      </c>
      <c r="J16" s="4">
        <v>1</v>
      </c>
      <c r="K16" s="4" t="s">
        <v>29</v>
      </c>
      <c r="L16" s="4">
        <v>981</v>
      </c>
      <c r="M16" s="4">
        <v>981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44517</v>
      </c>
      <c r="S16" s="5">
        <v>44523</v>
      </c>
      <c r="T16" s="4" t="s">
        <v>33</v>
      </c>
      <c r="U16" s="4">
        <v>981</v>
      </c>
      <c r="V16" s="4">
        <v>0</v>
      </c>
      <c r="W16" s="4">
        <v>0</v>
      </c>
      <c r="X16" s="4">
        <v>2301492</v>
      </c>
      <c r="Y16" s="4">
        <v>83696857</v>
      </c>
    </row>
    <row r="17" s="4" customFormat="1" spans="1:25">
      <c r="A17" s="4">
        <v>16811361755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44519</v>
      </c>
      <c r="G17" s="5">
        <v>44520</v>
      </c>
      <c r="H17" s="4">
        <v>1</v>
      </c>
      <c r="I17" s="4">
        <v>1</v>
      </c>
      <c r="J17" s="4">
        <v>1</v>
      </c>
      <c r="K17" s="4" t="s">
        <v>29</v>
      </c>
      <c r="L17" s="4">
        <v>252</v>
      </c>
      <c r="M17" s="4">
        <v>252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44517</v>
      </c>
      <c r="S17" s="5">
        <v>44523</v>
      </c>
      <c r="T17" s="4" t="s">
        <v>33</v>
      </c>
      <c r="U17" s="4">
        <v>252</v>
      </c>
      <c r="V17" s="4">
        <v>0</v>
      </c>
      <c r="W17" s="4">
        <v>0</v>
      </c>
      <c r="X17" s="4"/>
      <c r="Y17" s="4">
        <v>83806889</v>
      </c>
    </row>
    <row r="18" s="4" customFormat="1" spans="1:24">
      <c r="A18" s="4">
        <v>16816204141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44519</v>
      </c>
      <c r="G18" s="5">
        <v>44520</v>
      </c>
      <c r="H18" s="4">
        <v>1</v>
      </c>
      <c r="I18" s="4">
        <v>1</v>
      </c>
      <c r="J18" s="4">
        <v>1</v>
      </c>
      <c r="K18" s="4" t="s">
        <v>29</v>
      </c>
      <c r="L18" s="4">
        <v>103</v>
      </c>
      <c r="M18" s="4">
        <v>103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44518</v>
      </c>
      <c r="S18" s="5">
        <v>44523</v>
      </c>
      <c r="T18" s="4" t="s">
        <v>33</v>
      </c>
      <c r="U18" s="4">
        <v>103</v>
      </c>
      <c r="V18" s="4">
        <v>0</v>
      </c>
      <c r="W18" s="4">
        <v>0</v>
      </c>
      <c r="X18" s="4">
        <v>2302583</v>
      </c>
    </row>
    <row r="19" s="4" customFormat="1" spans="1:25">
      <c r="A19" s="4">
        <v>16821435472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44519</v>
      </c>
      <c r="G19" s="5">
        <v>44520</v>
      </c>
      <c r="H19" s="4">
        <v>1</v>
      </c>
      <c r="I19" s="4">
        <v>1</v>
      </c>
      <c r="J19" s="4">
        <v>1</v>
      </c>
      <c r="K19" s="4" t="s">
        <v>29</v>
      </c>
      <c r="L19" s="4">
        <v>936</v>
      </c>
      <c r="M19" s="4">
        <v>936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44519</v>
      </c>
      <c r="S19" s="5">
        <v>44523</v>
      </c>
      <c r="T19" s="4" t="s">
        <v>33</v>
      </c>
      <c r="U19" s="4">
        <v>936</v>
      </c>
      <c r="V19" s="4">
        <v>0</v>
      </c>
      <c r="W19" s="4">
        <v>0</v>
      </c>
      <c r="X19" s="4">
        <v>2303437</v>
      </c>
      <c r="Y19" s="4">
        <v>85152860</v>
      </c>
    </row>
    <row r="20" s="4" customFormat="1" spans="1:25">
      <c r="A20" s="4">
        <v>16821548640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44519</v>
      </c>
      <c r="G20" s="5">
        <v>44520</v>
      </c>
      <c r="H20" s="4">
        <v>1</v>
      </c>
      <c r="I20" s="4">
        <v>1</v>
      </c>
      <c r="J20" s="4">
        <v>1</v>
      </c>
      <c r="K20" s="4" t="s">
        <v>29</v>
      </c>
      <c r="L20" s="4">
        <v>386</v>
      </c>
      <c r="M20" s="4">
        <v>386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44519</v>
      </c>
      <c r="S20" s="5">
        <v>44523</v>
      </c>
      <c r="T20" s="4" t="s">
        <v>33</v>
      </c>
      <c r="U20" s="4">
        <v>386</v>
      </c>
      <c r="V20" s="4">
        <v>0</v>
      </c>
      <c r="W20" s="4">
        <v>0</v>
      </c>
      <c r="X20" s="4">
        <v>2303446</v>
      </c>
      <c r="Y20" s="4">
        <v>85231358</v>
      </c>
    </row>
    <row r="21" s="4" customFormat="1" spans="1:25">
      <c r="A21" s="4">
        <v>16821552283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44519</v>
      </c>
      <c r="G21" s="5">
        <v>44520</v>
      </c>
      <c r="H21" s="4">
        <v>1</v>
      </c>
      <c r="I21" s="4">
        <v>1</v>
      </c>
      <c r="J21" s="4">
        <v>1</v>
      </c>
      <c r="K21" s="4" t="s">
        <v>29</v>
      </c>
      <c r="L21" s="4">
        <v>802</v>
      </c>
      <c r="M21" s="4">
        <v>802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44519</v>
      </c>
      <c r="S21" s="5">
        <v>44523</v>
      </c>
      <c r="T21" s="4" t="s">
        <v>33</v>
      </c>
      <c r="U21" s="4">
        <v>802</v>
      </c>
      <c r="V21" s="4">
        <v>0</v>
      </c>
      <c r="W21" s="4">
        <v>0</v>
      </c>
      <c r="X21" s="4"/>
      <c r="Y21" s="4">
        <v>85234704</v>
      </c>
    </row>
    <row r="22" s="4" customFormat="1" spans="1:25">
      <c r="A22" s="4">
        <v>16821627033</v>
      </c>
      <c r="B22" s="4" t="s">
        <v>25</v>
      </c>
      <c r="C22" s="4" t="s">
        <v>26</v>
      </c>
      <c r="D22" s="4" t="s">
        <v>87</v>
      </c>
      <c r="E22" s="4" t="s">
        <v>88</v>
      </c>
      <c r="F22" s="5">
        <v>44519</v>
      </c>
      <c r="G22" s="5">
        <v>44520</v>
      </c>
      <c r="H22" s="4">
        <v>1</v>
      </c>
      <c r="I22" s="4">
        <v>1</v>
      </c>
      <c r="J22" s="4">
        <v>1</v>
      </c>
      <c r="K22" s="4" t="s">
        <v>29</v>
      </c>
      <c r="L22" s="4">
        <v>699</v>
      </c>
      <c r="M22" s="4">
        <v>699</v>
      </c>
      <c r="N22" s="4" t="s">
        <v>89</v>
      </c>
      <c r="O22" s="4" t="s">
        <v>31</v>
      </c>
      <c r="P22" s="4" t="s">
        <v>32</v>
      </c>
      <c r="Q22" s="4">
        <v>0</v>
      </c>
      <c r="R22" s="6">
        <v>44519</v>
      </c>
      <c r="S22" s="5">
        <v>44523</v>
      </c>
      <c r="T22" s="4" t="s">
        <v>33</v>
      </c>
      <c r="U22" s="4">
        <v>699</v>
      </c>
      <c r="V22" s="4">
        <v>0</v>
      </c>
      <c r="W22" s="4">
        <v>0</v>
      </c>
      <c r="X22" s="4">
        <v>2303460</v>
      </c>
      <c r="Y22" s="4">
        <v>85346514</v>
      </c>
    </row>
    <row r="23" s="4" customFormat="1" spans="1:25">
      <c r="A23" s="4">
        <v>16821702015</v>
      </c>
      <c r="B23" s="4" t="s">
        <v>25</v>
      </c>
      <c r="C23" s="4" t="s">
        <v>26</v>
      </c>
      <c r="D23" s="4" t="s">
        <v>90</v>
      </c>
      <c r="E23" s="4" t="s">
        <v>91</v>
      </c>
      <c r="F23" s="5">
        <v>44519</v>
      </c>
      <c r="G23" s="5">
        <v>44520</v>
      </c>
      <c r="H23" s="4">
        <v>1</v>
      </c>
      <c r="I23" s="4">
        <v>1</v>
      </c>
      <c r="J23" s="4">
        <v>1</v>
      </c>
      <c r="K23" s="4" t="s">
        <v>29</v>
      </c>
      <c r="L23" s="4">
        <v>431</v>
      </c>
      <c r="M23" s="4">
        <v>431</v>
      </c>
      <c r="N23" s="4" t="s">
        <v>92</v>
      </c>
      <c r="O23" s="4" t="s">
        <v>31</v>
      </c>
      <c r="P23" s="4" t="s">
        <v>32</v>
      </c>
      <c r="Q23" s="4">
        <v>0</v>
      </c>
      <c r="R23" s="6">
        <v>44519</v>
      </c>
      <c r="S23" s="5">
        <v>44523</v>
      </c>
      <c r="T23" s="4" t="s">
        <v>33</v>
      </c>
      <c r="U23" s="4">
        <v>431</v>
      </c>
      <c r="V23" s="4">
        <v>0</v>
      </c>
      <c r="W23" s="4">
        <v>0</v>
      </c>
      <c r="X23" s="4"/>
      <c r="Y23" s="4">
        <v>100722442</v>
      </c>
    </row>
    <row r="24" s="4" customFormat="1" spans="1:25">
      <c r="A24" s="4">
        <v>16822014686</v>
      </c>
      <c r="B24" s="4" t="s">
        <v>25</v>
      </c>
      <c r="C24" s="4" t="s">
        <v>26</v>
      </c>
      <c r="D24" s="4" t="s">
        <v>93</v>
      </c>
      <c r="E24" s="4" t="s">
        <v>94</v>
      </c>
      <c r="F24" s="5">
        <v>44519</v>
      </c>
      <c r="G24" s="5">
        <v>44520</v>
      </c>
      <c r="H24" s="4">
        <v>1</v>
      </c>
      <c r="I24" s="4">
        <v>1</v>
      </c>
      <c r="J24" s="4">
        <v>1</v>
      </c>
      <c r="K24" s="4" t="s">
        <v>29</v>
      </c>
      <c r="L24" s="4">
        <v>1374</v>
      </c>
      <c r="M24" s="4">
        <v>1374</v>
      </c>
      <c r="N24" s="4" t="s">
        <v>95</v>
      </c>
      <c r="O24" s="4" t="s">
        <v>31</v>
      </c>
      <c r="P24" s="4" t="s">
        <v>32</v>
      </c>
      <c r="Q24" s="4">
        <v>0</v>
      </c>
      <c r="R24" s="6">
        <v>44519</v>
      </c>
      <c r="S24" s="5">
        <v>44523</v>
      </c>
      <c r="T24" s="4" t="s">
        <v>33</v>
      </c>
      <c r="U24" s="4">
        <v>1374</v>
      </c>
      <c r="V24" s="4">
        <v>0</v>
      </c>
      <c r="W24" s="4">
        <v>0</v>
      </c>
      <c r="X24" s="4">
        <v>2303530</v>
      </c>
      <c r="Y24" s="4">
        <v>85484718</v>
      </c>
    </row>
    <row r="25" s="4" customFormat="1" spans="1:25">
      <c r="A25" s="4">
        <v>16821548640</v>
      </c>
      <c r="B25" s="4" t="s">
        <v>25</v>
      </c>
      <c r="C25" s="4" t="s">
        <v>47</v>
      </c>
      <c r="D25" s="4" t="s">
        <v>81</v>
      </c>
      <c r="E25" s="4" t="s">
        <v>82</v>
      </c>
      <c r="F25" s="5">
        <v>44519</v>
      </c>
      <c r="G25" s="5">
        <v>44520</v>
      </c>
      <c r="H25" s="4">
        <v>1</v>
      </c>
      <c r="I25" s="4">
        <v>1</v>
      </c>
      <c r="J25" s="4">
        <v>1</v>
      </c>
      <c r="K25" s="4" t="s">
        <v>29</v>
      </c>
      <c r="L25" s="4">
        <v>-386</v>
      </c>
      <c r="M25" s="4">
        <v>-386</v>
      </c>
      <c r="N25" s="4" t="s">
        <v>83</v>
      </c>
      <c r="O25" s="4" t="s">
        <v>31</v>
      </c>
      <c r="P25" s="4" t="s">
        <v>32</v>
      </c>
      <c r="Q25" s="4">
        <v>0</v>
      </c>
      <c r="R25" s="6">
        <v>44519</v>
      </c>
      <c r="S25" s="5">
        <v>44523</v>
      </c>
      <c r="T25" s="4" t="s">
        <v>33</v>
      </c>
      <c r="U25" s="4">
        <v>-386</v>
      </c>
      <c r="V25" s="4">
        <v>0</v>
      </c>
      <c r="W25" s="4">
        <v>0</v>
      </c>
      <c r="X25" s="4">
        <v>2303446</v>
      </c>
      <c r="Y25" s="4">
        <v>85231358</v>
      </c>
    </row>
    <row r="26" s="4" customFormat="1" spans="1:25">
      <c r="A26" s="4">
        <v>16823606235</v>
      </c>
      <c r="B26" s="4" t="s">
        <v>25</v>
      </c>
      <c r="C26" s="4" t="s">
        <v>26</v>
      </c>
      <c r="D26" s="4" t="s">
        <v>96</v>
      </c>
      <c r="E26" s="4" t="s">
        <v>97</v>
      </c>
      <c r="F26" s="5">
        <v>44519</v>
      </c>
      <c r="G26" s="5">
        <v>44520</v>
      </c>
      <c r="H26" s="4">
        <v>1</v>
      </c>
      <c r="I26" s="4">
        <v>1</v>
      </c>
      <c r="J26" s="4">
        <v>1</v>
      </c>
      <c r="K26" s="4" t="s">
        <v>29</v>
      </c>
      <c r="L26" s="4">
        <v>838</v>
      </c>
      <c r="M26" s="4">
        <v>838</v>
      </c>
      <c r="N26" s="4" t="s">
        <v>98</v>
      </c>
      <c r="O26" s="4" t="s">
        <v>31</v>
      </c>
      <c r="P26" s="4" t="s">
        <v>32</v>
      </c>
      <c r="Q26" s="4">
        <v>0</v>
      </c>
      <c r="R26" s="6">
        <v>44519</v>
      </c>
      <c r="S26" s="5">
        <v>44523</v>
      </c>
      <c r="T26" s="4" t="s">
        <v>33</v>
      </c>
      <c r="U26" s="4">
        <v>838</v>
      </c>
      <c r="V26" s="4">
        <v>0</v>
      </c>
      <c r="W26" s="4">
        <v>0</v>
      </c>
      <c r="X26" s="4"/>
      <c r="Y26" s="4">
        <v>85699036</v>
      </c>
    </row>
    <row r="27" s="4" customFormat="1" spans="1:25">
      <c r="A27" s="4">
        <v>16824179585</v>
      </c>
      <c r="B27" s="4" t="s">
        <v>25</v>
      </c>
      <c r="C27" s="4" t="s">
        <v>26</v>
      </c>
      <c r="D27" s="4" t="s">
        <v>99</v>
      </c>
      <c r="E27" s="4" t="s">
        <v>100</v>
      </c>
      <c r="F27" s="5">
        <v>44519</v>
      </c>
      <c r="G27" s="5">
        <v>44520</v>
      </c>
      <c r="H27" s="4">
        <v>1</v>
      </c>
      <c r="I27" s="4">
        <v>1</v>
      </c>
      <c r="J27" s="4">
        <v>1</v>
      </c>
      <c r="K27" s="4" t="s">
        <v>29</v>
      </c>
      <c r="L27" s="4">
        <v>620</v>
      </c>
      <c r="M27" s="4">
        <v>620</v>
      </c>
      <c r="N27" s="4" t="s">
        <v>101</v>
      </c>
      <c r="O27" s="4" t="s">
        <v>31</v>
      </c>
      <c r="P27" s="4" t="s">
        <v>32</v>
      </c>
      <c r="Q27" s="4">
        <v>0</v>
      </c>
      <c r="R27" s="6">
        <v>44519</v>
      </c>
      <c r="S27" s="5">
        <v>44523</v>
      </c>
      <c r="T27" s="4" t="s">
        <v>33</v>
      </c>
      <c r="U27" s="4">
        <v>620</v>
      </c>
      <c r="V27" s="4">
        <v>0</v>
      </c>
      <c r="W27" s="4">
        <v>0</v>
      </c>
      <c r="X27" s="4">
        <v>2304095</v>
      </c>
      <c r="Y27" s="4" t="s">
        <v>102</v>
      </c>
    </row>
    <row r="28" s="4" customFormat="1" spans="1:25">
      <c r="A28" s="4">
        <v>16824788580</v>
      </c>
      <c r="B28" s="4" t="s">
        <v>25</v>
      </c>
      <c r="C28" s="4" t="s">
        <v>26</v>
      </c>
      <c r="D28" s="4" t="s">
        <v>103</v>
      </c>
      <c r="E28" s="4" t="s">
        <v>104</v>
      </c>
      <c r="F28" s="5">
        <v>44519</v>
      </c>
      <c r="G28" s="5">
        <v>44520</v>
      </c>
      <c r="H28" s="4">
        <v>1</v>
      </c>
      <c r="I28" s="4">
        <v>1</v>
      </c>
      <c r="J28" s="4">
        <v>1</v>
      </c>
      <c r="K28" s="4" t="s">
        <v>29</v>
      </c>
      <c r="L28" s="4">
        <v>400</v>
      </c>
      <c r="M28" s="4">
        <v>400</v>
      </c>
      <c r="N28" s="4" t="s">
        <v>105</v>
      </c>
      <c r="O28" s="4" t="s">
        <v>31</v>
      </c>
      <c r="P28" s="4" t="s">
        <v>32</v>
      </c>
      <c r="Q28" s="4">
        <v>0</v>
      </c>
      <c r="R28" s="6">
        <v>44519</v>
      </c>
      <c r="S28" s="5">
        <v>44523</v>
      </c>
      <c r="T28" s="4" t="s">
        <v>33</v>
      </c>
      <c r="U28" s="4">
        <v>400</v>
      </c>
      <c r="V28" s="4">
        <v>0</v>
      </c>
      <c r="W28" s="4">
        <v>0</v>
      </c>
      <c r="X28" s="4"/>
      <c r="Y28" s="4" t="s">
        <v>106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workbookViewId="0">
      <selection activeCell="A32" sqref="A32:A33"/>
    </sheetView>
  </sheetViews>
  <sheetFormatPr defaultColWidth="9" defaultRowHeight="13.5"/>
  <cols>
    <col min="1" max="1" width="13.12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107</v>
      </c>
    </row>
    <row r="2" s="4" customFormat="1" spans="1:9">
      <c r="A2" s="4">
        <v>16635143047</v>
      </c>
      <c r="B2" s="5">
        <v>44518</v>
      </c>
      <c r="C2" s="5">
        <v>44520</v>
      </c>
      <c r="D2" s="4">
        <v>1838</v>
      </c>
      <c r="E2" s="4" t="str">
        <f>VLOOKUP(A2,HOP!A:L,12,0)</f>
        <v>1838.00</v>
      </c>
      <c r="F2" s="4" t="str">
        <f>VLOOKUP(A2,HOP!A:C,3,0)</f>
        <v>2281767</v>
      </c>
      <c r="G2" s="4">
        <f>D2-E2</f>
        <v>0</v>
      </c>
      <c r="H2" s="4" t="str">
        <f>$H$1&amp;F2</f>
        <v>，2281767</v>
      </c>
      <c r="I2" s="4" t="str">
        <f>VLOOKUP(A2,HOP!A:T,20,0)</f>
        <v>直连</v>
      </c>
    </row>
    <row r="3" s="4" customFormat="1" hidden="1" spans="1:9">
      <c r="A3" s="4">
        <v>16670390215</v>
      </c>
      <c r="B3" s="5">
        <v>44518</v>
      </c>
      <c r="C3" s="5">
        <v>44520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6" si="0">D3-E3</f>
        <v>#N/A</v>
      </c>
      <c r="H3" s="4" t="e">
        <f t="shared" ref="H3:H26" si="1">$H$1&amp;F3</f>
        <v>#N/A</v>
      </c>
      <c r="I3" s="4" t="e">
        <f>VLOOKUP(A3,HOP!A:T,20,0)</f>
        <v>#N/A</v>
      </c>
    </row>
    <row r="4" s="4" customFormat="1" spans="1:9">
      <c r="A4" s="4">
        <v>16741461047</v>
      </c>
      <c r="B4" s="5">
        <v>44519</v>
      </c>
      <c r="C4" s="5">
        <v>44520</v>
      </c>
      <c r="D4" s="4">
        <v>743</v>
      </c>
      <c r="E4" s="4" t="str">
        <f>VLOOKUP(A4,HOP!A:L,12,0)</f>
        <v>743.00</v>
      </c>
      <c r="F4" s="4" t="str">
        <f>VLOOKUP(A4,HOP!A:C,3,0)</f>
        <v>2290039</v>
      </c>
      <c r="G4" s="4">
        <f t="shared" si="0"/>
        <v>0</v>
      </c>
      <c r="H4" s="4" t="str">
        <f t="shared" si="1"/>
        <v>，2290039</v>
      </c>
      <c r="I4" s="4" t="str">
        <f>VLOOKUP(A4,HOP!A:T,20,0)</f>
        <v>直连</v>
      </c>
    </row>
    <row r="5" s="4" customFormat="1" spans="1:9">
      <c r="A5" s="4">
        <v>16760439250</v>
      </c>
      <c r="B5" s="5">
        <v>44518</v>
      </c>
      <c r="C5" s="5">
        <v>44520</v>
      </c>
      <c r="D5" s="4">
        <v>1850</v>
      </c>
      <c r="E5" s="4" t="str">
        <f>VLOOKUP(A5,HOP!A:L,12,0)</f>
        <v>1850.00</v>
      </c>
      <c r="F5" s="4" t="str">
        <f>VLOOKUP(A5,HOP!A:C,3,0)</f>
        <v>2294309</v>
      </c>
      <c r="G5" s="4">
        <f t="shared" si="0"/>
        <v>0</v>
      </c>
      <c r="H5" s="4" t="str">
        <f t="shared" si="1"/>
        <v>，2294309</v>
      </c>
      <c r="I5" s="4" t="str">
        <f>VLOOKUP(A5,HOP!A:T,20,0)</f>
        <v>直连</v>
      </c>
    </row>
    <row r="6" s="4" customFormat="1" spans="1:9">
      <c r="A6" s="4">
        <v>16770217362</v>
      </c>
      <c r="B6" s="5">
        <v>44513</v>
      </c>
      <c r="C6" s="5">
        <v>44520</v>
      </c>
      <c r="D6" s="4">
        <v>7331</v>
      </c>
      <c r="E6" s="4" t="str">
        <f>VLOOKUP(A6,HOP!A:L,12,0)</f>
        <v>7331.00</v>
      </c>
      <c r="F6" s="4" t="str">
        <f>VLOOKUP(A6,HOP!A:C,3,0)</f>
        <v>2296568</v>
      </c>
      <c r="G6" s="4">
        <f t="shared" si="0"/>
        <v>0</v>
      </c>
      <c r="H6" s="4" t="str">
        <f t="shared" si="1"/>
        <v>，2296568</v>
      </c>
      <c r="I6" s="4" t="str">
        <f>VLOOKUP(A6,HOP!A:T,20,0)</f>
        <v>直连</v>
      </c>
    </row>
    <row r="7" s="4" customFormat="1" spans="1:9">
      <c r="A7" s="4">
        <v>16775824873</v>
      </c>
      <c r="B7" s="5">
        <v>44519</v>
      </c>
      <c r="C7" s="5">
        <v>44520</v>
      </c>
      <c r="D7" s="4">
        <v>1592</v>
      </c>
      <c r="E7" s="4" t="str">
        <f>VLOOKUP(A7,HOP!A:L,12,0)</f>
        <v>1592.00</v>
      </c>
      <c r="F7" s="4" t="str">
        <f>VLOOKUP(A7,HOP!A:C,3,0)</f>
        <v>2297156</v>
      </c>
      <c r="G7" s="4">
        <f t="shared" si="0"/>
        <v>0</v>
      </c>
      <c r="H7" s="4" t="str">
        <f t="shared" si="1"/>
        <v>，2297156</v>
      </c>
      <c r="I7" s="4" t="str">
        <f>VLOOKUP(A7,HOP!A:T,20,0)</f>
        <v>直连</v>
      </c>
    </row>
    <row r="8" s="4" customFormat="1" spans="1:9">
      <c r="A8" s="4">
        <v>16796055024</v>
      </c>
      <c r="B8" s="5">
        <v>44516</v>
      </c>
      <c r="C8" s="5">
        <v>44520</v>
      </c>
      <c r="D8" s="4">
        <v>3650</v>
      </c>
      <c r="E8" s="4" t="str">
        <f>VLOOKUP(A8,HOP!A:L,12,0)</f>
        <v>3650.00</v>
      </c>
      <c r="F8" s="4" t="str">
        <f>VLOOKUP(A8,HOP!A:C,3,0)</f>
        <v>2299636</v>
      </c>
      <c r="G8" s="4">
        <f t="shared" si="0"/>
        <v>0</v>
      </c>
      <c r="H8" s="4" t="str">
        <f t="shared" si="1"/>
        <v>，2299636</v>
      </c>
      <c r="I8" s="4" t="str">
        <f>VLOOKUP(A8,HOP!A:T,20,0)</f>
        <v>直连</v>
      </c>
    </row>
    <row r="9" s="4" customFormat="1" spans="1:9">
      <c r="A9" s="4">
        <v>16796660277</v>
      </c>
      <c r="B9" s="5">
        <v>44519</v>
      </c>
      <c r="C9" s="5">
        <v>44520</v>
      </c>
      <c r="D9" s="4">
        <v>776</v>
      </c>
      <c r="E9" s="4" t="str">
        <f>VLOOKUP(A9,HOP!A:L,12,0)</f>
        <v>776.00</v>
      </c>
      <c r="F9" s="4" t="str">
        <f>VLOOKUP(A9,HOP!A:C,3,0)</f>
        <v>2299719</v>
      </c>
      <c r="G9" s="4">
        <f t="shared" si="0"/>
        <v>0</v>
      </c>
      <c r="H9" s="4" t="str">
        <f t="shared" si="1"/>
        <v>，2299719</v>
      </c>
      <c r="I9" s="4" t="str">
        <f>VLOOKUP(A9,HOP!A:T,20,0)</f>
        <v>直连</v>
      </c>
    </row>
    <row r="10" s="4" customFormat="1" spans="1:9">
      <c r="A10" s="4">
        <v>16802355443</v>
      </c>
      <c r="B10" s="5">
        <v>44519</v>
      </c>
      <c r="C10" s="5">
        <v>44520</v>
      </c>
      <c r="D10" s="4">
        <v>847</v>
      </c>
      <c r="E10" s="4" t="str">
        <f>VLOOKUP(A10,HOP!A:L,12,0)</f>
        <v>847.00</v>
      </c>
      <c r="F10" s="4" t="str">
        <f>VLOOKUP(A10,HOP!A:C,3,0)</f>
        <v>2300141</v>
      </c>
      <c r="G10" s="4">
        <f t="shared" si="0"/>
        <v>0</v>
      </c>
      <c r="H10" s="4" t="str">
        <f t="shared" si="1"/>
        <v>，2300141</v>
      </c>
      <c r="I10" s="4" t="str">
        <f>VLOOKUP(A10,HOP!A:T,20,0)</f>
        <v>直连</v>
      </c>
    </row>
    <row r="11" s="4" customFormat="1" spans="1:9">
      <c r="A11" s="4">
        <v>16802442721</v>
      </c>
      <c r="B11" s="5">
        <v>44517</v>
      </c>
      <c r="C11" s="5">
        <v>44520</v>
      </c>
      <c r="D11" s="4">
        <v>4761</v>
      </c>
      <c r="E11" s="4" t="str">
        <f>VLOOKUP(A11,HOP!A:L,12,0)</f>
        <v>4761.00</v>
      </c>
      <c r="F11" s="4" t="str">
        <f>VLOOKUP(A11,HOP!A:C,3,0)</f>
        <v>2300168</v>
      </c>
      <c r="G11" s="4">
        <f t="shared" si="0"/>
        <v>0</v>
      </c>
      <c r="H11" s="4" t="str">
        <f t="shared" si="1"/>
        <v>，2300168</v>
      </c>
      <c r="I11" s="4" t="str">
        <f>VLOOKUP(A11,HOP!A:T,20,0)</f>
        <v>直连</v>
      </c>
    </row>
    <row r="12" s="4" customFormat="1" spans="1:9">
      <c r="A12" s="4">
        <v>16802879695</v>
      </c>
      <c r="B12" s="5">
        <v>44517</v>
      </c>
      <c r="C12" s="5">
        <v>44520</v>
      </c>
      <c r="D12" s="4">
        <v>1521</v>
      </c>
      <c r="E12" s="4" t="str">
        <f>VLOOKUP(A12,HOP!A:L,12,0)</f>
        <v>1521.00</v>
      </c>
      <c r="F12" s="4" t="str">
        <f>VLOOKUP(A12,HOP!A:C,3,0)</f>
        <v>2300264</v>
      </c>
      <c r="G12" s="4">
        <f t="shared" si="0"/>
        <v>0</v>
      </c>
      <c r="H12" s="4" t="str">
        <f t="shared" si="1"/>
        <v>，2300264</v>
      </c>
      <c r="I12" s="4" t="str">
        <f>VLOOKUP(A12,HOP!A:T,20,0)</f>
        <v>直连</v>
      </c>
    </row>
    <row r="13" s="4" customFormat="1" spans="1:9">
      <c r="A13" s="4">
        <v>16803154805</v>
      </c>
      <c r="B13" s="5">
        <v>44519</v>
      </c>
      <c r="C13" s="5">
        <v>44520</v>
      </c>
      <c r="D13" s="4">
        <v>297</v>
      </c>
      <c r="E13" s="4" t="str">
        <f>VLOOKUP(A13,HOP!A:L,12,0)</f>
        <v>297.00</v>
      </c>
      <c r="F13" s="4" t="str">
        <f>VLOOKUP(A13,HOP!A:C,3,0)</f>
        <v>2300309</v>
      </c>
      <c r="G13" s="4">
        <f t="shared" si="0"/>
        <v>0</v>
      </c>
      <c r="H13" s="4" t="str">
        <f t="shared" si="1"/>
        <v>，2300309</v>
      </c>
      <c r="I13" s="4" t="str">
        <f>VLOOKUP(A13,HOP!A:T,20,0)</f>
        <v>直连</v>
      </c>
    </row>
    <row r="14" s="4" customFormat="1" spans="1:9">
      <c r="A14" s="4">
        <v>16808182298</v>
      </c>
      <c r="B14" s="5">
        <v>44517</v>
      </c>
      <c r="C14" s="5">
        <v>44520</v>
      </c>
      <c r="D14" s="4">
        <v>1840</v>
      </c>
      <c r="E14" s="4" t="str">
        <f>VLOOKUP(A14,HOP!A:L,12,0)</f>
        <v>1840.00</v>
      </c>
      <c r="F14" s="4" t="str">
        <f>VLOOKUP(A14,HOP!A:C,3,0)</f>
        <v>2300935</v>
      </c>
      <c r="G14" s="4">
        <f t="shared" si="0"/>
        <v>0</v>
      </c>
      <c r="H14" s="4" t="str">
        <f t="shared" si="1"/>
        <v>，2300935</v>
      </c>
      <c r="I14" s="4" t="str">
        <f>VLOOKUP(A14,HOP!A:T,20,0)</f>
        <v>直连</v>
      </c>
    </row>
    <row r="15" s="4" customFormat="1" spans="1:9">
      <c r="A15" s="4">
        <v>16810141059</v>
      </c>
      <c r="B15" s="5">
        <v>44519</v>
      </c>
      <c r="C15" s="5">
        <v>44520</v>
      </c>
      <c r="D15" s="4">
        <v>981</v>
      </c>
      <c r="E15" s="4" t="str">
        <f>VLOOKUP(A15,HOP!A:L,12,0)</f>
        <v>981.00</v>
      </c>
      <c r="F15" s="4" t="str">
        <f>VLOOKUP(A15,HOP!A:C,3,0)</f>
        <v>2301492</v>
      </c>
      <c r="G15" s="4">
        <f t="shared" si="0"/>
        <v>0</v>
      </c>
      <c r="H15" s="4" t="str">
        <f t="shared" si="1"/>
        <v>，2301492</v>
      </c>
      <c r="I15" s="4" t="str">
        <f>VLOOKUP(A15,HOP!A:T,20,0)</f>
        <v>直连</v>
      </c>
    </row>
    <row r="16" s="4" customFormat="1" spans="1:9">
      <c r="A16" s="4">
        <v>16811361755</v>
      </c>
      <c r="B16" s="5">
        <v>44519</v>
      </c>
      <c r="C16" s="5">
        <v>44520</v>
      </c>
      <c r="D16" s="4">
        <v>252</v>
      </c>
      <c r="E16" s="4" t="str">
        <f>VLOOKUP(A16,HOP!A:L,12,0)</f>
        <v>252.00</v>
      </c>
      <c r="F16" s="4" t="str">
        <f>VLOOKUP(A16,HOP!A:C,3,0)</f>
        <v>2301885</v>
      </c>
      <c r="G16" s="4">
        <f t="shared" si="0"/>
        <v>0</v>
      </c>
      <c r="H16" s="4" t="str">
        <f t="shared" si="1"/>
        <v>，2301885</v>
      </c>
      <c r="I16" s="4" t="str">
        <f>VLOOKUP(A16,HOP!A:T,20,0)</f>
        <v>直连</v>
      </c>
    </row>
    <row r="17" s="4" customFormat="1" spans="1:9">
      <c r="A17" s="4">
        <v>16816204141</v>
      </c>
      <c r="B17" s="5">
        <v>44519</v>
      </c>
      <c r="C17" s="5">
        <v>44520</v>
      </c>
      <c r="D17" s="4">
        <v>103</v>
      </c>
      <c r="E17" s="4" t="str">
        <f>VLOOKUP(A17,HOP!A:L,12,0)</f>
        <v>103.00</v>
      </c>
      <c r="F17" s="4" t="str">
        <f>VLOOKUP(A17,HOP!A:C,3,0)</f>
        <v>2302583</v>
      </c>
      <c r="G17" s="4">
        <f t="shared" si="0"/>
        <v>0</v>
      </c>
      <c r="H17" s="4" t="str">
        <f t="shared" si="1"/>
        <v>，2302583</v>
      </c>
      <c r="I17" s="4" t="str">
        <f>VLOOKUP(A17,HOP!A:T,20,0)</f>
        <v>直连</v>
      </c>
    </row>
    <row r="18" s="4" customFormat="1" spans="1:9">
      <c r="A18" s="4">
        <v>16821435472</v>
      </c>
      <c r="B18" s="5">
        <v>44519</v>
      </c>
      <c r="C18" s="5">
        <v>44520</v>
      </c>
      <c r="D18" s="4">
        <v>936</v>
      </c>
      <c r="E18" s="4" t="str">
        <f>VLOOKUP(A18,HOP!A:L,12,0)</f>
        <v>936.00</v>
      </c>
      <c r="F18" s="4" t="str">
        <f>VLOOKUP(A18,HOP!A:C,3,0)</f>
        <v>2303437</v>
      </c>
      <c r="G18" s="4">
        <f t="shared" si="0"/>
        <v>0</v>
      </c>
      <c r="H18" s="4" t="str">
        <f t="shared" si="1"/>
        <v>，2303437</v>
      </c>
      <c r="I18" s="4" t="str">
        <f>VLOOKUP(A18,HOP!A:T,20,0)</f>
        <v>直连</v>
      </c>
    </row>
    <row r="19" s="4" customFormat="1" hidden="1" spans="1:9">
      <c r="A19" s="4">
        <v>16821548640</v>
      </c>
      <c r="B19" s="5">
        <v>44519</v>
      </c>
      <c r="C19" s="5">
        <v>44520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spans="1:9">
      <c r="A20" s="4">
        <v>16821552283</v>
      </c>
      <c r="B20" s="5">
        <v>44519</v>
      </c>
      <c r="C20" s="5">
        <v>44520</v>
      </c>
      <c r="D20" s="4">
        <v>802</v>
      </c>
      <c r="E20" s="4" t="str">
        <f>VLOOKUP(A20,HOP!A:L,12,0)</f>
        <v>802.00</v>
      </c>
      <c r="F20" s="4" t="str">
        <f>VLOOKUP(A20,HOP!A:C,3,0)</f>
        <v>2303448</v>
      </c>
      <c r="G20" s="4">
        <f t="shared" si="0"/>
        <v>0</v>
      </c>
      <c r="H20" s="4" t="str">
        <f t="shared" si="1"/>
        <v>，2303448</v>
      </c>
      <c r="I20" s="4" t="str">
        <f>VLOOKUP(A20,HOP!A:T,20,0)</f>
        <v>直连</v>
      </c>
    </row>
    <row r="21" s="4" customFormat="1" spans="1:9">
      <c r="A21" s="4">
        <v>16821627033</v>
      </c>
      <c r="B21" s="5">
        <v>44519</v>
      </c>
      <c r="C21" s="5">
        <v>44520</v>
      </c>
      <c r="D21" s="4">
        <v>699</v>
      </c>
      <c r="E21" s="4" t="str">
        <f>VLOOKUP(A21,HOP!A:L,12,0)</f>
        <v>699.00</v>
      </c>
      <c r="F21" s="4" t="str">
        <f>VLOOKUP(A21,HOP!A:C,3,0)</f>
        <v>2303460</v>
      </c>
      <c r="G21" s="4">
        <f t="shared" si="0"/>
        <v>0</v>
      </c>
      <c r="H21" s="4" t="str">
        <f t="shared" si="1"/>
        <v>，2303460</v>
      </c>
      <c r="I21" s="4" t="str">
        <f>VLOOKUP(A21,HOP!A:T,20,0)</f>
        <v>直连</v>
      </c>
    </row>
    <row r="22" s="4" customFormat="1" spans="1:9">
      <c r="A22" s="4">
        <v>16821702015</v>
      </c>
      <c r="B22" s="5">
        <v>44519</v>
      </c>
      <c r="C22" s="5">
        <v>44520</v>
      </c>
      <c r="D22" s="4">
        <v>431</v>
      </c>
      <c r="E22" s="4" t="str">
        <f>VLOOKUP(A22,HOP!A:L,12,0)</f>
        <v>431.00</v>
      </c>
      <c r="F22" s="4" t="str">
        <f>VLOOKUP(A22,HOP!A:C,3,0)</f>
        <v>2303477</v>
      </c>
      <c r="G22" s="4">
        <f t="shared" si="0"/>
        <v>0</v>
      </c>
      <c r="H22" s="4" t="str">
        <f t="shared" si="1"/>
        <v>，2303477</v>
      </c>
      <c r="I22" s="4" t="str">
        <f>VLOOKUP(A22,HOP!A:T,20,0)</f>
        <v>直连</v>
      </c>
    </row>
    <row r="23" s="4" customFormat="1" spans="1:9">
      <c r="A23" s="4">
        <v>16822014686</v>
      </c>
      <c r="B23" s="5">
        <v>44519</v>
      </c>
      <c r="C23" s="5">
        <v>44520</v>
      </c>
      <c r="D23" s="4">
        <v>1374</v>
      </c>
      <c r="E23" s="4" t="str">
        <f>VLOOKUP(A23,HOP!A:L,12,0)</f>
        <v>1374.00</v>
      </c>
      <c r="F23" s="4" t="str">
        <f>VLOOKUP(A23,HOP!A:C,3,0)</f>
        <v>2303530</v>
      </c>
      <c r="G23" s="4">
        <f t="shared" si="0"/>
        <v>0</v>
      </c>
      <c r="H23" s="4" t="str">
        <f t="shared" si="1"/>
        <v>，2303530</v>
      </c>
      <c r="I23" s="4" t="str">
        <f>VLOOKUP(A23,HOP!A:T,20,0)</f>
        <v>直连</v>
      </c>
    </row>
    <row r="24" s="4" customFormat="1" spans="1:9">
      <c r="A24" s="4">
        <v>16823606235</v>
      </c>
      <c r="B24" s="5">
        <v>44519</v>
      </c>
      <c r="C24" s="5">
        <v>44520</v>
      </c>
      <c r="D24" s="4">
        <v>838</v>
      </c>
      <c r="E24" s="4" t="str">
        <f>VLOOKUP(A24,HOP!A:L,12,0)</f>
        <v>838.00</v>
      </c>
      <c r="F24" s="4" t="str">
        <f>VLOOKUP(A24,HOP!A:C,3,0)</f>
        <v>2303935</v>
      </c>
      <c r="G24" s="4">
        <f t="shared" si="0"/>
        <v>0</v>
      </c>
      <c r="H24" s="4" t="str">
        <f t="shared" si="1"/>
        <v>，2303935</v>
      </c>
      <c r="I24" s="4" t="str">
        <f>VLOOKUP(A24,HOP!A:T,20,0)</f>
        <v>直连</v>
      </c>
    </row>
    <row r="25" s="4" customFormat="1" spans="1:9">
      <c r="A25" s="4">
        <v>16824179585</v>
      </c>
      <c r="B25" s="5">
        <v>44519</v>
      </c>
      <c r="C25" s="5">
        <v>44520</v>
      </c>
      <c r="D25" s="4">
        <v>620</v>
      </c>
      <c r="E25" s="4" t="str">
        <f>VLOOKUP(A25,HOP!A:L,12,0)</f>
        <v>620.00</v>
      </c>
      <c r="F25" s="4" t="str">
        <f>VLOOKUP(A25,HOP!A:C,3,0)</f>
        <v>2304095</v>
      </c>
      <c r="G25" s="4">
        <f t="shared" si="0"/>
        <v>0</v>
      </c>
      <c r="H25" s="4" t="str">
        <f t="shared" si="1"/>
        <v>，2304095</v>
      </c>
      <c r="I25" s="4" t="str">
        <f>VLOOKUP(A25,HOP!A:T,20,0)</f>
        <v>直连</v>
      </c>
    </row>
    <row r="26" s="4" customFormat="1" spans="1:9">
      <c r="A26" s="4">
        <v>16824788580</v>
      </c>
      <c r="B26" s="5">
        <v>44519</v>
      </c>
      <c r="C26" s="5">
        <v>44520</v>
      </c>
      <c r="D26" s="4">
        <v>400</v>
      </c>
      <c r="E26" s="4" t="str">
        <f>VLOOKUP(A26,HOP!A:L,12,0)</f>
        <v>400.00</v>
      </c>
      <c r="F26" s="4" t="str">
        <f>VLOOKUP(A26,HOP!A:C,3,0)</f>
        <v>2304316</v>
      </c>
      <c r="G26" s="4">
        <f t="shared" si="0"/>
        <v>0</v>
      </c>
      <c r="H26" s="4" t="str">
        <f t="shared" si="1"/>
        <v>，2304316</v>
      </c>
      <c r="I26" s="4" t="str">
        <f>VLOOKUP(A26,HOP!A:T,20,0)</f>
        <v>直连</v>
      </c>
    </row>
    <row r="28" spans="4:4">
      <c r="D28" s="4">
        <f>SUM(D2:D27)</f>
        <v>34482</v>
      </c>
    </row>
    <row r="29" spans="4:4">
      <c r="D29" s="4" t="s">
        <v>108</v>
      </c>
    </row>
    <row r="32" spans="1:1">
      <c r="A32" s="4" t="s">
        <v>109</v>
      </c>
    </row>
    <row r="33" spans="1:1">
      <c r="A33" s="4" t="s">
        <v>110</v>
      </c>
    </row>
  </sheetData>
  <autoFilter ref="A1:XFD29">
    <filterColumn colId="3">
      <filters blank="1">
        <filter val="1850"/>
        <filter val="3650"/>
        <filter val="252"/>
        <filter val="1592"/>
        <filter val="34482 HKD"/>
        <filter val="297"/>
        <filter val="699"/>
        <filter val="620"/>
        <filter val="1521"/>
        <filter val="4761"/>
        <filter val="431"/>
        <filter val="7331"/>
        <filter val="1374"/>
        <filter val="776"/>
        <filter val="936"/>
        <filter val="838"/>
        <filter val="1838"/>
        <filter val="400"/>
        <filter val="1840"/>
        <filter val="981"/>
        <filter val="802"/>
        <filter val="34482"/>
        <filter val="103"/>
        <filter val="743"/>
        <filter val="8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111</v>
      </c>
      <c r="B1" s="2" t="s">
        <v>112</v>
      </c>
      <c r="C1" s="2" t="s">
        <v>113</v>
      </c>
      <c r="D1" s="2" t="s">
        <v>114</v>
      </c>
      <c r="E1" s="2" t="s">
        <v>13</v>
      </c>
      <c r="F1" s="2" t="s">
        <v>5</v>
      </c>
      <c r="G1" s="2" t="s">
        <v>6</v>
      </c>
      <c r="H1" s="2" t="s">
        <v>115</v>
      </c>
      <c r="I1" s="2" t="s">
        <v>116</v>
      </c>
      <c r="J1" s="2" t="s">
        <v>117</v>
      </c>
      <c r="K1" s="2" t="s">
        <v>118</v>
      </c>
      <c r="L1" s="2" t="s">
        <v>119</v>
      </c>
      <c r="M1" s="2" t="s">
        <v>120</v>
      </c>
      <c r="N1" s="2" t="s">
        <v>121</v>
      </c>
      <c r="O1" s="2" t="s">
        <v>122</v>
      </c>
      <c r="P1" s="2" t="s">
        <v>123</v>
      </c>
      <c r="Q1" s="2" t="s">
        <v>124</v>
      </c>
      <c r="R1" s="2" t="s">
        <v>125</v>
      </c>
      <c r="S1" s="2" t="s">
        <v>126</v>
      </c>
      <c r="T1" s="2" t="s">
        <v>127</v>
      </c>
    </row>
    <row r="2" s="1" customFormat="1" spans="1:20">
      <c r="A2" s="3">
        <v>16824788580</v>
      </c>
      <c r="B2" s="1" t="s">
        <v>128</v>
      </c>
      <c r="C2" s="1" t="s">
        <v>129</v>
      </c>
      <c r="D2" s="1" t="s">
        <v>130</v>
      </c>
      <c r="E2" s="1" t="s">
        <v>131</v>
      </c>
      <c r="F2" s="1" t="s">
        <v>128</v>
      </c>
      <c r="G2" s="1" t="s">
        <v>132</v>
      </c>
      <c r="H2" s="1" t="s">
        <v>133</v>
      </c>
      <c r="I2" s="1" t="s">
        <v>134</v>
      </c>
      <c r="J2" s="1" t="s">
        <v>29</v>
      </c>
      <c r="K2" s="1" t="s">
        <v>135</v>
      </c>
      <c r="L2" s="1" t="s">
        <v>135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140</v>
      </c>
      <c r="S2" s="1" t="s">
        <v>141</v>
      </c>
      <c r="T2" s="1" t="s">
        <v>142</v>
      </c>
    </row>
    <row r="3" s="1" customFormat="1" spans="1:20">
      <c r="A3" s="3">
        <v>16824179585</v>
      </c>
      <c r="B3" s="1" t="s">
        <v>128</v>
      </c>
      <c r="C3" s="1" t="s">
        <v>143</v>
      </c>
      <c r="D3" s="1" t="s">
        <v>144</v>
      </c>
      <c r="E3" s="1" t="s">
        <v>145</v>
      </c>
      <c r="F3" s="1" t="s">
        <v>128</v>
      </c>
      <c r="G3" s="1" t="s">
        <v>132</v>
      </c>
      <c r="H3" s="1" t="s">
        <v>133</v>
      </c>
      <c r="I3" s="1" t="s">
        <v>146</v>
      </c>
      <c r="J3" s="1" t="s">
        <v>29</v>
      </c>
      <c r="K3" s="1" t="s">
        <v>147</v>
      </c>
      <c r="L3" s="1" t="s">
        <v>147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148</v>
      </c>
      <c r="R3" s="1" t="s">
        <v>140</v>
      </c>
      <c r="S3" s="1" t="s">
        <v>141</v>
      </c>
      <c r="T3" s="1" t="s">
        <v>142</v>
      </c>
    </row>
    <row r="4" s="1" customFormat="1" spans="1:20">
      <c r="A4" s="3">
        <v>16823606235</v>
      </c>
      <c r="B4" s="1" t="s">
        <v>128</v>
      </c>
      <c r="C4" s="1" t="s">
        <v>149</v>
      </c>
      <c r="D4" s="1" t="s">
        <v>150</v>
      </c>
      <c r="E4" s="1" t="s">
        <v>151</v>
      </c>
      <c r="F4" s="1" t="s">
        <v>128</v>
      </c>
      <c r="G4" s="1" t="s">
        <v>132</v>
      </c>
      <c r="H4" s="1" t="s">
        <v>133</v>
      </c>
      <c r="I4" s="1" t="s">
        <v>152</v>
      </c>
      <c r="J4" s="1" t="s">
        <v>29</v>
      </c>
      <c r="K4" s="1" t="s">
        <v>153</v>
      </c>
      <c r="L4" s="1" t="s">
        <v>153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154</v>
      </c>
      <c r="R4" s="1" t="s">
        <v>140</v>
      </c>
      <c r="S4" s="1" t="s">
        <v>141</v>
      </c>
      <c r="T4" s="1" t="s">
        <v>142</v>
      </c>
    </row>
    <row r="5" s="1" customFormat="1" spans="1:20">
      <c r="A5" s="3">
        <v>16822014686</v>
      </c>
      <c r="B5" s="1" t="s">
        <v>128</v>
      </c>
      <c r="C5" s="1" t="s">
        <v>155</v>
      </c>
      <c r="D5" s="1" t="s">
        <v>156</v>
      </c>
      <c r="E5" s="1" t="s">
        <v>157</v>
      </c>
      <c r="F5" s="1" t="s">
        <v>128</v>
      </c>
      <c r="G5" s="1" t="s">
        <v>132</v>
      </c>
      <c r="H5" s="1" t="s">
        <v>133</v>
      </c>
      <c r="I5" s="1" t="s">
        <v>158</v>
      </c>
      <c r="J5" s="1" t="s">
        <v>29</v>
      </c>
      <c r="K5" s="1" t="s">
        <v>159</v>
      </c>
      <c r="L5" s="1" t="s">
        <v>159</v>
      </c>
      <c r="M5" s="1" t="s">
        <v>136</v>
      </c>
      <c r="N5" s="1" t="s">
        <v>136</v>
      </c>
      <c r="O5" s="1" t="s">
        <v>137</v>
      </c>
      <c r="P5" s="1" t="s">
        <v>138</v>
      </c>
      <c r="Q5" s="1" t="s">
        <v>160</v>
      </c>
      <c r="R5" s="1" t="s">
        <v>140</v>
      </c>
      <c r="S5" s="1" t="s">
        <v>141</v>
      </c>
      <c r="T5" s="1" t="s">
        <v>142</v>
      </c>
    </row>
    <row r="6" s="1" customFormat="1" spans="1:20">
      <c r="A6" s="3">
        <v>16821702015</v>
      </c>
      <c r="B6" s="1" t="s">
        <v>128</v>
      </c>
      <c r="C6" s="1" t="s">
        <v>161</v>
      </c>
      <c r="D6" s="1" t="s">
        <v>162</v>
      </c>
      <c r="E6" s="1" t="s">
        <v>163</v>
      </c>
      <c r="F6" s="1" t="s">
        <v>128</v>
      </c>
      <c r="G6" s="1" t="s">
        <v>132</v>
      </c>
      <c r="H6" s="1" t="s">
        <v>133</v>
      </c>
      <c r="I6" s="1" t="s">
        <v>164</v>
      </c>
      <c r="J6" s="1" t="s">
        <v>29</v>
      </c>
      <c r="K6" s="1" t="s">
        <v>165</v>
      </c>
      <c r="L6" s="1" t="s">
        <v>165</v>
      </c>
      <c r="M6" s="1" t="s">
        <v>136</v>
      </c>
      <c r="N6" s="1" t="s">
        <v>136</v>
      </c>
      <c r="O6" s="1" t="s">
        <v>137</v>
      </c>
      <c r="P6" s="1" t="s">
        <v>138</v>
      </c>
      <c r="Q6" s="1" t="s">
        <v>166</v>
      </c>
      <c r="R6" s="1" t="s">
        <v>140</v>
      </c>
      <c r="S6" s="1" t="s">
        <v>141</v>
      </c>
      <c r="T6" s="1" t="s">
        <v>142</v>
      </c>
    </row>
    <row r="7" s="1" customFormat="1" spans="1:20">
      <c r="A7" s="3">
        <v>16821627033</v>
      </c>
      <c r="B7" s="1" t="s">
        <v>128</v>
      </c>
      <c r="C7" s="1" t="s">
        <v>167</v>
      </c>
      <c r="D7" s="1" t="s">
        <v>168</v>
      </c>
      <c r="E7" s="1" t="s">
        <v>169</v>
      </c>
      <c r="F7" s="1" t="s">
        <v>128</v>
      </c>
      <c r="G7" s="1" t="s">
        <v>132</v>
      </c>
      <c r="H7" s="1" t="s">
        <v>133</v>
      </c>
      <c r="I7" s="1" t="s">
        <v>170</v>
      </c>
      <c r="J7" s="1" t="s">
        <v>29</v>
      </c>
      <c r="K7" s="1" t="s">
        <v>171</v>
      </c>
      <c r="L7" s="1" t="s">
        <v>171</v>
      </c>
      <c r="M7" s="1" t="s">
        <v>136</v>
      </c>
      <c r="N7" s="1" t="s">
        <v>136</v>
      </c>
      <c r="O7" s="1" t="s">
        <v>137</v>
      </c>
      <c r="P7" s="1" t="s">
        <v>138</v>
      </c>
      <c r="Q7" s="1" t="s">
        <v>172</v>
      </c>
      <c r="R7" s="1" t="s">
        <v>140</v>
      </c>
      <c r="S7" s="1" t="s">
        <v>141</v>
      </c>
      <c r="T7" s="1" t="s">
        <v>142</v>
      </c>
    </row>
    <row r="8" s="1" customFormat="1" spans="1:20">
      <c r="A8" s="3">
        <v>16821552283</v>
      </c>
      <c r="B8" s="1" t="s">
        <v>128</v>
      </c>
      <c r="C8" s="1" t="s">
        <v>173</v>
      </c>
      <c r="D8" s="1" t="s">
        <v>174</v>
      </c>
      <c r="E8" s="1" t="s">
        <v>175</v>
      </c>
      <c r="F8" s="1" t="s">
        <v>128</v>
      </c>
      <c r="G8" s="1" t="s">
        <v>132</v>
      </c>
      <c r="H8" s="1" t="s">
        <v>133</v>
      </c>
      <c r="I8" s="1" t="s">
        <v>176</v>
      </c>
      <c r="J8" s="1" t="s">
        <v>29</v>
      </c>
      <c r="K8" s="1" t="s">
        <v>177</v>
      </c>
      <c r="L8" s="1" t="s">
        <v>177</v>
      </c>
      <c r="M8" s="1" t="s">
        <v>136</v>
      </c>
      <c r="N8" s="1" t="s">
        <v>136</v>
      </c>
      <c r="O8" s="1" t="s">
        <v>137</v>
      </c>
      <c r="P8" s="1" t="s">
        <v>138</v>
      </c>
      <c r="Q8" s="1" t="s">
        <v>178</v>
      </c>
      <c r="R8" s="1" t="s">
        <v>140</v>
      </c>
      <c r="S8" s="1" t="s">
        <v>141</v>
      </c>
      <c r="T8" s="1" t="s">
        <v>142</v>
      </c>
    </row>
    <row r="9" s="1" customFormat="1" spans="1:20">
      <c r="A9" s="3">
        <v>16821435472</v>
      </c>
      <c r="B9" s="1" t="s">
        <v>128</v>
      </c>
      <c r="C9" s="1" t="s">
        <v>179</v>
      </c>
      <c r="D9" s="1" t="s">
        <v>180</v>
      </c>
      <c r="E9" s="1" t="s">
        <v>181</v>
      </c>
      <c r="F9" s="1" t="s">
        <v>128</v>
      </c>
      <c r="G9" s="1" t="s">
        <v>132</v>
      </c>
      <c r="H9" s="1" t="s">
        <v>133</v>
      </c>
      <c r="I9" s="1" t="s">
        <v>182</v>
      </c>
      <c r="J9" s="1" t="s">
        <v>29</v>
      </c>
      <c r="K9" s="1" t="s">
        <v>183</v>
      </c>
      <c r="L9" s="1" t="s">
        <v>183</v>
      </c>
      <c r="M9" s="1" t="s">
        <v>136</v>
      </c>
      <c r="N9" s="1" t="s">
        <v>136</v>
      </c>
      <c r="O9" s="1" t="s">
        <v>137</v>
      </c>
      <c r="P9" s="1" t="s">
        <v>138</v>
      </c>
      <c r="Q9" s="1" t="s">
        <v>184</v>
      </c>
      <c r="R9" s="1" t="s">
        <v>140</v>
      </c>
      <c r="S9" s="1" t="s">
        <v>141</v>
      </c>
      <c r="T9" s="1" t="s">
        <v>142</v>
      </c>
    </row>
    <row r="10" s="1" customFormat="1" spans="1:20">
      <c r="A10" s="3">
        <v>16816204141</v>
      </c>
      <c r="B10" s="1" t="s">
        <v>185</v>
      </c>
      <c r="C10" s="1" t="s">
        <v>186</v>
      </c>
      <c r="D10" s="1" t="s">
        <v>187</v>
      </c>
      <c r="E10" s="1" t="s">
        <v>188</v>
      </c>
      <c r="F10" s="1" t="s">
        <v>128</v>
      </c>
      <c r="G10" s="1" t="s">
        <v>132</v>
      </c>
      <c r="H10" s="1" t="s">
        <v>133</v>
      </c>
      <c r="I10" s="1" t="s">
        <v>189</v>
      </c>
      <c r="J10" s="1" t="s">
        <v>29</v>
      </c>
      <c r="K10" s="1" t="s">
        <v>190</v>
      </c>
      <c r="L10" s="1" t="s">
        <v>190</v>
      </c>
      <c r="M10" s="1" t="s">
        <v>136</v>
      </c>
      <c r="N10" s="1" t="s">
        <v>136</v>
      </c>
      <c r="O10" s="1" t="s">
        <v>137</v>
      </c>
      <c r="P10" s="1" t="s">
        <v>138</v>
      </c>
      <c r="Q10" s="1" t="s">
        <v>191</v>
      </c>
      <c r="R10" s="1" t="s">
        <v>140</v>
      </c>
      <c r="S10" s="1" t="s">
        <v>141</v>
      </c>
      <c r="T10" s="1" t="s">
        <v>142</v>
      </c>
    </row>
    <row r="11" s="1" customFormat="1" spans="1:20">
      <c r="A11" s="3">
        <v>16811361755</v>
      </c>
      <c r="B11" s="1" t="s">
        <v>192</v>
      </c>
      <c r="C11" s="1" t="s">
        <v>193</v>
      </c>
      <c r="D11" s="1" t="s">
        <v>194</v>
      </c>
      <c r="E11" s="1" t="s">
        <v>195</v>
      </c>
      <c r="F11" s="1" t="s">
        <v>128</v>
      </c>
      <c r="G11" s="1" t="s">
        <v>132</v>
      </c>
      <c r="H11" s="1" t="s">
        <v>133</v>
      </c>
      <c r="I11" s="1" t="s">
        <v>196</v>
      </c>
      <c r="J11" s="1" t="s">
        <v>29</v>
      </c>
      <c r="K11" s="1" t="s">
        <v>197</v>
      </c>
      <c r="L11" s="1" t="s">
        <v>197</v>
      </c>
      <c r="M11" s="1" t="s">
        <v>136</v>
      </c>
      <c r="N11" s="1" t="s">
        <v>136</v>
      </c>
      <c r="O11" s="1" t="s">
        <v>137</v>
      </c>
      <c r="P11" s="1" t="s">
        <v>138</v>
      </c>
      <c r="Q11" s="1" t="s">
        <v>198</v>
      </c>
      <c r="R11" s="1" t="s">
        <v>140</v>
      </c>
      <c r="S11" s="1" t="s">
        <v>141</v>
      </c>
      <c r="T11" s="1" t="s">
        <v>142</v>
      </c>
    </row>
    <row r="12" s="1" customFormat="1" spans="1:20">
      <c r="A12" s="3">
        <v>16810141059</v>
      </c>
      <c r="B12" s="1" t="s">
        <v>192</v>
      </c>
      <c r="C12" s="1" t="s">
        <v>199</v>
      </c>
      <c r="D12" s="1" t="s">
        <v>200</v>
      </c>
      <c r="E12" s="1" t="s">
        <v>201</v>
      </c>
      <c r="F12" s="1" t="s">
        <v>128</v>
      </c>
      <c r="G12" s="1" t="s">
        <v>132</v>
      </c>
      <c r="H12" s="1" t="s">
        <v>133</v>
      </c>
      <c r="I12" s="1" t="s">
        <v>202</v>
      </c>
      <c r="J12" s="1" t="s">
        <v>29</v>
      </c>
      <c r="K12" s="1" t="s">
        <v>203</v>
      </c>
      <c r="L12" s="1" t="s">
        <v>203</v>
      </c>
      <c r="M12" s="1" t="s">
        <v>136</v>
      </c>
      <c r="N12" s="1" t="s">
        <v>136</v>
      </c>
      <c r="O12" s="1" t="s">
        <v>137</v>
      </c>
      <c r="P12" s="1" t="s">
        <v>138</v>
      </c>
      <c r="Q12" s="1" t="s">
        <v>204</v>
      </c>
      <c r="R12" s="1" t="s">
        <v>140</v>
      </c>
      <c r="S12" s="1" t="s">
        <v>141</v>
      </c>
      <c r="T12" s="1" t="s">
        <v>142</v>
      </c>
    </row>
    <row r="13" s="1" customFormat="1" spans="1:20">
      <c r="A13" s="3">
        <v>16808182298</v>
      </c>
      <c r="B13" s="1" t="s">
        <v>205</v>
      </c>
      <c r="C13" s="1" t="s">
        <v>206</v>
      </c>
      <c r="D13" s="1" t="s">
        <v>207</v>
      </c>
      <c r="E13" s="1" t="s">
        <v>208</v>
      </c>
      <c r="F13" s="1" t="s">
        <v>192</v>
      </c>
      <c r="G13" s="1" t="s">
        <v>132</v>
      </c>
      <c r="H13" s="1" t="s">
        <v>133</v>
      </c>
      <c r="I13" s="1" t="s">
        <v>209</v>
      </c>
      <c r="J13" s="1" t="s">
        <v>29</v>
      </c>
      <c r="K13" s="1" t="s">
        <v>210</v>
      </c>
      <c r="L13" s="1" t="s">
        <v>210</v>
      </c>
      <c r="M13" s="1" t="s">
        <v>136</v>
      </c>
      <c r="N13" s="1" t="s">
        <v>136</v>
      </c>
      <c r="O13" s="1" t="s">
        <v>137</v>
      </c>
      <c r="P13" s="1" t="s">
        <v>138</v>
      </c>
      <c r="Q13" s="1" t="s">
        <v>211</v>
      </c>
      <c r="R13" s="1" t="s">
        <v>140</v>
      </c>
      <c r="S13" s="1" t="s">
        <v>141</v>
      </c>
      <c r="T13" s="1" t="s">
        <v>142</v>
      </c>
    </row>
    <row r="14" s="1" customFormat="1" spans="1:20">
      <c r="A14" s="3">
        <v>16803154805</v>
      </c>
      <c r="B14" s="1" t="s">
        <v>205</v>
      </c>
      <c r="C14" s="1" t="s">
        <v>212</v>
      </c>
      <c r="D14" s="1" t="s">
        <v>213</v>
      </c>
      <c r="E14" s="1" t="s">
        <v>214</v>
      </c>
      <c r="F14" s="1" t="s">
        <v>128</v>
      </c>
      <c r="G14" s="1" t="s">
        <v>132</v>
      </c>
      <c r="H14" s="1" t="s">
        <v>133</v>
      </c>
      <c r="I14" s="1" t="s">
        <v>215</v>
      </c>
      <c r="J14" s="1" t="s">
        <v>29</v>
      </c>
      <c r="K14" s="1" t="s">
        <v>216</v>
      </c>
      <c r="L14" s="1" t="s">
        <v>216</v>
      </c>
      <c r="M14" s="1" t="s">
        <v>136</v>
      </c>
      <c r="N14" s="1" t="s">
        <v>136</v>
      </c>
      <c r="O14" s="1" t="s">
        <v>137</v>
      </c>
      <c r="P14" s="1" t="s">
        <v>138</v>
      </c>
      <c r="Q14" s="1" t="s">
        <v>217</v>
      </c>
      <c r="R14" s="1" t="s">
        <v>140</v>
      </c>
      <c r="S14" s="1" t="s">
        <v>141</v>
      </c>
      <c r="T14" s="1" t="s">
        <v>142</v>
      </c>
    </row>
    <row r="15" s="1" customFormat="1" spans="1:20">
      <c r="A15" s="3">
        <v>16802879695</v>
      </c>
      <c r="B15" s="1" t="s">
        <v>205</v>
      </c>
      <c r="C15" s="1" t="s">
        <v>218</v>
      </c>
      <c r="D15" s="1" t="s">
        <v>219</v>
      </c>
      <c r="E15" s="1" t="s">
        <v>220</v>
      </c>
      <c r="F15" s="1" t="s">
        <v>192</v>
      </c>
      <c r="G15" s="1" t="s">
        <v>132</v>
      </c>
      <c r="H15" s="1" t="s">
        <v>133</v>
      </c>
      <c r="I15" s="1" t="s">
        <v>221</v>
      </c>
      <c r="J15" s="1" t="s">
        <v>29</v>
      </c>
      <c r="K15" s="1" t="s">
        <v>222</v>
      </c>
      <c r="L15" s="1" t="s">
        <v>222</v>
      </c>
      <c r="M15" s="1" t="s">
        <v>136</v>
      </c>
      <c r="N15" s="1" t="s">
        <v>136</v>
      </c>
      <c r="O15" s="1" t="s">
        <v>137</v>
      </c>
      <c r="P15" s="1" t="s">
        <v>138</v>
      </c>
      <c r="Q15" s="1" t="s">
        <v>223</v>
      </c>
      <c r="R15" s="1" t="s">
        <v>140</v>
      </c>
      <c r="S15" s="1" t="s">
        <v>141</v>
      </c>
      <c r="T15" s="1" t="s">
        <v>142</v>
      </c>
    </row>
    <row r="16" s="1" customFormat="1" spans="1:20">
      <c r="A16" s="3">
        <v>16802442721</v>
      </c>
      <c r="B16" s="1" t="s">
        <v>205</v>
      </c>
      <c r="C16" s="1" t="s">
        <v>224</v>
      </c>
      <c r="D16" s="1" t="s">
        <v>225</v>
      </c>
      <c r="E16" s="1" t="s">
        <v>226</v>
      </c>
      <c r="F16" s="1" t="s">
        <v>192</v>
      </c>
      <c r="G16" s="1" t="s">
        <v>132</v>
      </c>
      <c r="H16" s="1" t="s">
        <v>133</v>
      </c>
      <c r="I16" s="1" t="s">
        <v>227</v>
      </c>
      <c r="J16" s="1" t="s">
        <v>29</v>
      </c>
      <c r="K16" s="1" t="s">
        <v>228</v>
      </c>
      <c r="L16" s="1" t="s">
        <v>228</v>
      </c>
      <c r="M16" s="1" t="s">
        <v>136</v>
      </c>
      <c r="N16" s="1" t="s">
        <v>136</v>
      </c>
      <c r="O16" s="1" t="s">
        <v>137</v>
      </c>
      <c r="P16" s="1" t="s">
        <v>138</v>
      </c>
      <c r="Q16" s="1" t="s">
        <v>229</v>
      </c>
      <c r="R16" s="1" t="s">
        <v>140</v>
      </c>
      <c r="S16" s="1" t="s">
        <v>141</v>
      </c>
      <c r="T16" s="1" t="s">
        <v>142</v>
      </c>
    </row>
    <row r="17" s="1" customFormat="1" spans="1:20">
      <c r="A17" s="3">
        <v>16802355443</v>
      </c>
      <c r="B17" s="1" t="s">
        <v>205</v>
      </c>
      <c r="C17" s="1" t="s">
        <v>230</v>
      </c>
      <c r="D17" s="1" t="s">
        <v>231</v>
      </c>
      <c r="E17" s="1" t="s">
        <v>232</v>
      </c>
      <c r="F17" s="1" t="s">
        <v>128</v>
      </c>
      <c r="G17" s="1" t="s">
        <v>132</v>
      </c>
      <c r="H17" s="1" t="s">
        <v>133</v>
      </c>
      <c r="I17" s="1" t="s">
        <v>233</v>
      </c>
      <c r="J17" s="1" t="s">
        <v>29</v>
      </c>
      <c r="K17" s="1" t="s">
        <v>234</v>
      </c>
      <c r="L17" s="1" t="s">
        <v>234</v>
      </c>
      <c r="M17" s="1" t="s">
        <v>136</v>
      </c>
      <c r="N17" s="1" t="s">
        <v>136</v>
      </c>
      <c r="O17" s="1" t="s">
        <v>137</v>
      </c>
      <c r="P17" s="1" t="s">
        <v>138</v>
      </c>
      <c r="Q17" s="1" t="s">
        <v>235</v>
      </c>
      <c r="R17" s="1" t="s">
        <v>140</v>
      </c>
      <c r="S17" s="1" t="s">
        <v>141</v>
      </c>
      <c r="T17" s="1" t="s">
        <v>142</v>
      </c>
    </row>
    <row r="18" s="1" customFormat="1" spans="1:20">
      <c r="A18" s="3">
        <v>16796660277</v>
      </c>
      <c r="B18" s="1" t="s">
        <v>236</v>
      </c>
      <c r="C18" s="1" t="s">
        <v>237</v>
      </c>
      <c r="D18" s="1" t="s">
        <v>238</v>
      </c>
      <c r="E18" s="1" t="s">
        <v>239</v>
      </c>
      <c r="F18" s="1" t="s">
        <v>128</v>
      </c>
      <c r="G18" s="1" t="s">
        <v>132</v>
      </c>
      <c r="H18" s="1" t="s">
        <v>133</v>
      </c>
      <c r="I18" s="1" t="s">
        <v>240</v>
      </c>
      <c r="J18" s="1" t="s">
        <v>29</v>
      </c>
      <c r="K18" s="1" t="s">
        <v>241</v>
      </c>
      <c r="L18" s="1" t="s">
        <v>241</v>
      </c>
      <c r="M18" s="1" t="s">
        <v>136</v>
      </c>
      <c r="N18" s="1" t="s">
        <v>136</v>
      </c>
      <c r="O18" s="1" t="s">
        <v>137</v>
      </c>
      <c r="P18" s="1" t="s">
        <v>138</v>
      </c>
      <c r="Q18" s="1" t="s">
        <v>242</v>
      </c>
      <c r="R18" s="1" t="s">
        <v>140</v>
      </c>
      <c r="S18" s="1" t="s">
        <v>141</v>
      </c>
      <c r="T18" s="1" t="s">
        <v>142</v>
      </c>
    </row>
    <row r="19" s="1" customFormat="1" spans="1:20">
      <c r="A19" s="3">
        <v>16796055024</v>
      </c>
      <c r="B19" s="1" t="s">
        <v>236</v>
      </c>
      <c r="C19" s="1" t="s">
        <v>243</v>
      </c>
      <c r="D19" s="1" t="s">
        <v>244</v>
      </c>
      <c r="E19" s="1" t="s">
        <v>245</v>
      </c>
      <c r="F19" s="1" t="s">
        <v>205</v>
      </c>
      <c r="G19" s="1" t="s">
        <v>132</v>
      </c>
      <c r="H19" s="1" t="s">
        <v>133</v>
      </c>
      <c r="I19" s="1" t="s">
        <v>246</v>
      </c>
      <c r="J19" s="1" t="s">
        <v>29</v>
      </c>
      <c r="K19" s="1" t="s">
        <v>247</v>
      </c>
      <c r="L19" s="1" t="s">
        <v>247</v>
      </c>
      <c r="M19" s="1" t="s">
        <v>136</v>
      </c>
      <c r="N19" s="1" t="s">
        <v>136</v>
      </c>
      <c r="O19" s="1" t="s">
        <v>137</v>
      </c>
      <c r="P19" s="1" t="s">
        <v>138</v>
      </c>
      <c r="Q19" s="1" t="s">
        <v>248</v>
      </c>
      <c r="R19" s="1" t="s">
        <v>140</v>
      </c>
      <c r="S19" s="1" t="s">
        <v>141</v>
      </c>
      <c r="T19" s="1" t="s">
        <v>142</v>
      </c>
    </row>
    <row r="20" s="1" customFormat="1" spans="1:20">
      <c r="A20" s="3">
        <v>16775824873</v>
      </c>
      <c r="B20" s="1" t="s">
        <v>249</v>
      </c>
      <c r="C20" s="1" t="s">
        <v>250</v>
      </c>
      <c r="D20" s="1" t="s">
        <v>251</v>
      </c>
      <c r="E20" s="1" t="s">
        <v>252</v>
      </c>
      <c r="F20" s="1" t="s">
        <v>128</v>
      </c>
      <c r="G20" s="1" t="s">
        <v>132</v>
      </c>
      <c r="H20" s="1" t="s">
        <v>133</v>
      </c>
      <c r="I20" s="1" t="s">
        <v>253</v>
      </c>
      <c r="J20" s="1" t="s">
        <v>29</v>
      </c>
      <c r="K20" s="1" t="s">
        <v>254</v>
      </c>
      <c r="L20" s="1" t="s">
        <v>254</v>
      </c>
      <c r="M20" s="1" t="s">
        <v>136</v>
      </c>
      <c r="N20" s="1" t="s">
        <v>136</v>
      </c>
      <c r="O20" s="1" t="s">
        <v>137</v>
      </c>
      <c r="P20" s="1" t="s">
        <v>138</v>
      </c>
      <c r="Q20" s="1" t="s">
        <v>255</v>
      </c>
      <c r="R20" s="1" t="s">
        <v>140</v>
      </c>
      <c r="S20" s="1" t="s">
        <v>141</v>
      </c>
      <c r="T20" s="1" t="s">
        <v>142</v>
      </c>
    </row>
    <row r="21" s="1" customFormat="1" spans="1:20">
      <c r="A21" s="3">
        <v>16770217362</v>
      </c>
      <c r="B21" s="1" t="s">
        <v>249</v>
      </c>
      <c r="C21" s="1" t="s">
        <v>256</v>
      </c>
      <c r="D21" s="1" t="s">
        <v>257</v>
      </c>
      <c r="E21" s="1" t="s">
        <v>258</v>
      </c>
      <c r="F21" s="1" t="s">
        <v>259</v>
      </c>
      <c r="G21" s="1" t="s">
        <v>132</v>
      </c>
      <c r="H21" s="1" t="s">
        <v>133</v>
      </c>
      <c r="I21" s="1" t="s">
        <v>260</v>
      </c>
      <c r="J21" s="1" t="s">
        <v>29</v>
      </c>
      <c r="K21" s="1" t="s">
        <v>261</v>
      </c>
      <c r="L21" s="1" t="s">
        <v>261</v>
      </c>
      <c r="M21" s="1" t="s">
        <v>136</v>
      </c>
      <c r="N21" s="1" t="s">
        <v>136</v>
      </c>
      <c r="O21" s="1" t="s">
        <v>137</v>
      </c>
      <c r="P21" s="1" t="s">
        <v>138</v>
      </c>
      <c r="Q21" s="1" t="s">
        <v>262</v>
      </c>
      <c r="R21" s="1" t="s">
        <v>140</v>
      </c>
      <c r="S21" s="1" t="s">
        <v>141</v>
      </c>
      <c r="T21" s="1" t="s">
        <v>142</v>
      </c>
    </row>
    <row r="22" s="1" customFormat="1" spans="1:20">
      <c r="A22" s="3">
        <v>16760439250</v>
      </c>
      <c r="B22" s="1" t="s">
        <v>263</v>
      </c>
      <c r="C22" s="1" t="s">
        <v>264</v>
      </c>
      <c r="D22" s="1" t="s">
        <v>265</v>
      </c>
      <c r="E22" s="1" t="s">
        <v>266</v>
      </c>
      <c r="F22" s="1" t="s">
        <v>185</v>
      </c>
      <c r="G22" s="1" t="s">
        <v>132</v>
      </c>
      <c r="H22" s="1" t="s">
        <v>133</v>
      </c>
      <c r="I22" s="1" t="s">
        <v>267</v>
      </c>
      <c r="J22" s="1" t="s">
        <v>29</v>
      </c>
      <c r="K22" s="1" t="s">
        <v>268</v>
      </c>
      <c r="L22" s="1" t="s">
        <v>268</v>
      </c>
      <c r="M22" s="1" t="s">
        <v>136</v>
      </c>
      <c r="N22" s="1" t="s">
        <v>136</v>
      </c>
      <c r="O22" s="1" t="s">
        <v>137</v>
      </c>
      <c r="P22" s="1" t="s">
        <v>138</v>
      </c>
      <c r="Q22" s="1" t="s">
        <v>269</v>
      </c>
      <c r="R22" s="1" t="s">
        <v>140</v>
      </c>
      <c r="S22" s="1" t="s">
        <v>141</v>
      </c>
      <c r="T22" s="1" t="s">
        <v>142</v>
      </c>
    </row>
    <row r="23" s="1" customFormat="1" spans="1:20">
      <c r="A23" s="3">
        <v>16741461047</v>
      </c>
      <c r="B23" s="1" t="s">
        <v>270</v>
      </c>
      <c r="C23" s="1" t="s">
        <v>271</v>
      </c>
      <c r="D23" s="1" t="s">
        <v>272</v>
      </c>
      <c r="E23" s="1" t="s">
        <v>273</v>
      </c>
      <c r="F23" s="1" t="s">
        <v>128</v>
      </c>
      <c r="G23" s="1" t="s">
        <v>132</v>
      </c>
      <c r="H23" s="1" t="s">
        <v>133</v>
      </c>
      <c r="I23" s="1" t="s">
        <v>274</v>
      </c>
      <c r="J23" s="1" t="s">
        <v>29</v>
      </c>
      <c r="K23" s="1" t="s">
        <v>275</v>
      </c>
      <c r="L23" s="1" t="s">
        <v>275</v>
      </c>
      <c r="M23" s="1" t="s">
        <v>136</v>
      </c>
      <c r="N23" s="1" t="s">
        <v>136</v>
      </c>
      <c r="O23" s="1" t="s">
        <v>137</v>
      </c>
      <c r="P23" s="1" t="s">
        <v>138</v>
      </c>
      <c r="Q23" s="1" t="s">
        <v>276</v>
      </c>
      <c r="R23" s="1" t="s">
        <v>140</v>
      </c>
      <c r="S23" s="1" t="s">
        <v>141</v>
      </c>
      <c r="T23" s="1" t="s">
        <v>142</v>
      </c>
    </row>
    <row r="24" s="1" customFormat="1" spans="1:20">
      <c r="A24" s="3">
        <v>16635143047</v>
      </c>
      <c r="B24" s="1" t="s">
        <v>277</v>
      </c>
      <c r="C24" s="1" t="s">
        <v>278</v>
      </c>
      <c r="D24" s="1" t="s">
        <v>279</v>
      </c>
      <c r="E24" s="1" t="s">
        <v>280</v>
      </c>
      <c r="F24" s="1" t="s">
        <v>185</v>
      </c>
      <c r="G24" s="1" t="s">
        <v>132</v>
      </c>
      <c r="H24" s="1" t="s">
        <v>133</v>
      </c>
      <c r="I24" s="1" t="s">
        <v>281</v>
      </c>
      <c r="J24" s="1" t="s">
        <v>29</v>
      </c>
      <c r="K24" s="1" t="s">
        <v>282</v>
      </c>
      <c r="L24" s="1" t="s">
        <v>282</v>
      </c>
      <c r="M24" s="1" t="s">
        <v>136</v>
      </c>
      <c r="N24" s="1" t="s">
        <v>136</v>
      </c>
      <c r="O24" s="1" t="s">
        <v>137</v>
      </c>
      <c r="P24" s="1" t="s">
        <v>138</v>
      </c>
      <c r="Q24" s="1" t="s">
        <v>283</v>
      </c>
      <c r="R24" s="1" t="s">
        <v>140</v>
      </c>
      <c r="S24" s="1" t="s">
        <v>141</v>
      </c>
      <c r="T24" s="1" t="s">
        <v>142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2021-11-23T02:50:35Z</dcterms:created>
  <dcterms:modified xsi:type="dcterms:W3CDTF">2021-11-23T02:56:37Z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8FBAF77C777C49FCB6573499DB1E462F</vt:lpwstr>
  </property>
  <property fmtid="{D5CDD505-2E9C-101B-9397-08002B2CF9AE}" pid="3" name="KSOProductBuildVer">
    <vt:lpwstr>2052-11.1.0.11045</vt:lpwstr>
  </property>
</Properties>
</file>