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</definedName>
  </definedNames>
  <calcPr calcId="144525"/>
</workbook>
</file>

<file path=xl/sharedStrings.xml><?xml version="1.0" encoding="utf-8"?>
<sst xmlns="http://schemas.openxmlformats.org/spreadsheetml/2006/main" count="597" uniqueCount="194">
  <si>
    <t>去哪儿网酒店预付对账单</t>
  </si>
  <si>
    <t>供应商名称：</t>
  </si>
  <si>
    <t>遇见时光</t>
  </si>
  <si>
    <t>结算周期：</t>
  </si>
  <si>
    <t>2021-11-21至2021-11-22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</si>
  <si>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</si>
  <si>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</si>
  <si>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</si>
  <si>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</si>
  <si>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</si>
  <si>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</si>
  <si>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</si>
  <si>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</si>
  <si>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</si>
  <si>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</si>
  <si>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</si>
  <si>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</si>
  <si>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</si>
  <si>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</si>
  <si>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</si>
  <si>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¥3,421.00</t>
  </si>
  <si>
    <t>¥448.00</t>
  </si>
  <si>
    <t>¥2,973.00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</si>
  <si>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</si>
  <si>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</si>
  <si>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</si>
  <si>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</si>
  <si>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</si>
  <si>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</si>
  <si>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</si>
  <si>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</si>
  <si>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</si>
  <si>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</si>
  <si>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</si>
  <si>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</si>
  <si>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</si>
  <si>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</si>
  <si>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</si>
  <si>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</si>
  <si>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</si>
  <si>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</si>
  <si>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</si>
  <si>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</si>
  <si>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</si>
  <si>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</si>
  <si>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</si>
  <si>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</si>
  <si>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</si>
  <si>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</si>
  <si>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</si>
  <si>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</si>
  <si>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</si>
  <si>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</si>
  <si>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</si>
  <si>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</si>
  <si>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</si>
  <si>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</si>
  <si>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</si>
  <si>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</si>
  <si>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</si>
  <si>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</si>
  <si>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</si>
  <si>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</si>
  <si>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</si>
  <si>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</si>
  <si>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</si>
  <si>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</si>
  <si>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</si>
  <si>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</si>
  <si>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102823025568</t>
  </si>
  <si>
    <t>酒店预付</t>
  </si>
  <si>
    <t>否</t>
  </si>
  <si>
    <t>普通</t>
  </si>
  <si>
    <t>266549945</t>
  </si>
  <si>
    <t>成都希尔顿酒店</t>
  </si>
  <si>
    <t>1616855</t>
  </si>
  <si>
    <t>边关</t>
  </si>
  <si>
    <t>2021-11-21</t>
  </si>
  <si>
    <t>2021-11-22</t>
  </si>
  <si>
    <t>¥613.00</t>
  </si>
  <si>
    <t>¥80.00</t>
  </si>
  <si>
    <t>¥533.00</t>
  </si>
  <si>
    <t>希尔顿大床房</t>
  </si>
  <si>
    <t>WEBSITE</t>
  </si>
  <si>
    <t>102823352661</t>
  </si>
  <si>
    <t>277400468</t>
  </si>
  <si>
    <t>东莞欧亚国际酒店</t>
  </si>
  <si>
    <t>杨路</t>
  </si>
  <si>
    <t>¥389.00</t>
  </si>
  <si>
    <t>¥51.00</t>
  </si>
  <si>
    <t>¥338.00</t>
  </si>
  <si>
    <t>豪华大床房</t>
  </si>
  <si>
    <t>102823352641</t>
  </si>
  <si>
    <t>266550554</t>
  </si>
  <si>
    <t>厦门希尔顿逸林酒店</t>
  </si>
  <si>
    <t>牛亮</t>
  </si>
  <si>
    <t>¥604.00</t>
  </si>
  <si>
    <t>¥79.00</t>
  </si>
  <si>
    <t>¥525.00</t>
  </si>
  <si>
    <t>豪华双床房（带湾景）</t>
  </si>
  <si>
    <t>102822825564</t>
  </si>
  <si>
    <t>266552543</t>
  </si>
  <si>
    <t>江门新会碧桂园凤凰酒店</t>
  </si>
  <si>
    <t>黄佛明</t>
  </si>
  <si>
    <t>2021-11-20</t>
  </si>
  <si>
    <t>¥413.00</t>
  </si>
  <si>
    <t>¥54.00</t>
  </si>
  <si>
    <t>¥359.00</t>
  </si>
  <si>
    <t>高级房(大床)</t>
  </si>
  <si>
    <t>102823351144</t>
  </si>
  <si>
    <t>275059845</t>
  </si>
  <si>
    <t>昭通温德姆至尊豪廷大酒店</t>
  </si>
  <si>
    <t>崔茂银</t>
  </si>
  <si>
    <t>¥536.00</t>
  </si>
  <si>
    <t>¥70.00</t>
  </si>
  <si>
    <t>¥466.00</t>
  </si>
  <si>
    <t>102823003730</t>
  </si>
  <si>
    <t>储云兰</t>
  </si>
  <si>
    <t>豪华双床房</t>
  </si>
  <si>
    <t>102823364187</t>
  </si>
  <si>
    <t>291214933</t>
  </si>
  <si>
    <t>凉山甘洛茗都精品酒店</t>
  </si>
  <si>
    <t>方勇</t>
  </si>
  <si>
    <t>¥166.00</t>
  </si>
  <si>
    <t>¥22.00</t>
  </si>
  <si>
    <t>¥144.00</t>
  </si>
  <si>
    <t>精品单间</t>
  </si>
  <si>
    <t>102823493880</t>
  </si>
  <si>
    <t>293484499</t>
  </si>
  <si>
    <t>荆州天喜楚韵大酒店</t>
  </si>
  <si>
    <t>彭斌</t>
  </si>
  <si>
    <t>¥164.00</t>
  </si>
  <si>
    <t>¥142.00</t>
  </si>
  <si>
    <t>普通标准间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</si>
  <si>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</si>
  <si>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</si>
  <si>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</si>
  <si>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</si>
  <si>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</si>
  <si>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</si>
  <si>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</si>
  <si>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</si>
  <si>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</si>
  <si>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</si>
  <si>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</si>
  <si>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A211123113124481</t>
  </si>
  <si>
    <r>
      <t>总计：</t>
    </r>
    <r>
      <rPr>
        <sz val="10"/>
        <rFont val="Arial"/>
        <charset val="134"/>
      </rPr>
      <t>2973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</si>
  <si>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</si>
  <si>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</si>
  <si>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</si>
  <si>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</si>
  <si>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</si>
  <si>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</si>
  <si>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</si>
  <si>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</si>
  <si>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</si>
  <si>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</si>
  <si>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</si>
  <si>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</si>
  <si>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</si>
  <si>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</si>
  <si>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</si>
  <si>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</si>
  <si>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2306451</t>
  </si>
  <si>
    <t>--</t>
  </si>
  <si>
    <t>525.00</t>
  </si>
  <si>
    <t>RMB</t>
  </si>
  <si>
    <t>0</t>
  </si>
  <si>
    <t>0.00</t>
  </si>
  <si>
    <t>龙卷风国内直连</t>
  </si>
  <si>
    <t>2021-11-21 19:11:20</t>
  </si>
  <si>
    <t>汇智国际旅游发展有限公司</t>
  </si>
  <si>
    <t>直连</t>
  </si>
  <si>
    <t>2306438</t>
  </si>
  <si>
    <t>338.00</t>
  </si>
  <si>
    <t>2021-11-21 19:02:17</t>
  </si>
  <si>
    <t>2306248</t>
  </si>
  <si>
    <t>142.00</t>
  </si>
  <si>
    <t>2021-11-21 16:11:40</t>
  </si>
  <si>
    <t>2306155</t>
  </si>
  <si>
    <t>533.00</t>
  </si>
  <si>
    <t>2021-11-21 14:28:53</t>
  </si>
  <si>
    <t>2306001</t>
  </si>
  <si>
    <t>466.00</t>
  </si>
  <si>
    <t>2021-11-21 12:05:27</t>
  </si>
  <si>
    <t>2305999</t>
  </si>
  <si>
    <t>2021-11-21 12:02:54</t>
  </si>
  <si>
    <t>2305940</t>
  </si>
  <si>
    <t>茗都精品酒店</t>
  </si>
  <si>
    <t>144.00</t>
  </si>
  <si>
    <t>2021-11-21 11:03:38</t>
  </si>
  <si>
    <t>2305550</t>
  </si>
  <si>
    <t>359.00</t>
  </si>
  <si>
    <t>2021-11-20 20:46:37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</si>
</sst>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3" borderId="12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1" fillId="15" borderId="15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104</v>
      </c>
      <c r="O5" s="7" t="s">
        <v>77</v>
      </c>
      <c r="P5" s="7" t="s">
        <v>78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91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116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110</v>
      </c>
      <c r="H7" s="7" t="s">
        <v>111</v>
      </c>
      <c r="I7" s="7" t="s">
        <v>75</v>
      </c>
      <c r="J7" s="7" t="s">
        <v>2</v>
      </c>
      <c r="K7" s="7" t="s">
        <v>117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1" t="s">
        <v>113</v>
      </c>
      <c r="S7" s="12" t="s">
        <v>19</v>
      </c>
      <c r="T7" s="7"/>
      <c r="U7" s="11" t="s">
        <v>19</v>
      </c>
      <c r="V7" s="11" t="s">
        <v>113</v>
      </c>
      <c r="W7" s="12" t="s">
        <v>114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115</v>
      </c>
      <c r="AD7" t="s">
        <v>6</v>
      </c>
      <c r="AE7" t="s">
        <v>118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119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120</v>
      </c>
      <c r="H8" s="7" t="s">
        <v>121</v>
      </c>
      <c r="I8" s="7" t="s">
        <v>75</v>
      </c>
      <c r="J8" s="7" t="s">
        <v>2</v>
      </c>
      <c r="K8" s="7" t="s">
        <v>122</v>
      </c>
      <c r="L8" s="7">
        <v>1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1" t="s">
        <v>123</v>
      </c>
      <c r="S8" s="12" t="s">
        <v>19</v>
      </c>
      <c r="T8" s="7"/>
      <c r="U8" s="11" t="s">
        <v>19</v>
      </c>
      <c r="V8" s="11" t="s">
        <v>123</v>
      </c>
      <c r="W8" s="12" t="s">
        <v>124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125</v>
      </c>
      <c r="AD8" t="s">
        <v>6</v>
      </c>
      <c r="AE8" t="s">
        <v>126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127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128</v>
      </c>
      <c r="H9" s="7" t="s">
        <v>129</v>
      </c>
      <c r="I9" s="7" t="s">
        <v>75</v>
      </c>
      <c r="J9" s="7" t="s">
        <v>2</v>
      </c>
      <c r="K9" s="7" t="s">
        <v>130</v>
      </c>
      <c r="L9" s="7">
        <v>1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11" t="s">
        <v>131</v>
      </c>
      <c r="S9" s="12" t="s">
        <v>19</v>
      </c>
      <c r="T9" s="7"/>
      <c r="U9" s="11" t="s">
        <v>19</v>
      </c>
      <c r="V9" s="11" t="s">
        <v>131</v>
      </c>
      <c r="W9" s="12" t="s">
        <v>124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132</v>
      </c>
      <c r="AD9" t="s">
        <v>6</v>
      </c>
      <c r="AE9" t="s">
        <v>133</v>
      </c>
      <c r="AF9" t="s">
        <v>83</v>
      </c>
      <c r="AG9" t="s">
        <v>71</v>
      </c>
      <c r="AH9" t="s">
        <v>19</v>
      </c>
    </row>
    <row r="10" customHeight="1" spans="1:32">
      <c r="A10" s="10" t="s">
        <v>134</v>
      </c>
      <c r="B10" s="10"/>
      <c r="C10" s="10" t="s">
        <v>135</v>
      </c>
      <c r="D10" s="10"/>
      <c r="E10" s="10"/>
      <c r="F10" s="10"/>
      <c r="G10" s="10" t="s">
        <v>135</v>
      </c>
      <c r="H10" s="10" t="s">
        <v>135</v>
      </c>
      <c r="I10" s="10" t="s">
        <v>135</v>
      </c>
      <c r="J10" s="10" t="s">
        <v>135</v>
      </c>
      <c r="K10" s="10" t="s">
        <v>135</v>
      </c>
      <c r="L10" s="10" t="s">
        <v>135</v>
      </c>
      <c r="M10" s="10" t="s">
        <v>135</v>
      </c>
      <c r="N10" s="10" t="s">
        <v>135</v>
      </c>
      <c r="O10" s="10" t="s">
        <v>135</v>
      </c>
      <c r="P10" s="10" t="s">
        <v>135</v>
      </c>
      <c r="Q10" s="10"/>
      <c r="R10" s="13" t="s">
        <v>20</v>
      </c>
      <c r="S10" s="13" t="s">
        <v>19</v>
      </c>
      <c r="T10" s="10" t="s">
        <v>135</v>
      </c>
      <c r="U10" s="13"/>
      <c r="V10" s="13" t="s">
        <v>20</v>
      </c>
      <c r="W10" s="13" t="s">
        <v>21</v>
      </c>
      <c r="X10" s="13"/>
      <c r="Y10" s="13"/>
      <c r="Z10" s="13"/>
      <c r="AA10" s="10"/>
      <c r="AB10" s="13"/>
      <c r="AC10" s="10"/>
      <c r="AD10" s="10" t="s">
        <v>135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136</v>
      </c>
      <c r="B1" s="4" t="s">
        <v>137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138</v>
      </c>
      <c r="H1" s="4" t="s">
        <v>139</v>
      </c>
      <c r="I1" s="4" t="s">
        <v>13</v>
      </c>
      <c r="J1" s="4" t="s">
        <v>17</v>
      </c>
      <c r="K1" s="4" t="s">
        <v>18</v>
      </c>
      <c r="L1" s="9" t="s">
        <v>140</v>
      </c>
      <c r="M1" s="4" t="s">
        <v>141</v>
      </c>
      <c r="N1" s="4" t="s">
        <v>142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144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533</v>
      </c>
      <c r="E2" t="str">
        <f>VLOOKUP(A2,HOP!A:L,12,0)</f>
        <v>533.00</v>
      </c>
      <c r="F2" t="str">
        <f>VLOOKUP(A2,HOP!A:C,3,0)</f>
        <v>2306155</v>
      </c>
      <c r="G2">
        <f>D2-E2</f>
        <v>0</v>
      </c>
      <c r="H2" t="str">
        <f>$H$1&amp;F2</f>
        <v>，2306155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338</v>
      </c>
      <c r="E3" t="str">
        <f>VLOOKUP(A3,HOP!A:L,12,0)</f>
        <v>338.00</v>
      </c>
      <c r="F3" t="str">
        <f>VLOOKUP(A3,HOP!A:C,3,0)</f>
        <v>2306438</v>
      </c>
      <c r="G3">
        <f t="shared" ref="G3:G9" si="0">D3-E3</f>
        <v>0</v>
      </c>
      <c r="H3" t="str">
        <f t="shared" ref="H3:H9" si="1">$H$1&amp;F3</f>
        <v>，2306438</v>
      </c>
      <c r="I3" t="str">
        <f>VLOOKUP(A3,HOP!A:T,20,0)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525</v>
      </c>
      <c r="E4" t="str">
        <f>VLOOKUP(A4,HOP!A:L,12,0)</f>
        <v>525.00</v>
      </c>
      <c r="F4" t="str">
        <f>VLOOKUP(A4,HOP!A:C,3,0)</f>
        <v>2306451</v>
      </c>
      <c r="G4">
        <f t="shared" si="0"/>
        <v>0</v>
      </c>
      <c r="H4" t="str">
        <f t="shared" si="1"/>
        <v>，2306451</v>
      </c>
      <c r="I4" t="str">
        <f>VLOOKUP(A4,HOP!A:T,20,0)</f>
        <v>直连</v>
      </c>
    </row>
    <row r="5" ht="14.25" customHeight="1" spans="1:9">
      <c r="A5" s="6" t="s">
        <v>100</v>
      </c>
      <c r="B5" s="7" t="s">
        <v>77</v>
      </c>
      <c r="C5" s="7" t="s">
        <v>78</v>
      </c>
      <c r="D5" s="3">
        <v>359</v>
      </c>
      <c r="E5" t="str">
        <f>VLOOKUP(A5,HOP!A:L,12,0)</f>
        <v>359.00</v>
      </c>
      <c r="F5" t="str">
        <f>VLOOKUP(A5,HOP!A:C,3,0)</f>
        <v>2305550</v>
      </c>
      <c r="G5">
        <f t="shared" si="0"/>
        <v>0</v>
      </c>
      <c r="H5" t="str">
        <f t="shared" si="1"/>
        <v>，2305550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77</v>
      </c>
      <c r="C6" s="7" t="s">
        <v>78</v>
      </c>
      <c r="D6" s="3">
        <v>466</v>
      </c>
      <c r="E6" t="str">
        <f>VLOOKUP(A6,HOP!A:L,12,0)</f>
        <v>466.00</v>
      </c>
      <c r="F6" t="str">
        <f>VLOOKUP(A6,HOP!A:C,3,0)</f>
        <v>2305999</v>
      </c>
      <c r="G6">
        <f t="shared" si="0"/>
        <v>0</v>
      </c>
      <c r="H6" t="str">
        <f t="shared" si="1"/>
        <v>，2305999</v>
      </c>
      <c r="I6" t="str">
        <f>VLOOKUP(A6,HOP!A:T,20,0)</f>
        <v>直连</v>
      </c>
    </row>
    <row r="7" ht="14.25" customHeight="1" spans="1:9">
      <c r="A7" s="6" t="s">
        <v>116</v>
      </c>
      <c r="B7" s="7" t="s">
        <v>77</v>
      </c>
      <c r="C7" s="7" t="s">
        <v>78</v>
      </c>
      <c r="D7" s="3">
        <v>466</v>
      </c>
      <c r="E7" t="str">
        <f>VLOOKUP(A7,HOP!A:L,12,0)</f>
        <v>466.00</v>
      </c>
      <c r="F7" t="str">
        <f>VLOOKUP(A7,HOP!A:C,3,0)</f>
        <v>2306001</v>
      </c>
      <c r="G7">
        <f t="shared" si="0"/>
        <v>0</v>
      </c>
      <c r="H7" t="str">
        <f t="shared" si="1"/>
        <v>，2306001</v>
      </c>
      <c r="I7" t="str">
        <f>VLOOKUP(A7,HOP!A:T,20,0)</f>
        <v>直连</v>
      </c>
    </row>
    <row r="8" ht="14.25" customHeight="1" spans="1:9">
      <c r="A8" s="6" t="s">
        <v>119</v>
      </c>
      <c r="B8" s="7" t="s">
        <v>77</v>
      </c>
      <c r="C8" s="7" t="s">
        <v>78</v>
      </c>
      <c r="D8" s="3">
        <v>144</v>
      </c>
      <c r="E8" t="str">
        <f>VLOOKUP(A8,HOP!A:L,12,0)</f>
        <v>144.00</v>
      </c>
      <c r="F8" t="str">
        <f>VLOOKUP(A8,HOP!A:C,3,0)</f>
        <v>2305940</v>
      </c>
      <c r="G8">
        <f t="shared" si="0"/>
        <v>0</v>
      </c>
      <c r="H8" t="str">
        <f t="shared" si="1"/>
        <v>，2305940</v>
      </c>
      <c r="I8" t="str">
        <f>VLOOKUP(A8,HOP!A:T,20,0)</f>
        <v>直连</v>
      </c>
    </row>
    <row r="9" ht="14.25" customHeight="1" spans="1:9">
      <c r="A9" s="6" t="s">
        <v>127</v>
      </c>
      <c r="B9" s="7" t="s">
        <v>77</v>
      </c>
      <c r="C9" s="7" t="s">
        <v>78</v>
      </c>
      <c r="D9" s="3">
        <v>142</v>
      </c>
      <c r="E9" t="str">
        <f>VLOOKUP(A9,HOP!A:L,12,0)</f>
        <v>142.00</v>
      </c>
      <c r="F9" t="str">
        <f>VLOOKUP(A9,HOP!A:C,3,0)</f>
        <v>2306248</v>
      </c>
      <c r="G9">
        <f t="shared" si="0"/>
        <v>0</v>
      </c>
      <c r="H9" t="str">
        <f t="shared" si="1"/>
        <v>，2306248</v>
      </c>
      <c r="I9" t="str">
        <f>VLOOKUP(A9,HOP!A:T,20,0)</f>
        <v>直连</v>
      </c>
    </row>
    <row r="11" spans="4:4">
      <c r="D11" s="3">
        <f>SUM(D2:D10)</f>
        <v>2973</v>
      </c>
    </row>
    <row r="12" ht="14.25" spans="4:4">
      <c r="D12" s="8" t="s">
        <v>22</v>
      </c>
    </row>
    <row r="16" spans="1:1">
      <c r="A16" t="s">
        <v>145</v>
      </c>
    </row>
    <row r="17" spans="1:1">
      <c r="A17" s="5" t="s">
        <v>146</v>
      </c>
    </row>
  </sheetData>
  <autoFilter ref="A1:I9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147</v>
      </c>
      <c r="B1" s="2" t="s">
        <v>148</v>
      </c>
      <c r="C1" s="2" t="s">
        <v>149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150</v>
      </c>
      <c r="I1" s="2" t="s">
        <v>151</v>
      </c>
      <c r="J1" s="2" t="s">
        <v>152</v>
      </c>
      <c r="K1" s="2" t="s">
        <v>153</v>
      </c>
      <c r="L1" s="2" t="s">
        <v>154</v>
      </c>
      <c r="M1" s="2" t="s">
        <v>155</v>
      </c>
      <c r="N1" s="2" t="s">
        <v>156</v>
      </c>
      <c r="O1" s="2" t="s">
        <v>157</v>
      </c>
      <c r="P1" s="2" t="s">
        <v>158</v>
      </c>
      <c r="Q1" s="2" t="s">
        <v>159</v>
      </c>
      <c r="R1" s="2" t="s">
        <v>160</v>
      </c>
      <c r="S1" s="2" t="s">
        <v>161</v>
      </c>
      <c r="T1" s="2" t="s">
        <v>162</v>
      </c>
    </row>
    <row r="2" s="1" customFormat="1" spans="1:20">
      <c r="A2" s="1" t="s">
        <v>92</v>
      </c>
      <c r="B2" s="1" t="s">
        <v>77</v>
      </c>
      <c r="C2" s="1" t="s">
        <v>163</v>
      </c>
      <c r="D2" s="1" t="s">
        <v>94</v>
      </c>
      <c r="E2" s="1" t="s">
        <v>95</v>
      </c>
      <c r="F2" s="1" t="s">
        <v>77</v>
      </c>
      <c r="G2" s="1" t="s">
        <v>78</v>
      </c>
      <c r="H2" s="1" t="s">
        <v>164</v>
      </c>
      <c r="I2" s="1" t="s">
        <v>165</v>
      </c>
      <c r="J2" s="1" t="s">
        <v>166</v>
      </c>
      <c r="K2" s="1" t="s">
        <v>165</v>
      </c>
      <c r="L2" s="1" t="s">
        <v>165</v>
      </c>
      <c r="M2" s="1" t="s">
        <v>167</v>
      </c>
      <c r="N2" s="1" t="s">
        <v>167</v>
      </c>
      <c r="O2" s="1" t="s">
        <v>168</v>
      </c>
      <c r="P2" s="1" t="s">
        <v>169</v>
      </c>
      <c r="Q2" s="1" t="s">
        <v>170</v>
      </c>
      <c r="R2" s="1" t="s">
        <v>71</v>
      </c>
      <c r="S2" s="1" t="s">
        <v>171</v>
      </c>
      <c r="T2" s="1" t="s">
        <v>172</v>
      </c>
    </row>
    <row r="3" s="1" customFormat="1" spans="1:20">
      <c r="A3" s="1" t="s">
        <v>84</v>
      </c>
      <c r="B3" s="1" t="s">
        <v>77</v>
      </c>
      <c r="C3" s="1" t="s">
        <v>173</v>
      </c>
      <c r="D3" s="1" t="s">
        <v>86</v>
      </c>
      <c r="E3" s="1" t="s">
        <v>87</v>
      </c>
      <c r="F3" s="1" t="s">
        <v>77</v>
      </c>
      <c r="G3" s="1" t="s">
        <v>78</v>
      </c>
      <c r="H3" s="1" t="s">
        <v>164</v>
      </c>
      <c r="I3" s="1" t="s">
        <v>174</v>
      </c>
      <c r="J3" s="1" t="s">
        <v>166</v>
      </c>
      <c r="K3" s="1" t="s">
        <v>174</v>
      </c>
      <c r="L3" s="1" t="s">
        <v>174</v>
      </c>
      <c r="M3" s="1" t="s">
        <v>167</v>
      </c>
      <c r="N3" s="1" t="s">
        <v>167</v>
      </c>
      <c r="O3" s="1" t="s">
        <v>168</v>
      </c>
      <c r="P3" s="1" t="s">
        <v>169</v>
      </c>
      <c r="Q3" s="1" t="s">
        <v>175</v>
      </c>
      <c r="R3" s="1" t="s">
        <v>71</v>
      </c>
      <c r="S3" s="1" t="s">
        <v>171</v>
      </c>
      <c r="T3" s="1" t="s">
        <v>172</v>
      </c>
    </row>
    <row r="4" s="1" customFormat="1" spans="1:20">
      <c r="A4" s="1" t="s">
        <v>127</v>
      </c>
      <c r="B4" s="1" t="s">
        <v>77</v>
      </c>
      <c r="C4" s="1" t="s">
        <v>176</v>
      </c>
      <c r="D4" s="1" t="s">
        <v>129</v>
      </c>
      <c r="E4" s="1" t="s">
        <v>130</v>
      </c>
      <c r="F4" s="1" t="s">
        <v>77</v>
      </c>
      <c r="G4" s="1" t="s">
        <v>78</v>
      </c>
      <c r="H4" s="1" t="s">
        <v>164</v>
      </c>
      <c r="I4" s="1" t="s">
        <v>177</v>
      </c>
      <c r="J4" s="1" t="s">
        <v>166</v>
      </c>
      <c r="K4" s="1" t="s">
        <v>177</v>
      </c>
      <c r="L4" s="1" t="s">
        <v>177</v>
      </c>
      <c r="M4" s="1" t="s">
        <v>167</v>
      </c>
      <c r="N4" s="1" t="s">
        <v>167</v>
      </c>
      <c r="O4" s="1" t="s">
        <v>168</v>
      </c>
      <c r="P4" s="1" t="s">
        <v>169</v>
      </c>
      <c r="Q4" s="1" t="s">
        <v>178</v>
      </c>
      <c r="R4" s="1" t="s">
        <v>71</v>
      </c>
      <c r="S4" s="1" t="s">
        <v>171</v>
      </c>
      <c r="T4" s="1" t="s">
        <v>172</v>
      </c>
    </row>
    <row r="5" s="1" customFormat="1" spans="1:20">
      <c r="A5" s="1" t="s">
        <v>69</v>
      </c>
      <c r="B5" s="1" t="s">
        <v>77</v>
      </c>
      <c r="C5" s="1" t="s">
        <v>179</v>
      </c>
      <c r="D5" s="1" t="s">
        <v>74</v>
      </c>
      <c r="E5" s="1" t="s">
        <v>76</v>
      </c>
      <c r="F5" s="1" t="s">
        <v>77</v>
      </c>
      <c r="G5" s="1" t="s">
        <v>78</v>
      </c>
      <c r="H5" s="1" t="s">
        <v>164</v>
      </c>
      <c r="I5" s="1" t="s">
        <v>180</v>
      </c>
      <c r="J5" s="1" t="s">
        <v>166</v>
      </c>
      <c r="K5" s="1" t="s">
        <v>180</v>
      </c>
      <c r="L5" s="1" t="s">
        <v>180</v>
      </c>
      <c r="M5" s="1" t="s">
        <v>167</v>
      </c>
      <c r="N5" s="1" t="s">
        <v>167</v>
      </c>
      <c r="O5" s="1" t="s">
        <v>168</v>
      </c>
      <c r="P5" s="1" t="s">
        <v>169</v>
      </c>
      <c r="Q5" s="1" t="s">
        <v>181</v>
      </c>
      <c r="R5" s="1" t="s">
        <v>71</v>
      </c>
      <c r="S5" s="1" t="s">
        <v>171</v>
      </c>
      <c r="T5" s="1" t="s">
        <v>172</v>
      </c>
    </row>
    <row r="6" s="1" customFormat="1" spans="1:20">
      <c r="A6" s="1" t="s">
        <v>116</v>
      </c>
      <c r="B6" s="1" t="s">
        <v>77</v>
      </c>
      <c r="C6" s="1" t="s">
        <v>182</v>
      </c>
      <c r="D6" s="1" t="s">
        <v>111</v>
      </c>
      <c r="E6" s="1" t="s">
        <v>117</v>
      </c>
      <c r="F6" s="1" t="s">
        <v>77</v>
      </c>
      <c r="G6" s="1" t="s">
        <v>78</v>
      </c>
      <c r="H6" s="1" t="s">
        <v>164</v>
      </c>
      <c r="I6" s="1" t="s">
        <v>183</v>
      </c>
      <c r="J6" s="1" t="s">
        <v>166</v>
      </c>
      <c r="K6" s="1" t="s">
        <v>183</v>
      </c>
      <c r="L6" s="1" t="s">
        <v>183</v>
      </c>
      <c r="M6" s="1" t="s">
        <v>167</v>
      </c>
      <c r="N6" s="1" t="s">
        <v>167</v>
      </c>
      <c r="O6" s="1" t="s">
        <v>168</v>
      </c>
      <c r="P6" s="1" t="s">
        <v>169</v>
      </c>
      <c r="Q6" s="1" t="s">
        <v>184</v>
      </c>
      <c r="R6" s="1" t="s">
        <v>71</v>
      </c>
      <c r="S6" s="1" t="s">
        <v>171</v>
      </c>
      <c r="T6" s="1" t="s">
        <v>172</v>
      </c>
    </row>
    <row r="7" s="1" customFormat="1" spans="1:20">
      <c r="A7" s="1" t="s">
        <v>109</v>
      </c>
      <c r="B7" s="1" t="s">
        <v>77</v>
      </c>
      <c r="C7" s="1" t="s">
        <v>185</v>
      </c>
      <c r="D7" s="1" t="s">
        <v>111</v>
      </c>
      <c r="E7" s="1" t="s">
        <v>112</v>
      </c>
      <c r="F7" s="1" t="s">
        <v>77</v>
      </c>
      <c r="G7" s="1" t="s">
        <v>78</v>
      </c>
      <c r="H7" s="1" t="s">
        <v>164</v>
      </c>
      <c r="I7" s="1" t="s">
        <v>183</v>
      </c>
      <c r="J7" s="1" t="s">
        <v>166</v>
      </c>
      <c r="K7" s="1" t="s">
        <v>183</v>
      </c>
      <c r="L7" s="1" t="s">
        <v>183</v>
      </c>
      <c r="M7" s="1" t="s">
        <v>167</v>
      </c>
      <c r="N7" s="1" t="s">
        <v>167</v>
      </c>
      <c r="O7" s="1" t="s">
        <v>168</v>
      </c>
      <c r="P7" s="1" t="s">
        <v>169</v>
      </c>
      <c r="Q7" s="1" t="s">
        <v>186</v>
      </c>
      <c r="R7" s="1" t="s">
        <v>71</v>
      </c>
      <c r="S7" s="1" t="s">
        <v>171</v>
      </c>
      <c r="T7" s="1" t="s">
        <v>172</v>
      </c>
    </row>
    <row r="8" s="1" customFormat="1" spans="1:20">
      <c r="A8" s="1" t="s">
        <v>119</v>
      </c>
      <c r="B8" s="1" t="s">
        <v>77</v>
      </c>
      <c r="C8" s="1" t="s">
        <v>187</v>
      </c>
      <c r="D8" s="1" t="s">
        <v>188</v>
      </c>
      <c r="E8" s="1" t="s">
        <v>122</v>
      </c>
      <c r="F8" s="1" t="s">
        <v>77</v>
      </c>
      <c r="G8" s="1" t="s">
        <v>78</v>
      </c>
      <c r="H8" s="1" t="s">
        <v>164</v>
      </c>
      <c r="I8" s="1" t="s">
        <v>189</v>
      </c>
      <c r="J8" s="1" t="s">
        <v>166</v>
      </c>
      <c r="K8" s="1" t="s">
        <v>189</v>
      </c>
      <c r="L8" s="1" t="s">
        <v>189</v>
      </c>
      <c r="M8" s="1" t="s">
        <v>167</v>
      </c>
      <c r="N8" s="1" t="s">
        <v>167</v>
      </c>
      <c r="O8" s="1" t="s">
        <v>168</v>
      </c>
      <c r="P8" s="1" t="s">
        <v>169</v>
      </c>
      <c r="Q8" s="1" t="s">
        <v>190</v>
      </c>
      <c r="R8" s="1" t="s">
        <v>71</v>
      </c>
      <c r="S8" s="1" t="s">
        <v>171</v>
      </c>
      <c r="T8" s="1" t="s">
        <v>172</v>
      </c>
    </row>
    <row r="9" s="1" customFormat="1" spans="1:20">
      <c r="A9" s="1" t="s">
        <v>100</v>
      </c>
      <c r="B9" s="1" t="s">
        <v>104</v>
      </c>
      <c r="C9" s="1" t="s">
        <v>191</v>
      </c>
      <c r="D9" s="1" t="s">
        <v>102</v>
      </c>
      <c r="E9" s="1" t="s">
        <v>103</v>
      </c>
      <c r="F9" s="1" t="s">
        <v>77</v>
      </c>
      <c r="G9" s="1" t="s">
        <v>78</v>
      </c>
      <c r="H9" s="1" t="s">
        <v>164</v>
      </c>
      <c r="I9" s="1" t="s">
        <v>192</v>
      </c>
      <c r="J9" s="1" t="s">
        <v>166</v>
      </c>
      <c r="K9" s="1" t="s">
        <v>192</v>
      </c>
      <c r="L9" s="1" t="s">
        <v>192</v>
      </c>
      <c r="M9" s="1" t="s">
        <v>167</v>
      </c>
      <c r="N9" s="1" t="s">
        <v>167</v>
      </c>
      <c r="O9" s="1" t="s">
        <v>168</v>
      </c>
      <c r="P9" s="1" t="s">
        <v>169</v>
      </c>
      <c r="Q9" s="1" t="s">
        <v>193</v>
      </c>
      <c r="R9" s="1" t="s">
        <v>71</v>
      </c>
      <c r="S9" s="1" t="s">
        <v>171</v>
      </c>
      <c r="T9" s="1" t="s">
        <v>172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2021-11-23T03:33:56Z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52EE35F5BCA74700A7AD2EB9AA93BB3E</vt:lpwstr>
  </property>
</Properties>
</file>