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对账!$A$1:$X$20</definedName>
  </definedNames>
  <calcPr calcId="144525"/>
</workbook>
</file>

<file path=xl/sharedStrings.xml><?xml version="1.0" encoding="utf-8"?>
<sst xmlns="http://schemas.openxmlformats.org/spreadsheetml/2006/main" count="528" uniqueCount="182">
  <si>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</si>
  <si>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</si>
  <si>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</si>
  <si>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</si>
  <si>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</si>
  <si>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</si>
  <si>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</si>
  <si>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</si>
  <si>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</si>
  <si>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</si>
  <si>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</si>
  <si>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</si>
  <si>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</si>
  <si>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</si>
  <si>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</si>
  <si>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</si>
  <si>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</si>
  <si>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</si>
  <si>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</si>
  <si>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</si>
  <si>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</si>
  <si>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</si>
  <si>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</si>
  <si>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</si>
  <si>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</si>
  <si>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</si>
  <si>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</si>
  <si>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[香港]香港逸东酒店(Eaton HK)(76478799)</t>
  </si>
  <si>
    <t>逸·雅大床房&lt;2人入住&gt;</t>
  </si>
  <si>
    <t>CNY</t>
  </si>
  <si>
    <t>Liang/Genquan,CHEUNG/HUI YEE</t>
  </si>
  <si>
    <t>CA13744211124CNY</t>
  </si>
  <si>
    <t>未提现</t>
  </si>
  <si>
    <t>携程开票</t>
  </si>
  <si>
    <t>[台北]台北柯达大饭店-敦南馆(K Hotel Dunnan)(80941563)</t>
  </si>
  <si>
    <t>精致客房&lt;2人入住&gt;</t>
  </si>
  <si>
    <t>CHOU/HONG JIE</t>
  </si>
  <si>
    <t>[上海]锦江都城经典上海南京路步行街外滩新城饭店(80244134)</t>
  </si>
  <si>
    <t>都会商务房&lt;2人入住&gt;&lt;交叉用户机票，高铁，汽车，船票，用车&gt;</t>
  </si>
  <si>
    <t>杜卓</t>
  </si>
  <si>
    <t>[三亚]三亚亚龙湾喜来登度假酒店(81211336)</t>
  </si>
  <si>
    <t>高级园景大床房&lt;2人入住&gt;&lt;早餐&gt;</t>
  </si>
  <si>
    <t>shcherbinyna/elena</t>
  </si>
  <si>
    <t>[厦门]厦门海景千禧大酒店(68194086)</t>
  </si>
  <si>
    <t>高级大床房&lt;2人入住&gt;</t>
  </si>
  <si>
    <t>沈俊超</t>
  </si>
  <si>
    <t>CHENG/HAOYU,CHENG/HAOYU</t>
  </si>
  <si>
    <t>[广州]维也纳酒店(广州天河华南植物园地铁站店)(68323312)</t>
  </si>
  <si>
    <t>标准单人间&lt;2人入住&gt;&lt;交叉用户机票，高铁，汽车，船票，用车&gt;</t>
  </si>
  <si>
    <t>张帆,林鑫</t>
  </si>
  <si>
    <t>豪华海景双床房&lt;2人入住&gt;&lt;早餐&gt;</t>
  </si>
  <si>
    <t>张杰</t>
  </si>
  <si>
    <t>取消</t>
  </si>
  <si>
    <t>[宿州]格林电竞酒店(宿州磬云大市场店)(80250775)</t>
  </si>
  <si>
    <t>电竞双床房&lt;2人入住&gt;</t>
  </si>
  <si>
    <t>王跃</t>
  </si>
  <si>
    <t>(GRT)72710900;</t>
  </si>
  <si>
    <t>[台中]天阁酒店(台中馆)(Tango Hotel Taichung)(80942068)</t>
  </si>
  <si>
    <t>天豪双床房&lt;2人入住&gt;</t>
  </si>
  <si>
    <t>CHIEN/YU JEN</t>
  </si>
  <si>
    <t>[深圳]维也纳国际酒店(深圳龙岗天安数码城店)(68384787)</t>
  </si>
  <si>
    <t>高级大床房&lt;2人入住&gt;&lt;交叉用户机票，高铁，汽车，船票，用车&gt;&lt;黄金会员&gt;</t>
  </si>
  <si>
    <t>付贤华</t>
  </si>
  <si>
    <t>[常州]格盟酒店(常州金坛汽车客运站东门大街店)(80245872)</t>
  </si>
  <si>
    <t>大床房&lt;2人入住&gt;</t>
  </si>
  <si>
    <t>朱娜萍</t>
  </si>
  <si>
    <t>[苏州]尚客优酒店(苏州工业园区胜浦镇兴浦路店)(80248951)</t>
  </si>
  <si>
    <t>商务大床房&lt;2人入住&gt;</t>
  </si>
  <si>
    <t>徐晓峰</t>
  </si>
  <si>
    <t>[高雄]高雄现代大饭店(Modern Plaza Hotel)(80942266)</t>
  </si>
  <si>
    <t>标准双人房&lt;2人入住&gt;</t>
  </si>
  <si>
    <t>WANG/CHING PING,WANG/CHING PING</t>
  </si>
  <si>
    <t>[香港]香港九龙珀丽酒店(Rosedale Hotel Kowloon)(80243703)</t>
  </si>
  <si>
    <t>高级客房&lt;2人入住&gt;</t>
  </si>
  <si>
    <t>Wong/Ming on</t>
  </si>
  <si>
    <t>EXP-1854741596</t>
  </si>
  <si>
    <t>[香港]Page148, 晋致酒店(Page148, Page Hotels)(80243781)</t>
  </si>
  <si>
    <t>高级园景房&lt;2人入住&gt;</t>
  </si>
  <si>
    <t>Wong/Hiu Tone</t>
  </si>
  <si>
    <t>[宜川]尚客优精选酒店(宜川壶口店)(81209578)</t>
  </si>
  <si>
    <t>精选双床房&lt;2人入住&gt;</t>
  </si>
  <si>
    <t>高向飞</t>
  </si>
  <si>
    <t>豪华客房&lt;2人入住&gt;</t>
  </si>
  <si>
    <t>Fung/King Pui</t>
  </si>
  <si>
    <t>WONG/KIT KWAN</t>
  </si>
  <si>
    <t>，</t>
  </si>
  <si>
    <t xml:space="preserve"> 6155 CNY</t>
  </si>
  <si>
    <t>A211124094227481</t>
  </si>
  <si>
    <t>A211124094251481</t>
  </si>
  <si>
    <t>总计：6155元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</si>
  <si>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</si>
  <si>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</si>
  <si>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</si>
  <si>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</si>
  <si>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</si>
  <si>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</si>
  <si>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</si>
  <si>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</si>
  <si>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</si>
  <si>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</si>
  <si>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</si>
  <si>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</si>
  <si>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</si>
  <si>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</si>
  <si>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</si>
  <si>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</si>
  <si>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</si>
  <si>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2021-10-26</t>
  </si>
  <si>
    <t>2283714</t>
  </si>
  <si>
    <t>香港逸东酒店</t>
  </si>
  <si>
    <t>Liang Genquan,CHEUNG HUI YEE</t>
  </si>
  <si>
    <t>2021-11-08</t>
  </si>
  <si>
    <t>2021-11-09</t>
  </si>
  <si>
    <t>退房日月结</t>
  </si>
  <si>
    <t>355.00</t>
  </si>
  <si>
    <t>RMB</t>
  </si>
  <si>
    <t>0</t>
  </si>
  <si>
    <t>0.00</t>
  </si>
  <si>
    <t>携程汇登国内直连</t>
  </si>
  <si>
    <t>2021-10-26 23:35:58</t>
  </si>
  <si>
    <t>否</t>
  </si>
  <si>
    <t>广州汇登信息科技有限公司</t>
  </si>
  <si>
    <t>直连</t>
  </si>
  <si>
    <t>2021-11-03</t>
  </si>
  <si>
    <t>2288397</t>
  </si>
  <si>
    <t>台北柯达大饭店-敦南馆</t>
  </si>
  <si>
    <t>CHOU HONG JIE</t>
  </si>
  <si>
    <t>383.00</t>
  </si>
  <si>
    <t>2021-11-03 16:37:27</t>
  </si>
  <si>
    <t>2021-11-04</t>
  </si>
  <si>
    <t>2289869</t>
  </si>
  <si>
    <t>锦江都城经典上海新城外滩酒店</t>
  </si>
  <si>
    <t>2021-11-07</t>
  </si>
  <si>
    <t>1274.00</t>
  </si>
  <si>
    <t>2021-11-04 23:10:37</t>
  </si>
  <si>
    <t>2021-11-05</t>
  </si>
  <si>
    <t>2290862</t>
  </si>
  <si>
    <t>三亚亚龙湾喜来登度假酒店</t>
  </si>
  <si>
    <t>shcherbinyna elena</t>
  </si>
  <si>
    <t>804.00</t>
  </si>
  <si>
    <t>2021-11-05 23:11:32</t>
  </si>
  <si>
    <t>2021-11-06</t>
  </si>
  <si>
    <t>2291255</t>
  </si>
  <si>
    <t>厦门海景千禧大酒店</t>
  </si>
  <si>
    <t>485.00</t>
  </si>
  <si>
    <t>2021-11-06 14:06:02</t>
  </si>
  <si>
    <t>直采</t>
  </si>
  <si>
    <t>2291511</t>
  </si>
  <si>
    <t>CHENG HAOYU,CHENG HAOYU</t>
  </si>
  <si>
    <t>766.00</t>
  </si>
  <si>
    <t>2021-11-06 18:48:57</t>
  </si>
  <si>
    <t>2291813</t>
  </si>
  <si>
    <t>格林电竞酒店(宿州磬云大市场店)</t>
  </si>
  <si>
    <t>224.00</t>
  </si>
  <si>
    <t>2021-11-07 01:29:12</t>
  </si>
  <si>
    <t>2292357</t>
  </si>
  <si>
    <t>天阁酒店(台中馆)</t>
  </si>
  <si>
    <t>CHIEN YU JEN</t>
  </si>
  <si>
    <t>856.00</t>
  </si>
  <si>
    <t>2021-11-07 19:16:25</t>
  </si>
  <si>
    <t>2292747</t>
  </si>
  <si>
    <t>格盟酒店（常州金坛汽车客运站东门大街店）</t>
  </si>
  <si>
    <t>121.00</t>
  </si>
  <si>
    <t>2021-11-08 10:30:02</t>
  </si>
  <si>
    <t>2292967</t>
  </si>
  <si>
    <t>尚客优酒店(江苏苏州工业园区胜浦镇兴浦路店)</t>
  </si>
  <si>
    <t>186.00</t>
  </si>
  <si>
    <t>2021-11-08 13:56:46</t>
  </si>
  <si>
    <t>2293157</t>
  </si>
  <si>
    <t>现代商务旅馆</t>
  </si>
  <si>
    <t>WANG CHING PING,WANG CHING PING</t>
  </si>
  <si>
    <t>155.00</t>
  </si>
  <si>
    <t>2021-11-08 16:55:06</t>
  </si>
  <si>
    <t>2293439</t>
  </si>
  <si>
    <t>香港九龙珀丽酒店</t>
  </si>
  <si>
    <t>Wong Ming on</t>
  </si>
  <si>
    <t>285.00</t>
  </si>
  <si>
    <t>2021-11-08 20:06:04</t>
  </si>
  <si>
    <t>2293607</t>
  </si>
  <si>
    <t>尚客优精选酒店(宜川壶口店)</t>
  </si>
  <si>
    <t>261.00</t>
  </si>
  <si>
    <t>2021-11-08 22:01:54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</si>
</sst>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6" borderId="4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7" fillId="24" borderId="6" applyNumberFormat="0" applyAlignment="0" applyProtection="0">
      <alignment vertical="center"/>
    </xf>
    <xf numFmtId="0" fontId="19" fillId="24" borderId="2" applyNumberFormat="0" applyAlignment="0" applyProtection="0">
      <alignment vertical="center"/>
    </xf>
    <xf numFmtId="0" fontId="20" fillId="27" borderId="7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16670070597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44508</v>
      </c>
      <c r="G2" s="5">
        <v>44509</v>
      </c>
      <c r="H2" s="4">
        <v>1</v>
      </c>
      <c r="I2" s="4">
        <v>1</v>
      </c>
      <c r="J2" s="4">
        <v>1</v>
      </c>
      <c r="K2" s="4" t="s">
        <v>29</v>
      </c>
      <c r="L2" s="4">
        <v>355</v>
      </c>
      <c r="M2" s="4">
        <v>355</v>
      </c>
      <c r="N2" s="4" t="s">
        <v>30</v>
      </c>
      <c r="O2" s="4" t="s">
        <v>31</v>
      </c>
      <c r="P2" s="4" t="s">
        <v>32</v>
      </c>
      <c r="Q2" s="4">
        <v>0</v>
      </c>
      <c r="R2" s="6">
        <v>44495</v>
      </c>
      <c r="S2" s="5">
        <v>44524</v>
      </c>
      <c r="T2" s="4" t="s">
        <v>33</v>
      </c>
      <c r="U2" s="4">
        <v>355</v>
      </c>
      <c r="V2" s="4">
        <v>0</v>
      </c>
      <c r="W2" s="4">
        <v>0</v>
      </c>
      <c r="X2" s="4">
        <v>2283714</v>
      </c>
    </row>
    <row r="3" s="4" customFormat="1" spans="1:23">
      <c r="A3" s="4">
        <v>16734730527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44508</v>
      </c>
      <c r="G3" s="5">
        <v>44509</v>
      </c>
      <c r="H3" s="4">
        <v>1</v>
      </c>
      <c r="I3" s="4">
        <v>1</v>
      </c>
      <c r="J3" s="4">
        <v>1</v>
      </c>
      <c r="K3" s="4" t="s">
        <v>29</v>
      </c>
      <c r="L3" s="4">
        <v>383</v>
      </c>
      <c r="M3" s="4">
        <v>383</v>
      </c>
      <c r="N3" s="4" t="s">
        <v>36</v>
      </c>
      <c r="O3" s="4" t="s">
        <v>31</v>
      </c>
      <c r="P3" s="4" t="s">
        <v>32</v>
      </c>
      <c r="Q3" s="4">
        <v>0</v>
      </c>
      <c r="R3" s="6">
        <v>44503</v>
      </c>
      <c r="S3" s="5">
        <v>44524</v>
      </c>
      <c r="T3" s="4" t="s">
        <v>33</v>
      </c>
      <c r="U3" s="4">
        <v>383</v>
      </c>
      <c r="V3" s="4">
        <v>0</v>
      </c>
      <c r="W3" s="4">
        <v>0</v>
      </c>
    </row>
    <row r="4" s="4" customFormat="1" spans="1:25">
      <c r="A4" s="4">
        <v>16740919855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44507</v>
      </c>
      <c r="G4" s="5">
        <v>44509</v>
      </c>
      <c r="H4" s="4">
        <v>1</v>
      </c>
      <c r="I4" s="4">
        <v>2</v>
      </c>
      <c r="J4" s="4">
        <v>2</v>
      </c>
      <c r="K4" s="4" t="s">
        <v>29</v>
      </c>
      <c r="L4" s="4">
        <v>1274</v>
      </c>
      <c r="M4" s="4">
        <v>1274</v>
      </c>
      <c r="N4" s="4" t="s">
        <v>39</v>
      </c>
      <c r="O4" s="4" t="s">
        <v>31</v>
      </c>
      <c r="P4" s="4" t="s">
        <v>32</v>
      </c>
      <c r="Q4" s="4">
        <v>0</v>
      </c>
      <c r="R4" s="6">
        <v>44504</v>
      </c>
      <c r="S4" s="5">
        <v>44524</v>
      </c>
      <c r="T4" s="4" t="s">
        <v>33</v>
      </c>
      <c r="U4" s="4">
        <v>1274</v>
      </c>
      <c r="V4" s="4">
        <v>0</v>
      </c>
      <c r="W4" s="4">
        <v>0</v>
      </c>
      <c r="X4" s="4"/>
      <c r="Y4" s="4">
        <v>2111040030</v>
      </c>
    </row>
    <row r="5" s="4" customFormat="1" spans="1:25">
      <c r="A5" s="4">
        <v>16746456351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44508</v>
      </c>
      <c r="G5" s="5">
        <v>44509</v>
      </c>
      <c r="H5" s="4">
        <v>1</v>
      </c>
      <c r="I5" s="4">
        <v>1</v>
      </c>
      <c r="J5" s="4">
        <v>1</v>
      </c>
      <c r="K5" s="4" t="s">
        <v>29</v>
      </c>
      <c r="L5" s="4">
        <v>804</v>
      </c>
      <c r="M5" s="4">
        <v>804</v>
      </c>
      <c r="N5" s="4" t="s">
        <v>42</v>
      </c>
      <c r="O5" s="4" t="s">
        <v>31</v>
      </c>
      <c r="P5" s="4" t="s">
        <v>32</v>
      </c>
      <c r="Q5" s="4">
        <v>0</v>
      </c>
      <c r="R5" s="6">
        <v>44505</v>
      </c>
      <c r="S5" s="5">
        <v>44524</v>
      </c>
      <c r="T5" s="4" t="s">
        <v>33</v>
      </c>
      <c r="U5" s="4">
        <v>804</v>
      </c>
      <c r="V5" s="4">
        <v>0</v>
      </c>
      <c r="W5" s="4">
        <v>0</v>
      </c>
      <c r="X5" s="4"/>
      <c r="Y5" s="4">
        <v>72119121</v>
      </c>
    </row>
    <row r="6" s="4" customFormat="1" spans="1:25">
      <c r="A6" s="4">
        <v>16748377967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44508</v>
      </c>
      <c r="G6" s="5">
        <v>44509</v>
      </c>
      <c r="H6" s="4">
        <v>1</v>
      </c>
      <c r="I6" s="4">
        <v>1</v>
      </c>
      <c r="J6" s="4">
        <v>1</v>
      </c>
      <c r="K6" s="4" t="s">
        <v>29</v>
      </c>
      <c r="L6" s="4">
        <v>485</v>
      </c>
      <c r="M6" s="4">
        <v>485</v>
      </c>
      <c r="N6" s="4" t="s">
        <v>45</v>
      </c>
      <c r="O6" s="4" t="s">
        <v>31</v>
      </c>
      <c r="P6" s="4" t="s">
        <v>32</v>
      </c>
      <c r="Q6" s="4">
        <v>0</v>
      </c>
      <c r="R6" s="6">
        <v>44506</v>
      </c>
      <c r="S6" s="5">
        <v>44524</v>
      </c>
      <c r="T6" s="4" t="s">
        <v>33</v>
      </c>
      <c r="U6" s="4">
        <v>485</v>
      </c>
      <c r="V6" s="4">
        <v>0</v>
      </c>
      <c r="W6" s="4">
        <v>0</v>
      </c>
      <c r="X6" s="4"/>
      <c r="Y6" s="4">
        <v>1565427</v>
      </c>
    </row>
    <row r="7" s="4" customFormat="1" spans="1:23">
      <c r="A7" s="4">
        <v>16749556548</v>
      </c>
      <c r="B7" s="4" t="s">
        <v>25</v>
      </c>
      <c r="C7" s="4" t="s">
        <v>26</v>
      </c>
      <c r="D7" s="4" t="s">
        <v>34</v>
      </c>
      <c r="E7" s="4" t="s">
        <v>35</v>
      </c>
      <c r="F7" s="5">
        <v>44507</v>
      </c>
      <c r="G7" s="5">
        <v>44509</v>
      </c>
      <c r="H7" s="4">
        <v>1</v>
      </c>
      <c r="I7" s="4">
        <v>2</v>
      </c>
      <c r="J7" s="4">
        <v>2</v>
      </c>
      <c r="K7" s="4" t="s">
        <v>29</v>
      </c>
      <c r="L7" s="4">
        <v>766</v>
      </c>
      <c r="M7" s="4">
        <v>766</v>
      </c>
      <c r="N7" s="4" t="s">
        <v>46</v>
      </c>
      <c r="O7" s="4" t="s">
        <v>31</v>
      </c>
      <c r="P7" s="4" t="s">
        <v>32</v>
      </c>
      <c r="Q7" s="4">
        <v>0</v>
      </c>
      <c r="R7" s="6">
        <v>44506</v>
      </c>
      <c r="S7" s="5">
        <v>44524</v>
      </c>
      <c r="T7" s="4" t="s">
        <v>33</v>
      </c>
      <c r="U7" s="4">
        <v>766</v>
      </c>
      <c r="V7" s="4">
        <v>0</v>
      </c>
      <c r="W7" s="4">
        <v>0</v>
      </c>
    </row>
    <row r="8" s="4" customFormat="1" spans="1:25">
      <c r="A8" s="4">
        <v>16749619443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44508</v>
      </c>
      <c r="G8" s="5">
        <v>44509</v>
      </c>
      <c r="H8" s="4">
        <v>2</v>
      </c>
      <c r="I8" s="4">
        <v>1</v>
      </c>
      <c r="J8" s="4">
        <v>2</v>
      </c>
      <c r="K8" s="4" t="s">
        <v>29</v>
      </c>
      <c r="L8" s="4">
        <v>480</v>
      </c>
      <c r="M8" s="4">
        <v>480</v>
      </c>
      <c r="N8" s="4" t="s">
        <v>49</v>
      </c>
      <c r="O8" s="4" t="s">
        <v>31</v>
      </c>
      <c r="P8" s="4" t="s">
        <v>32</v>
      </c>
      <c r="Q8" s="4">
        <v>0</v>
      </c>
      <c r="R8" s="6">
        <v>44506</v>
      </c>
      <c r="S8" s="5">
        <v>44524</v>
      </c>
      <c r="T8" s="4" t="s">
        <v>33</v>
      </c>
      <c r="U8" s="4">
        <v>480</v>
      </c>
      <c r="V8" s="4">
        <v>0</v>
      </c>
      <c r="W8" s="4">
        <v>0</v>
      </c>
      <c r="X8" s="4">
        <v>2291535</v>
      </c>
      <c r="Y8" s="4">
        <v>104008785894</v>
      </c>
    </row>
    <row r="9" s="4" customFormat="1" spans="1:25">
      <c r="A9" s="4">
        <v>16749762177</v>
      </c>
      <c r="B9" s="4" t="s">
        <v>25</v>
      </c>
      <c r="C9" s="4" t="s">
        <v>26</v>
      </c>
      <c r="D9" s="4" t="s">
        <v>40</v>
      </c>
      <c r="E9" s="4" t="s">
        <v>50</v>
      </c>
      <c r="F9" s="5">
        <v>44508</v>
      </c>
      <c r="G9" s="5">
        <v>44509</v>
      </c>
      <c r="H9" s="4">
        <v>1</v>
      </c>
      <c r="I9" s="4">
        <v>1</v>
      </c>
      <c r="J9" s="4">
        <v>1</v>
      </c>
      <c r="K9" s="4" t="s">
        <v>29</v>
      </c>
      <c r="L9" s="4">
        <v>836</v>
      </c>
      <c r="M9" s="4">
        <v>836</v>
      </c>
      <c r="N9" s="4" t="s">
        <v>51</v>
      </c>
      <c r="O9" s="4" t="s">
        <v>31</v>
      </c>
      <c r="P9" s="4" t="s">
        <v>32</v>
      </c>
      <c r="Q9" s="4">
        <v>0</v>
      </c>
      <c r="R9" s="6">
        <v>44506</v>
      </c>
      <c r="S9" s="5">
        <v>44524</v>
      </c>
      <c r="T9" s="4" t="s">
        <v>33</v>
      </c>
      <c r="U9" s="4">
        <v>836</v>
      </c>
      <c r="V9" s="4">
        <v>0</v>
      </c>
      <c r="W9" s="4">
        <v>0</v>
      </c>
      <c r="X9" s="4"/>
      <c r="Y9" s="4">
        <v>72781120</v>
      </c>
    </row>
    <row r="10" s="4" customFormat="1" spans="1:25">
      <c r="A10" s="4">
        <v>16749762177</v>
      </c>
      <c r="B10" s="4" t="s">
        <v>25</v>
      </c>
      <c r="C10" s="4" t="s">
        <v>52</v>
      </c>
      <c r="D10" s="4" t="s">
        <v>40</v>
      </c>
      <c r="E10" s="4" t="s">
        <v>50</v>
      </c>
      <c r="F10" s="5">
        <v>44508</v>
      </c>
      <c r="G10" s="5">
        <v>44509</v>
      </c>
      <c r="H10" s="4">
        <v>1</v>
      </c>
      <c r="I10" s="4">
        <v>1</v>
      </c>
      <c r="J10" s="4">
        <v>1</v>
      </c>
      <c r="K10" s="4" t="s">
        <v>29</v>
      </c>
      <c r="L10" s="4">
        <v>-836</v>
      </c>
      <c r="M10" s="4">
        <v>-836</v>
      </c>
      <c r="N10" s="4" t="s">
        <v>51</v>
      </c>
      <c r="O10" s="4" t="s">
        <v>31</v>
      </c>
      <c r="P10" s="4" t="s">
        <v>32</v>
      </c>
      <c r="Q10" s="4">
        <v>0</v>
      </c>
      <c r="R10" s="6">
        <v>44506</v>
      </c>
      <c r="S10" s="5">
        <v>44524</v>
      </c>
      <c r="T10" s="4" t="s">
        <v>33</v>
      </c>
      <c r="U10" s="4">
        <v>-836</v>
      </c>
      <c r="V10" s="4">
        <v>0</v>
      </c>
      <c r="W10" s="4">
        <v>0</v>
      </c>
      <c r="X10" s="4"/>
      <c r="Y10" s="4">
        <v>72781120</v>
      </c>
    </row>
    <row r="11" s="4" customFormat="1" spans="1:25">
      <c r="A11" s="4">
        <v>16750741387</v>
      </c>
      <c r="B11" s="4" t="s">
        <v>25</v>
      </c>
      <c r="C11" s="4" t="s">
        <v>26</v>
      </c>
      <c r="D11" s="4" t="s">
        <v>53</v>
      </c>
      <c r="E11" s="4" t="s">
        <v>54</v>
      </c>
      <c r="F11" s="5">
        <v>44508</v>
      </c>
      <c r="G11" s="5">
        <v>44509</v>
      </c>
      <c r="H11" s="4">
        <v>1</v>
      </c>
      <c r="I11" s="4">
        <v>1</v>
      </c>
      <c r="J11" s="4">
        <v>1</v>
      </c>
      <c r="K11" s="4" t="s">
        <v>29</v>
      </c>
      <c r="L11" s="4">
        <v>224</v>
      </c>
      <c r="M11" s="4">
        <v>224</v>
      </c>
      <c r="N11" s="4" t="s">
        <v>55</v>
      </c>
      <c r="O11" s="4" t="s">
        <v>31</v>
      </c>
      <c r="P11" s="4" t="s">
        <v>32</v>
      </c>
      <c r="Q11" s="4">
        <v>0</v>
      </c>
      <c r="R11" s="6">
        <v>44507</v>
      </c>
      <c r="S11" s="5">
        <v>44524</v>
      </c>
      <c r="T11" s="4" t="s">
        <v>33</v>
      </c>
      <c r="U11" s="4">
        <v>224</v>
      </c>
      <c r="V11" s="4">
        <v>0</v>
      </c>
      <c r="W11" s="4">
        <v>0</v>
      </c>
      <c r="X11" s="4">
        <v>2291813</v>
      </c>
      <c r="Y11" s="4" t="s">
        <v>56</v>
      </c>
    </row>
    <row r="12" s="4" customFormat="1" spans="1:23">
      <c r="A12" s="4">
        <v>16752679352</v>
      </c>
      <c r="B12" s="4" t="s">
        <v>25</v>
      </c>
      <c r="C12" s="4" t="s">
        <v>26</v>
      </c>
      <c r="D12" s="4" t="s">
        <v>57</v>
      </c>
      <c r="E12" s="4" t="s">
        <v>58</v>
      </c>
      <c r="F12" s="5">
        <v>44507</v>
      </c>
      <c r="G12" s="5">
        <v>44509</v>
      </c>
      <c r="H12" s="4">
        <v>1</v>
      </c>
      <c r="I12" s="4">
        <v>2</v>
      </c>
      <c r="J12" s="4">
        <v>2</v>
      </c>
      <c r="K12" s="4" t="s">
        <v>29</v>
      </c>
      <c r="L12" s="4">
        <v>856</v>
      </c>
      <c r="M12" s="4">
        <v>856</v>
      </c>
      <c r="N12" s="4" t="s">
        <v>59</v>
      </c>
      <c r="O12" s="4" t="s">
        <v>31</v>
      </c>
      <c r="P12" s="4" t="s">
        <v>32</v>
      </c>
      <c r="Q12" s="4">
        <v>0</v>
      </c>
      <c r="R12" s="6">
        <v>44507</v>
      </c>
      <c r="S12" s="5">
        <v>44524</v>
      </c>
      <c r="T12" s="4" t="s">
        <v>33</v>
      </c>
      <c r="U12" s="4">
        <v>856</v>
      </c>
      <c r="V12" s="4">
        <v>0</v>
      </c>
      <c r="W12" s="4">
        <v>0</v>
      </c>
    </row>
    <row r="13" s="4" customFormat="1" spans="1:23">
      <c r="A13" s="4">
        <v>16754440741</v>
      </c>
      <c r="B13" s="4" t="s">
        <v>25</v>
      </c>
      <c r="C13" s="4" t="s">
        <v>26</v>
      </c>
      <c r="D13" s="4" t="s">
        <v>60</v>
      </c>
      <c r="E13" s="4" t="s">
        <v>61</v>
      </c>
      <c r="F13" s="5">
        <v>44507</v>
      </c>
      <c r="G13" s="5">
        <v>44509</v>
      </c>
      <c r="H13" s="4">
        <v>1</v>
      </c>
      <c r="I13" s="4">
        <v>2</v>
      </c>
      <c r="J13" s="4">
        <v>2</v>
      </c>
      <c r="K13" s="4" t="s">
        <v>29</v>
      </c>
      <c r="L13" s="4">
        <v>577</v>
      </c>
      <c r="M13" s="4">
        <v>577</v>
      </c>
      <c r="N13" s="4" t="s">
        <v>62</v>
      </c>
      <c r="O13" s="4" t="s">
        <v>31</v>
      </c>
      <c r="P13" s="4" t="s">
        <v>32</v>
      </c>
      <c r="Q13" s="4">
        <v>0</v>
      </c>
      <c r="R13" s="6">
        <v>44507</v>
      </c>
      <c r="S13" s="5">
        <v>44524</v>
      </c>
      <c r="T13" s="4" t="s">
        <v>33</v>
      </c>
      <c r="U13" s="4">
        <v>577</v>
      </c>
      <c r="V13" s="4">
        <v>0</v>
      </c>
      <c r="W13" s="4">
        <v>0</v>
      </c>
    </row>
    <row r="14" s="4" customFormat="1" spans="1:23">
      <c r="A14" s="4">
        <v>16754440741</v>
      </c>
      <c r="B14" s="4" t="s">
        <v>25</v>
      </c>
      <c r="C14" s="4" t="s">
        <v>52</v>
      </c>
      <c r="D14" s="4" t="s">
        <v>60</v>
      </c>
      <c r="E14" s="4" t="s">
        <v>61</v>
      </c>
      <c r="F14" s="5">
        <v>44507</v>
      </c>
      <c r="G14" s="5">
        <v>44509</v>
      </c>
      <c r="H14" s="4">
        <v>1</v>
      </c>
      <c r="I14" s="4">
        <v>2</v>
      </c>
      <c r="J14" s="4">
        <v>2</v>
      </c>
      <c r="K14" s="4" t="s">
        <v>29</v>
      </c>
      <c r="L14" s="4">
        <v>-577</v>
      </c>
      <c r="M14" s="4">
        <v>-577</v>
      </c>
      <c r="N14" s="4" t="s">
        <v>62</v>
      </c>
      <c r="O14" s="4" t="s">
        <v>31</v>
      </c>
      <c r="P14" s="4" t="s">
        <v>32</v>
      </c>
      <c r="Q14" s="4">
        <v>0</v>
      </c>
      <c r="R14" s="6">
        <v>44507</v>
      </c>
      <c r="S14" s="5">
        <v>44524</v>
      </c>
      <c r="T14" s="4" t="s">
        <v>33</v>
      </c>
      <c r="U14" s="4">
        <v>-577</v>
      </c>
      <c r="V14" s="4">
        <v>0</v>
      </c>
      <c r="W14" s="4">
        <v>0</v>
      </c>
    </row>
    <row r="15" s="4" customFormat="1" spans="1:25">
      <c r="A15" s="4">
        <v>16749619443</v>
      </c>
      <c r="B15" s="4" t="s">
        <v>25</v>
      </c>
      <c r="C15" s="4" t="s">
        <v>52</v>
      </c>
      <c r="D15" s="4" t="s">
        <v>47</v>
      </c>
      <c r="E15" s="4" t="s">
        <v>48</v>
      </c>
      <c r="F15" s="5">
        <v>44508</v>
      </c>
      <c r="G15" s="5">
        <v>44509</v>
      </c>
      <c r="H15" s="4">
        <v>2</v>
      </c>
      <c r="I15" s="4">
        <v>1</v>
      </c>
      <c r="J15" s="4">
        <v>2</v>
      </c>
      <c r="K15" s="4" t="s">
        <v>29</v>
      </c>
      <c r="L15" s="4">
        <v>-480</v>
      </c>
      <c r="M15" s="4">
        <v>-480</v>
      </c>
      <c r="N15" s="4" t="s">
        <v>49</v>
      </c>
      <c r="O15" s="4" t="s">
        <v>31</v>
      </c>
      <c r="P15" s="4" t="s">
        <v>32</v>
      </c>
      <c r="Q15" s="4">
        <v>0</v>
      </c>
      <c r="R15" s="6">
        <v>44506</v>
      </c>
      <c r="S15" s="5">
        <v>44524</v>
      </c>
      <c r="T15" s="4" t="s">
        <v>33</v>
      </c>
      <c r="U15" s="4">
        <v>-480</v>
      </c>
      <c r="V15" s="4">
        <v>0</v>
      </c>
      <c r="W15" s="4">
        <v>0</v>
      </c>
      <c r="X15" s="4">
        <v>2291535</v>
      </c>
      <c r="Y15" s="4">
        <v>104008785894</v>
      </c>
    </row>
    <row r="16" s="4" customFormat="1" spans="1:24">
      <c r="A16" s="4">
        <v>16756038191</v>
      </c>
      <c r="B16" s="4" t="s">
        <v>25</v>
      </c>
      <c r="C16" s="4" t="s">
        <v>26</v>
      </c>
      <c r="D16" s="4" t="s">
        <v>63</v>
      </c>
      <c r="E16" s="4" t="s">
        <v>64</v>
      </c>
      <c r="F16" s="5">
        <v>44508</v>
      </c>
      <c r="G16" s="5">
        <v>44509</v>
      </c>
      <c r="H16" s="4">
        <v>1</v>
      </c>
      <c r="I16" s="4">
        <v>1</v>
      </c>
      <c r="J16" s="4">
        <v>1</v>
      </c>
      <c r="K16" s="4" t="s">
        <v>29</v>
      </c>
      <c r="L16" s="4">
        <v>121</v>
      </c>
      <c r="M16" s="4">
        <v>121</v>
      </c>
      <c r="N16" s="4" t="s">
        <v>65</v>
      </c>
      <c r="O16" s="4" t="s">
        <v>31</v>
      </c>
      <c r="P16" s="4" t="s">
        <v>32</v>
      </c>
      <c r="Q16" s="4">
        <v>0</v>
      </c>
      <c r="R16" s="6">
        <v>44508</v>
      </c>
      <c r="S16" s="5">
        <v>44524</v>
      </c>
      <c r="T16" s="4" t="s">
        <v>33</v>
      </c>
      <c r="U16" s="4">
        <v>121</v>
      </c>
      <c r="V16" s="4">
        <v>0</v>
      </c>
      <c r="W16" s="4">
        <v>0</v>
      </c>
      <c r="X16" s="4">
        <v>2292747</v>
      </c>
    </row>
    <row r="17" s="4" customFormat="1" spans="1:24">
      <c r="A17" s="4">
        <v>16756913988</v>
      </c>
      <c r="B17" s="4" t="s">
        <v>25</v>
      </c>
      <c r="C17" s="4" t="s">
        <v>26</v>
      </c>
      <c r="D17" s="4" t="s">
        <v>66</v>
      </c>
      <c r="E17" s="4" t="s">
        <v>67</v>
      </c>
      <c r="F17" s="5">
        <v>44508</v>
      </c>
      <c r="G17" s="5">
        <v>44509</v>
      </c>
      <c r="H17" s="4">
        <v>1</v>
      </c>
      <c r="I17" s="4">
        <v>1</v>
      </c>
      <c r="J17" s="4">
        <v>1</v>
      </c>
      <c r="K17" s="4" t="s">
        <v>29</v>
      </c>
      <c r="L17" s="4">
        <v>186</v>
      </c>
      <c r="M17" s="4">
        <v>186</v>
      </c>
      <c r="N17" s="4" t="s">
        <v>68</v>
      </c>
      <c r="O17" s="4" t="s">
        <v>31</v>
      </c>
      <c r="P17" s="4" t="s">
        <v>32</v>
      </c>
      <c r="Q17" s="4">
        <v>0</v>
      </c>
      <c r="R17" s="6">
        <v>44508</v>
      </c>
      <c r="S17" s="5">
        <v>44524</v>
      </c>
      <c r="T17" s="4" t="s">
        <v>33</v>
      </c>
      <c r="U17" s="4">
        <v>186</v>
      </c>
      <c r="V17" s="4">
        <v>0</v>
      </c>
      <c r="W17" s="4">
        <v>0</v>
      </c>
      <c r="X17" s="4">
        <v>2292967</v>
      </c>
    </row>
    <row r="18" s="4" customFormat="1" spans="1:23">
      <c r="A18" s="4">
        <v>16757611095</v>
      </c>
      <c r="B18" s="4" t="s">
        <v>25</v>
      </c>
      <c r="C18" s="4" t="s">
        <v>26</v>
      </c>
      <c r="D18" s="4" t="s">
        <v>69</v>
      </c>
      <c r="E18" s="4" t="s">
        <v>70</v>
      </c>
      <c r="F18" s="5">
        <v>44508</v>
      </c>
      <c r="G18" s="5">
        <v>44509</v>
      </c>
      <c r="H18" s="4">
        <v>1</v>
      </c>
      <c r="I18" s="4">
        <v>1</v>
      </c>
      <c r="J18" s="4">
        <v>1</v>
      </c>
      <c r="K18" s="4" t="s">
        <v>29</v>
      </c>
      <c r="L18" s="4">
        <v>155</v>
      </c>
      <c r="M18" s="4">
        <v>155</v>
      </c>
      <c r="N18" s="4" t="s">
        <v>71</v>
      </c>
      <c r="O18" s="4" t="s">
        <v>31</v>
      </c>
      <c r="P18" s="4" t="s">
        <v>32</v>
      </c>
      <c r="Q18" s="4">
        <v>0</v>
      </c>
      <c r="R18" s="6">
        <v>44508</v>
      </c>
      <c r="S18" s="5">
        <v>44524</v>
      </c>
      <c r="T18" s="4" t="s">
        <v>33</v>
      </c>
      <c r="U18" s="4">
        <v>155</v>
      </c>
      <c r="V18" s="4">
        <v>0</v>
      </c>
      <c r="W18" s="4">
        <v>0</v>
      </c>
    </row>
    <row r="19" s="4" customFormat="1" spans="1:25">
      <c r="A19" s="4">
        <v>16758339942</v>
      </c>
      <c r="B19" s="4" t="s">
        <v>25</v>
      </c>
      <c r="C19" s="4" t="s">
        <v>26</v>
      </c>
      <c r="D19" s="4" t="s">
        <v>72</v>
      </c>
      <c r="E19" s="4" t="s">
        <v>73</v>
      </c>
      <c r="F19" s="5">
        <v>44508</v>
      </c>
      <c r="G19" s="5">
        <v>44509</v>
      </c>
      <c r="H19" s="4">
        <v>1</v>
      </c>
      <c r="I19" s="4">
        <v>1</v>
      </c>
      <c r="J19" s="4">
        <v>1</v>
      </c>
      <c r="K19" s="4" t="s">
        <v>29</v>
      </c>
      <c r="L19" s="4">
        <v>285</v>
      </c>
      <c r="M19" s="4">
        <v>285</v>
      </c>
      <c r="N19" s="4" t="s">
        <v>74</v>
      </c>
      <c r="O19" s="4" t="s">
        <v>31</v>
      </c>
      <c r="P19" s="4" t="s">
        <v>32</v>
      </c>
      <c r="Q19" s="4">
        <v>0</v>
      </c>
      <c r="R19" s="6">
        <v>44508</v>
      </c>
      <c r="S19" s="5">
        <v>44524</v>
      </c>
      <c r="T19" s="4" t="s">
        <v>33</v>
      </c>
      <c r="U19" s="4">
        <v>285</v>
      </c>
      <c r="V19" s="4">
        <v>0</v>
      </c>
      <c r="W19" s="4">
        <v>0</v>
      </c>
      <c r="X19" s="4"/>
      <c r="Y19" s="4" t="s">
        <v>75</v>
      </c>
    </row>
    <row r="20" s="4" customFormat="1" spans="1:23">
      <c r="A20" s="4">
        <v>16758571468</v>
      </c>
      <c r="B20" s="4" t="s">
        <v>25</v>
      </c>
      <c r="C20" s="4" t="s">
        <v>26</v>
      </c>
      <c r="D20" s="4" t="s">
        <v>76</v>
      </c>
      <c r="E20" s="4" t="s">
        <v>77</v>
      </c>
      <c r="F20" s="5">
        <v>44508</v>
      </c>
      <c r="G20" s="5">
        <v>44509</v>
      </c>
      <c r="H20" s="4">
        <v>1</v>
      </c>
      <c r="I20" s="4">
        <v>1</v>
      </c>
      <c r="J20" s="4">
        <v>1</v>
      </c>
      <c r="K20" s="4" t="s">
        <v>29</v>
      </c>
      <c r="L20" s="4">
        <v>364</v>
      </c>
      <c r="M20" s="4">
        <v>364</v>
      </c>
      <c r="N20" s="4" t="s">
        <v>78</v>
      </c>
      <c r="O20" s="4" t="s">
        <v>31</v>
      </c>
      <c r="P20" s="4" t="s">
        <v>32</v>
      </c>
      <c r="Q20" s="4">
        <v>0</v>
      </c>
      <c r="R20" s="6">
        <v>44508</v>
      </c>
      <c r="S20" s="5">
        <v>44524</v>
      </c>
      <c r="T20" s="4" t="s">
        <v>33</v>
      </c>
      <c r="U20" s="4">
        <v>364</v>
      </c>
      <c r="V20" s="4">
        <v>0</v>
      </c>
      <c r="W20" s="4">
        <v>0</v>
      </c>
    </row>
    <row r="21" s="4" customFormat="1" spans="1:23">
      <c r="A21" s="4">
        <v>16758571468</v>
      </c>
      <c r="B21" s="4" t="s">
        <v>25</v>
      </c>
      <c r="C21" s="4" t="s">
        <v>52</v>
      </c>
      <c r="D21" s="4" t="s">
        <v>76</v>
      </c>
      <c r="E21" s="4" t="s">
        <v>77</v>
      </c>
      <c r="F21" s="5">
        <v>44508</v>
      </c>
      <c r="G21" s="5">
        <v>44509</v>
      </c>
      <c r="H21" s="4">
        <v>1</v>
      </c>
      <c r="I21" s="4">
        <v>1</v>
      </c>
      <c r="J21" s="4">
        <v>1</v>
      </c>
      <c r="K21" s="4" t="s">
        <v>29</v>
      </c>
      <c r="L21" s="4">
        <v>-364</v>
      </c>
      <c r="M21" s="4">
        <v>-364</v>
      </c>
      <c r="N21" s="4" t="s">
        <v>78</v>
      </c>
      <c r="O21" s="4" t="s">
        <v>31</v>
      </c>
      <c r="P21" s="4" t="s">
        <v>32</v>
      </c>
      <c r="Q21" s="4">
        <v>0</v>
      </c>
      <c r="R21" s="6">
        <v>44508</v>
      </c>
      <c r="S21" s="5">
        <v>44524</v>
      </c>
      <c r="T21" s="4" t="s">
        <v>33</v>
      </c>
      <c r="U21" s="4">
        <v>-364</v>
      </c>
      <c r="V21" s="4">
        <v>0</v>
      </c>
      <c r="W21" s="4">
        <v>0</v>
      </c>
    </row>
    <row r="22" s="4" customFormat="1" spans="1:23">
      <c r="A22" s="4">
        <v>16758798011</v>
      </c>
      <c r="B22" s="4" t="s">
        <v>25</v>
      </c>
      <c r="C22" s="4" t="s">
        <v>26</v>
      </c>
      <c r="D22" s="4" t="s">
        <v>79</v>
      </c>
      <c r="E22" s="4" t="s">
        <v>80</v>
      </c>
      <c r="F22" s="5">
        <v>44508</v>
      </c>
      <c r="G22" s="5">
        <v>44509</v>
      </c>
      <c r="H22" s="4">
        <v>1</v>
      </c>
      <c r="I22" s="4">
        <v>1</v>
      </c>
      <c r="J22" s="4">
        <v>1</v>
      </c>
      <c r="K22" s="4" t="s">
        <v>29</v>
      </c>
      <c r="L22" s="4">
        <v>261</v>
      </c>
      <c r="M22" s="4">
        <v>261</v>
      </c>
      <c r="N22" s="4" t="s">
        <v>81</v>
      </c>
      <c r="O22" s="4" t="s">
        <v>31</v>
      </c>
      <c r="P22" s="4" t="s">
        <v>32</v>
      </c>
      <c r="Q22" s="4">
        <v>0</v>
      </c>
      <c r="R22" s="6">
        <v>44508</v>
      </c>
      <c r="S22" s="5">
        <v>44524</v>
      </c>
      <c r="T22" s="4" t="s">
        <v>33</v>
      </c>
      <c r="U22" s="4">
        <v>261</v>
      </c>
      <c r="V22" s="4">
        <v>0</v>
      </c>
      <c r="W22" s="4">
        <v>0</v>
      </c>
    </row>
    <row r="23" s="4" customFormat="1" spans="1:23">
      <c r="A23" s="4">
        <v>16758903017</v>
      </c>
      <c r="B23" s="4" t="s">
        <v>25</v>
      </c>
      <c r="C23" s="4" t="s">
        <v>26</v>
      </c>
      <c r="D23" s="4" t="s">
        <v>72</v>
      </c>
      <c r="E23" s="4" t="s">
        <v>82</v>
      </c>
      <c r="F23" s="5">
        <v>44508</v>
      </c>
      <c r="G23" s="5">
        <v>44509</v>
      </c>
      <c r="H23" s="4">
        <v>1</v>
      </c>
      <c r="I23" s="4">
        <v>1</v>
      </c>
      <c r="J23" s="4">
        <v>1</v>
      </c>
      <c r="K23" s="4" t="s">
        <v>29</v>
      </c>
      <c r="L23" s="4">
        <v>317</v>
      </c>
      <c r="M23" s="4">
        <v>317</v>
      </c>
      <c r="N23" s="4" t="s">
        <v>83</v>
      </c>
      <c r="O23" s="4" t="s">
        <v>31</v>
      </c>
      <c r="P23" s="4" t="s">
        <v>32</v>
      </c>
      <c r="Q23" s="4">
        <v>0</v>
      </c>
      <c r="R23" s="6">
        <v>44508</v>
      </c>
      <c r="S23" s="5">
        <v>44524</v>
      </c>
      <c r="T23" s="4" t="s">
        <v>33</v>
      </c>
      <c r="U23" s="4">
        <v>317</v>
      </c>
      <c r="V23" s="4">
        <v>0</v>
      </c>
      <c r="W23" s="4">
        <v>0</v>
      </c>
    </row>
    <row r="24" s="4" customFormat="1" spans="1:23">
      <c r="A24" s="4">
        <v>16758949542</v>
      </c>
      <c r="B24" s="4" t="s">
        <v>25</v>
      </c>
      <c r="C24" s="4" t="s">
        <v>26</v>
      </c>
      <c r="D24" s="4" t="s">
        <v>72</v>
      </c>
      <c r="E24" s="4" t="s">
        <v>82</v>
      </c>
      <c r="F24" s="5">
        <v>44508</v>
      </c>
      <c r="G24" s="5">
        <v>44509</v>
      </c>
      <c r="H24" s="4">
        <v>1</v>
      </c>
      <c r="I24" s="4">
        <v>1</v>
      </c>
      <c r="J24" s="4">
        <v>1</v>
      </c>
      <c r="K24" s="4" t="s">
        <v>29</v>
      </c>
      <c r="L24" s="4">
        <v>317</v>
      </c>
      <c r="M24" s="4">
        <v>317</v>
      </c>
      <c r="N24" s="4" t="s">
        <v>84</v>
      </c>
      <c r="O24" s="4" t="s">
        <v>31</v>
      </c>
      <c r="P24" s="4" t="s">
        <v>32</v>
      </c>
      <c r="Q24" s="4">
        <v>0</v>
      </c>
      <c r="R24" s="6">
        <v>44508</v>
      </c>
      <c r="S24" s="5">
        <v>44524</v>
      </c>
      <c r="T24" s="4" t="s">
        <v>33</v>
      </c>
      <c r="U24" s="4">
        <v>317</v>
      </c>
      <c r="V24" s="4">
        <v>0</v>
      </c>
      <c r="W24" s="4">
        <v>0</v>
      </c>
    </row>
    <row r="25" s="4" customFormat="1" spans="1:23">
      <c r="A25" s="4">
        <v>16758903017</v>
      </c>
      <c r="B25" s="4" t="s">
        <v>25</v>
      </c>
      <c r="C25" s="4" t="s">
        <v>52</v>
      </c>
      <c r="D25" s="4" t="s">
        <v>72</v>
      </c>
      <c r="E25" s="4" t="s">
        <v>82</v>
      </c>
      <c r="F25" s="5">
        <v>44508</v>
      </c>
      <c r="G25" s="5">
        <v>44509</v>
      </c>
      <c r="H25" s="4">
        <v>1</v>
      </c>
      <c r="I25" s="4">
        <v>1</v>
      </c>
      <c r="J25" s="4">
        <v>1</v>
      </c>
      <c r="K25" s="4" t="s">
        <v>29</v>
      </c>
      <c r="L25" s="4">
        <v>-317</v>
      </c>
      <c r="M25" s="4">
        <v>-317</v>
      </c>
      <c r="N25" s="4" t="s">
        <v>83</v>
      </c>
      <c r="O25" s="4" t="s">
        <v>31</v>
      </c>
      <c r="P25" s="4" t="s">
        <v>32</v>
      </c>
      <c r="Q25" s="4">
        <v>0</v>
      </c>
      <c r="R25" s="6">
        <v>44508</v>
      </c>
      <c r="S25" s="5">
        <v>44524</v>
      </c>
      <c r="T25" s="4" t="s">
        <v>33</v>
      </c>
      <c r="U25" s="4">
        <v>-317</v>
      </c>
      <c r="V25" s="4">
        <v>0</v>
      </c>
      <c r="W25" s="4">
        <v>0</v>
      </c>
    </row>
    <row r="26" s="4" customFormat="1" spans="1:23">
      <c r="A26" s="4">
        <v>16758949542</v>
      </c>
      <c r="B26" s="4" t="s">
        <v>25</v>
      </c>
      <c r="C26" s="4" t="s">
        <v>52</v>
      </c>
      <c r="D26" s="4" t="s">
        <v>72</v>
      </c>
      <c r="E26" s="4" t="s">
        <v>82</v>
      </c>
      <c r="F26" s="5">
        <v>44508</v>
      </c>
      <c r="G26" s="5">
        <v>44509</v>
      </c>
      <c r="H26" s="4">
        <v>1</v>
      </c>
      <c r="I26" s="4">
        <v>1</v>
      </c>
      <c r="J26" s="4">
        <v>1</v>
      </c>
      <c r="K26" s="4" t="s">
        <v>29</v>
      </c>
      <c r="L26" s="4">
        <v>-317</v>
      </c>
      <c r="M26" s="4">
        <v>-317</v>
      </c>
      <c r="N26" s="4" t="s">
        <v>84</v>
      </c>
      <c r="O26" s="4" t="s">
        <v>31</v>
      </c>
      <c r="P26" s="4" t="s">
        <v>32</v>
      </c>
      <c r="Q26" s="4">
        <v>0</v>
      </c>
      <c r="R26" s="6">
        <v>44508</v>
      </c>
      <c r="S26" s="5">
        <v>44524</v>
      </c>
      <c r="T26" s="4" t="s">
        <v>33</v>
      </c>
      <c r="U26" s="4">
        <v>-317</v>
      </c>
      <c r="V26" s="4">
        <v>0</v>
      </c>
      <c r="W26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8"/>
  <sheetViews>
    <sheetView tabSelected="1" workbookViewId="0">
      <selection activeCell="A26" sqref="A26:C28"/>
    </sheetView>
  </sheetViews>
  <sheetFormatPr defaultColWidth="9" defaultRowHeight="13.5"/>
  <cols>
    <col min="1" max="1" width="15.25" style="4" customWidth="1"/>
    <col min="2" max="3" width="10.375" style="4"/>
    <col min="4" max="4" width="12.62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85</v>
      </c>
    </row>
    <row r="2" s="4" customFormat="1" spans="1:9">
      <c r="A2" s="4">
        <v>16670070597</v>
      </c>
      <c r="B2" s="5">
        <v>44508</v>
      </c>
      <c r="C2" s="5">
        <v>44509</v>
      </c>
      <c r="D2" s="4">
        <v>355</v>
      </c>
      <c r="E2" s="4" t="str">
        <f>VLOOKUP(A2,HOP!A:L,12,0)</f>
        <v>355.00</v>
      </c>
      <c r="F2" s="4" t="str">
        <f>VLOOKUP(A2,HOP!A:C,3,0)</f>
        <v>2283714</v>
      </c>
      <c r="G2" s="4">
        <f>D2-E2</f>
        <v>0</v>
      </c>
      <c r="H2" s="4" t="str">
        <f>$H$1&amp;F2</f>
        <v>，2283714</v>
      </c>
      <c r="I2" s="4" t="str">
        <f>VLOOKUP(A2,HOP!A:T,20,0)</f>
        <v>直连</v>
      </c>
    </row>
    <row r="3" s="4" customFormat="1" spans="1:9">
      <c r="A3" s="4">
        <v>16734730527</v>
      </c>
      <c r="B3" s="5">
        <v>44508</v>
      </c>
      <c r="C3" s="5">
        <v>44509</v>
      </c>
      <c r="D3" s="4">
        <v>383</v>
      </c>
      <c r="E3" s="4" t="str">
        <f>VLOOKUP(A3,HOP!A:L,12,0)</f>
        <v>383.00</v>
      </c>
      <c r="F3" s="4" t="str">
        <f>VLOOKUP(A3,HOP!A:C,3,0)</f>
        <v>2288397</v>
      </c>
      <c r="G3" s="4">
        <f t="shared" ref="G3:G20" si="0">D3-E3</f>
        <v>0</v>
      </c>
      <c r="H3" s="4" t="str">
        <f t="shared" ref="H3:H20" si="1">$H$1&amp;F3</f>
        <v>，2288397</v>
      </c>
      <c r="I3" s="4" t="str">
        <f>VLOOKUP(A3,HOP!A:T,20,0)</f>
        <v>直连</v>
      </c>
    </row>
    <row r="4" s="4" customFormat="1" spans="1:9">
      <c r="A4" s="4">
        <v>16740919855</v>
      </c>
      <c r="B4" s="5">
        <v>44507</v>
      </c>
      <c r="C4" s="5">
        <v>44509</v>
      </c>
      <c r="D4" s="4">
        <v>1274</v>
      </c>
      <c r="E4" s="4" t="str">
        <f>VLOOKUP(A4,HOP!A:L,12,0)</f>
        <v>1274.00</v>
      </c>
      <c r="F4" s="4" t="str">
        <f>VLOOKUP(A4,HOP!A:C,3,0)</f>
        <v>2289869</v>
      </c>
      <c r="G4" s="4">
        <f t="shared" si="0"/>
        <v>0</v>
      </c>
      <c r="H4" s="4" t="str">
        <f t="shared" si="1"/>
        <v>，2289869</v>
      </c>
      <c r="I4" s="4" t="str">
        <f>VLOOKUP(A4,HOP!A:T,20,0)</f>
        <v>直连</v>
      </c>
    </row>
    <row r="5" s="4" customFormat="1" spans="1:9">
      <c r="A5" s="4">
        <v>16746456351</v>
      </c>
      <c r="B5" s="5">
        <v>44508</v>
      </c>
      <c r="C5" s="5">
        <v>44509</v>
      </c>
      <c r="D5" s="4">
        <v>804</v>
      </c>
      <c r="E5" s="4" t="str">
        <f>VLOOKUP(A5,HOP!A:L,12,0)</f>
        <v>804.00</v>
      </c>
      <c r="F5" s="4" t="str">
        <f>VLOOKUP(A5,HOP!A:C,3,0)</f>
        <v>2290862</v>
      </c>
      <c r="G5" s="4">
        <f t="shared" si="0"/>
        <v>0</v>
      </c>
      <c r="H5" s="4" t="str">
        <f t="shared" si="1"/>
        <v>，2290862</v>
      </c>
      <c r="I5" s="4" t="str">
        <f>VLOOKUP(A5,HOP!A:T,20,0)</f>
        <v>直连</v>
      </c>
    </row>
    <row r="6" s="4" customFormat="1" spans="1:9">
      <c r="A6" s="4">
        <v>16748377967</v>
      </c>
      <c r="B6" s="5">
        <v>44508</v>
      </c>
      <c r="C6" s="5">
        <v>44509</v>
      </c>
      <c r="D6" s="4">
        <v>485</v>
      </c>
      <c r="E6" s="4" t="str">
        <f>VLOOKUP(A6,HOP!A:L,12,0)</f>
        <v>485.00</v>
      </c>
      <c r="F6" s="4" t="str">
        <f>VLOOKUP(A6,HOP!A:C,3,0)</f>
        <v>2291255</v>
      </c>
      <c r="G6" s="4">
        <f t="shared" si="0"/>
        <v>0</v>
      </c>
      <c r="H6" s="4" t="str">
        <f t="shared" si="1"/>
        <v>，2291255</v>
      </c>
      <c r="I6" s="4" t="str">
        <f>VLOOKUP(A6,HOP!A:T,20,0)</f>
        <v>直采</v>
      </c>
    </row>
    <row r="7" s="4" customFormat="1" spans="1:9">
      <c r="A7" s="4">
        <v>16749556548</v>
      </c>
      <c r="B7" s="5">
        <v>44507</v>
      </c>
      <c r="C7" s="5">
        <v>44509</v>
      </c>
      <c r="D7" s="4">
        <v>766</v>
      </c>
      <c r="E7" s="4" t="str">
        <f>VLOOKUP(A7,HOP!A:L,12,0)</f>
        <v>766.00</v>
      </c>
      <c r="F7" s="4" t="str">
        <f>VLOOKUP(A7,HOP!A:C,3,0)</f>
        <v>2291511</v>
      </c>
      <c r="G7" s="4">
        <f t="shared" si="0"/>
        <v>0</v>
      </c>
      <c r="H7" s="4" t="str">
        <f t="shared" si="1"/>
        <v>，2291511</v>
      </c>
      <c r="I7" s="4" t="str">
        <f>VLOOKUP(A7,HOP!A:T,20,0)</f>
        <v>直连</v>
      </c>
    </row>
    <row r="8" s="4" customFormat="1" hidden="1" spans="1:9">
      <c r="A8" s="4">
        <v>16749619443</v>
      </c>
      <c r="B8" s="5">
        <v>44508</v>
      </c>
      <c r="C8" s="5">
        <v>44509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VLOOKUP(A8,HOP!A:T,20,0)</f>
        <v>#N/A</v>
      </c>
    </row>
    <row r="9" s="4" customFormat="1" hidden="1" spans="1:9">
      <c r="A9" s="4">
        <v>16749762177</v>
      </c>
      <c r="B9" s="5">
        <v>44508</v>
      </c>
      <c r="C9" s="5">
        <v>44509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VLOOKUP(A9,HOP!A:T,20,0)</f>
        <v>#N/A</v>
      </c>
    </row>
    <row r="10" s="4" customFormat="1" spans="1:9">
      <c r="A10" s="4">
        <v>16750741387</v>
      </c>
      <c r="B10" s="5">
        <v>44508</v>
      </c>
      <c r="C10" s="5">
        <v>44509</v>
      </c>
      <c r="D10" s="4">
        <v>224</v>
      </c>
      <c r="E10" s="4" t="str">
        <f>VLOOKUP(A10,HOP!A:L,12,0)</f>
        <v>224.00</v>
      </c>
      <c r="F10" s="4" t="str">
        <f>VLOOKUP(A10,HOP!A:C,3,0)</f>
        <v>2291813</v>
      </c>
      <c r="G10" s="4">
        <f t="shared" si="0"/>
        <v>0</v>
      </c>
      <c r="H10" s="4" t="str">
        <f t="shared" si="1"/>
        <v>，2291813</v>
      </c>
      <c r="I10" s="4" t="str">
        <f>VLOOKUP(A10,HOP!A:T,20,0)</f>
        <v>直连</v>
      </c>
    </row>
    <row r="11" s="4" customFormat="1" spans="1:9">
      <c r="A11" s="4">
        <v>16752679352</v>
      </c>
      <c r="B11" s="5">
        <v>44507</v>
      </c>
      <c r="C11" s="5">
        <v>44509</v>
      </c>
      <c r="D11" s="4">
        <v>856</v>
      </c>
      <c r="E11" s="4" t="str">
        <f>VLOOKUP(A11,HOP!A:L,12,0)</f>
        <v>856.00</v>
      </c>
      <c r="F11" s="4" t="str">
        <f>VLOOKUP(A11,HOP!A:C,3,0)</f>
        <v>2292357</v>
      </c>
      <c r="G11" s="4">
        <f t="shared" si="0"/>
        <v>0</v>
      </c>
      <c r="H11" s="4" t="str">
        <f t="shared" si="1"/>
        <v>，2292357</v>
      </c>
      <c r="I11" s="4" t="str">
        <f>VLOOKUP(A11,HOP!A:T,20,0)</f>
        <v>直连</v>
      </c>
    </row>
    <row r="12" s="4" customFormat="1" hidden="1" spans="1:9">
      <c r="A12" s="4">
        <v>16754440741</v>
      </c>
      <c r="B12" s="5">
        <v>44507</v>
      </c>
      <c r="C12" s="5">
        <v>44509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VLOOKUP(A12,HOP!A:T,20,0)</f>
        <v>#N/A</v>
      </c>
    </row>
    <row r="13" s="4" customFormat="1" spans="1:9">
      <c r="A13" s="4">
        <v>16756038191</v>
      </c>
      <c r="B13" s="5">
        <v>44508</v>
      </c>
      <c r="C13" s="5">
        <v>44509</v>
      </c>
      <c r="D13" s="4">
        <v>121</v>
      </c>
      <c r="E13" s="4" t="str">
        <f>VLOOKUP(A13,HOP!A:L,12,0)</f>
        <v>121.00</v>
      </c>
      <c r="F13" s="4" t="str">
        <f>VLOOKUP(A13,HOP!A:C,3,0)</f>
        <v>2292747</v>
      </c>
      <c r="G13" s="4">
        <f t="shared" si="0"/>
        <v>0</v>
      </c>
      <c r="H13" s="4" t="str">
        <f t="shared" si="1"/>
        <v>，2292747</v>
      </c>
      <c r="I13" s="4" t="str">
        <f>VLOOKUP(A13,HOP!A:T,20,0)</f>
        <v>直连</v>
      </c>
    </row>
    <row r="14" s="4" customFormat="1" spans="1:9">
      <c r="A14" s="4">
        <v>16756913988</v>
      </c>
      <c r="B14" s="5">
        <v>44508</v>
      </c>
      <c r="C14" s="5">
        <v>44509</v>
      </c>
      <c r="D14" s="4">
        <v>186</v>
      </c>
      <c r="E14" s="4" t="str">
        <f>VLOOKUP(A14,HOP!A:L,12,0)</f>
        <v>186.00</v>
      </c>
      <c r="F14" s="4" t="str">
        <f>VLOOKUP(A14,HOP!A:C,3,0)</f>
        <v>2292967</v>
      </c>
      <c r="G14" s="4">
        <f t="shared" si="0"/>
        <v>0</v>
      </c>
      <c r="H14" s="4" t="str">
        <f t="shared" si="1"/>
        <v>，2292967</v>
      </c>
      <c r="I14" s="4" t="str">
        <f>VLOOKUP(A14,HOP!A:T,20,0)</f>
        <v>直连</v>
      </c>
    </row>
    <row r="15" s="4" customFormat="1" spans="1:9">
      <c r="A15" s="4">
        <v>16757611095</v>
      </c>
      <c r="B15" s="5">
        <v>44508</v>
      </c>
      <c r="C15" s="5">
        <v>44509</v>
      </c>
      <c r="D15" s="4">
        <v>155</v>
      </c>
      <c r="E15" s="4" t="str">
        <f>VLOOKUP(A15,HOP!A:L,12,0)</f>
        <v>155.00</v>
      </c>
      <c r="F15" s="4" t="str">
        <f>VLOOKUP(A15,HOP!A:C,3,0)</f>
        <v>2293157</v>
      </c>
      <c r="G15" s="4">
        <f t="shared" si="0"/>
        <v>0</v>
      </c>
      <c r="H15" s="4" t="str">
        <f t="shared" si="1"/>
        <v>，2293157</v>
      </c>
      <c r="I15" s="4" t="str">
        <f>VLOOKUP(A15,HOP!A:T,20,0)</f>
        <v>直连</v>
      </c>
    </row>
    <row r="16" s="4" customFormat="1" spans="1:9">
      <c r="A16" s="4">
        <v>16758339942</v>
      </c>
      <c r="B16" s="5">
        <v>44508</v>
      </c>
      <c r="C16" s="5">
        <v>44509</v>
      </c>
      <c r="D16" s="4">
        <v>285</v>
      </c>
      <c r="E16" s="4" t="str">
        <f>VLOOKUP(A16,HOP!A:L,12,0)</f>
        <v>285.00</v>
      </c>
      <c r="F16" s="4" t="str">
        <f>VLOOKUP(A16,HOP!A:C,3,0)</f>
        <v>2293439</v>
      </c>
      <c r="G16" s="4">
        <f t="shared" si="0"/>
        <v>0</v>
      </c>
      <c r="H16" s="4" t="str">
        <f t="shared" si="1"/>
        <v>，2293439</v>
      </c>
      <c r="I16" s="4" t="str">
        <f>VLOOKUP(A16,HOP!A:T,20,0)</f>
        <v>直连</v>
      </c>
    </row>
    <row r="17" s="4" customFormat="1" hidden="1" spans="1:9">
      <c r="A17" s="4">
        <v>16758571468</v>
      </c>
      <c r="B17" s="5">
        <v>44508</v>
      </c>
      <c r="C17" s="5">
        <v>44509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VLOOKUP(A17,HOP!A:T,20,0)</f>
        <v>#N/A</v>
      </c>
    </row>
    <row r="18" s="4" customFormat="1" spans="1:9">
      <c r="A18" s="4">
        <v>16758798011</v>
      </c>
      <c r="B18" s="5">
        <v>44508</v>
      </c>
      <c r="C18" s="5">
        <v>44509</v>
      </c>
      <c r="D18" s="4">
        <v>261</v>
      </c>
      <c r="E18" s="4" t="str">
        <f>VLOOKUP(A18,HOP!A:L,12,0)</f>
        <v>261.00</v>
      </c>
      <c r="F18" s="4" t="str">
        <f>VLOOKUP(A18,HOP!A:C,3,0)</f>
        <v>2293607</v>
      </c>
      <c r="G18" s="4">
        <f t="shared" si="0"/>
        <v>0</v>
      </c>
      <c r="H18" s="4" t="str">
        <f t="shared" si="1"/>
        <v>，2293607</v>
      </c>
      <c r="I18" s="4" t="str">
        <f>VLOOKUP(A18,HOP!A:T,20,0)</f>
        <v>直连</v>
      </c>
    </row>
    <row r="19" s="4" customFormat="1" hidden="1" spans="1:9">
      <c r="A19" s="4">
        <v>16758903017</v>
      </c>
      <c r="B19" s="5">
        <v>44508</v>
      </c>
      <c r="C19" s="5">
        <v>44509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VLOOKUP(A19,HOP!A:T,20,0)</f>
        <v>#N/A</v>
      </c>
    </row>
    <row r="20" s="4" customFormat="1" hidden="1" spans="1:9">
      <c r="A20" s="4">
        <v>16758949542</v>
      </c>
      <c r="B20" s="5">
        <v>44508</v>
      </c>
      <c r="C20" s="5">
        <v>44509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VLOOKUP(A20,HOP!A:T,20,0)</f>
        <v>#N/A</v>
      </c>
    </row>
    <row r="22" spans="4:4">
      <c r="D22" s="4">
        <f>SUM(D2:D21)</f>
        <v>6155</v>
      </c>
    </row>
    <row r="23" spans="4:4">
      <c r="D23" s="4" t="s">
        <v>86</v>
      </c>
    </row>
    <row r="26" spans="1:3">
      <c r="A26" s="4" t="s">
        <v>87</v>
      </c>
      <c r="C26" s="4">
        <v>485</v>
      </c>
    </row>
    <row r="27" spans="1:3">
      <c r="A27" s="4" t="s">
        <v>88</v>
      </c>
      <c r="C27" s="4">
        <v>5670</v>
      </c>
    </row>
    <row r="28" spans="1:3">
      <c r="A28" s="4" t="s">
        <v>89</v>
      </c>
      <c r="C28" s="4">
        <f>SUBTOTAL(9,C26:C27)</f>
        <v>6155</v>
      </c>
    </row>
  </sheetData>
  <autoFilter ref="A1:X20">
    <filterColumn colId="3">
      <filters>
        <filter val="121"/>
        <filter val="261"/>
        <filter val="383"/>
        <filter val="224"/>
        <filter val="804"/>
        <filter val="1274"/>
        <filter val="155"/>
        <filter val="285"/>
        <filter val="355"/>
        <filter val="485"/>
        <filter val="186"/>
        <filter val="766"/>
        <filter val="85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C32" sqref="C32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90</v>
      </c>
      <c r="B1" s="2" t="s">
        <v>91</v>
      </c>
      <c r="C1" s="2" t="s">
        <v>92</v>
      </c>
      <c r="D1" s="2" t="s">
        <v>93</v>
      </c>
      <c r="E1" s="2" t="s">
        <v>13</v>
      </c>
      <c r="F1" s="2" t="s">
        <v>5</v>
      </c>
      <c r="G1" s="2" t="s">
        <v>6</v>
      </c>
      <c r="H1" s="2" t="s">
        <v>94</v>
      </c>
      <c r="I1" s="2" t="s">
        <v>95</v>
      </c>
      <c r="J1" s="2" t="s">
        <v>96</v>
      </c>
      <c r="K1" s="2" t="s">
        <v>97</v>
      </c>
      <c r="L1" s="2" t="s">
        <v>98</v>
      </c>
      <c r="M1" s="2" t="s">
        <v>99</v>
      </c>
      <c r="N1" s="2" t="s">
        <v>100</v>
      </c>
      <c r="O1" s="2" t="s">
        <v>101</v>
      </c>
      <c r="P1" s="2" t="s">
        <v>102</v>
      </c>
      <c r="Q1" s="2" t="s">
        <v>103</v>
      </c>
      <c r="R1" s="2" t="s">
        <v>104</v>
      </c>
      <c r="S1" s="2" t="s">
        <v>105</v>
      </c>
      <c r="T1" s="2" t="s">
        <v>106</v>
      </c>
    </row>
    <row r="2" s="1" customFormat="1" spans="1:20">
      <c r="A2" s="3">
        <v>16670070597</v>
      </c>
      <c r="B2" s="1" t="s">
        <v>107</v>
      </c>
      <c r="C2" s="1" t="s">
        <v>108</v>
      </c>
      <c r="D2" s="1" t="s">
        <v>109</v>
      </c>
      <c r="E2" s="1" t="s">
        <v>110</v>
      </c>
      <c r="F2" s="1" t="s">
        <v>111</v>
      </c>
      <c r="G2" s="1" t="s">
        <v>112</v>
      </c>
      <c r="H2" s="1" t="s">
        <v>113</v>
      </c>
      <c r="I2" s="1" t="s">
        <v>114</v>
      </c>
      <c r="J2" s="1" t="s">
        <v>115</v>
      </c>
      <c r="K2" s="1" t="s">
        <v>114</v>
      </c>
      <c r="L2" s="1" t="s">
        <v>114</v>
      </c>
      <c r="M2" s="1" t="s">
        <v>116</v>
      </c>
      <c r="N2" s="1" t="s">
        <v>116</v>
      </c>
      <c r="O2" s="1" t="s">
        <v>117</v>
      </c>
      <c r="P2" s="1" t="s">
        <v>118</v>
      </c>
      <c r="Q2" s="1" t="s">
        <v>119</v>
      </c>
      <c r="R2" s="1" t="s">
        <v>120</v>
      </c>
      <c r="S2" s="1" t="s">
        <v>121</v>
      </c>
      <c r="T2" s="1" t="s">
        <v>122</v>
      </c>
    </row>
    <row r="3" s="1" customFormat="1" spans="1:20">
      <c r="A3" s="3">
        <v>16734730527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111</v>
      </c>
      <c r="G3" s="1" t="s">
        <v>112</v>
      </c>
      <c r="H3" s="1" t="s">
        <v>113</v>
      </c>
      <c r="I3" s="1" t="s">
        <v>127</v>
      </c>
      <c r="J3" s="1" t="s">
        <v>115</v>
      </c>
      <c r="K3" s="1" t="s">
        <v>127</v>
      </c>
      <c r="L3" s="1" t="s">
        <v>127</v>
      </c>
      <c r="M3" s="1" t="s">
        <v>116</v>
      </c>
      <c r="N3" s="1" t="s">
        <v>116</v>
      </c>
      <c r="O3" s="1" t="s">
        <v>117</v>
      </c>
      <c r="P3" s="1" t="s">
        <v>118</v>
      </c>
      <c r="Q3" s="1" t="s">
        <v>128</v>
      </c>
      <c r="R3" s="1" t="s">
        <v>120</v>
      </c>
      <c r="S3" s="1" t="s">
        <v>121</v>
      </c>
      <c r="T3" s="1" t="s">
        <v>122</v>
      </c>
    </row>
    <row r="4" s="1" customFormat="1" spans="1:20">
      <c r="A4" s="3">
        <v>16740919855</v>
      </c>
      <c r="B4" s="1" t="s">
        <v>129</v>
      </c>
      <c r="C4" s="1" t="s">
        <v>130</v>
      </c>
      <c r="D4" s="1" t="s">
        <v>131</v>
      </c>
      <c r="E4" s="1" t="s">
        <v>39</v>
      </c>
      <c r="F4" s="1" t="s">
        <v>132</v>
      </c>
      <c r="G4" s="1" t="s">
        <v>112</v>
      </c>
      <c r="H4" s="1" t="s">
        <v>113</v>
      </c>
      <c r="I4" s="1" t="s">
        <v>133</v>
      </c>
      <c r="J4" s="1" t="s">
        <v>115</v>
      </c>
      <c r="K4" s="1" t="s">
        <v>133</v>
      </c>
      <c r="L4" s="1" t="s">
        <v>133</v>
      </c>
      <c r="M4" s="1" t="s">
        <v>116</v>
      </c>
      <c r="N4" s="1" t="s">
        <v>116</v>
      </c>
      <c r="O4" s="1" t="s">
        <v>117</v>
      </c>
      <c r="P4" s="1" t="s">
        <v>118</v>
      </c>
      <c r="Q4" s="1" t="s">
        <v>134</v>
      </c>
      <c r="R4" s="1" t="s">
        <v>120</v>
      </c>
      <c r="S4" s="1" t="s">
        <v>121</v>
      </c>
      <c r="T4" s="1" t="s">
        <v>122</v>
      </c>
    </row>
    <row r="5" s="1" customFormat="1" spans="1:20">
      <c r="A5" s="3">
        <v>16746456351</v>
      </c>
      <c r="B5" s="1" t="s">
        <v>135</v>
      </c>
      <c r="C5" s="1" t="s">
        <v>136</v>
      </c>
      <c r="D5" s="1" t="s">
        <v>137</v>
      </c>
      <c r="E5" s="1" t="s">
        <v>138</v>
      </c>
      <c r="F5" s="1" t="s">
        <v>111</v>
      </c>
      <c r="G5" s="1" t="s">
        <v>112</v>
      </c>
      <c r="H5" s="1" t="s">
        <v>113</v>
      </c>
      <c r="I5" s="1" t="s">
        <v>139</v>
      </c>
      <c r="J5" s="1" t="s">
        <v>115</v>
      </c>
      <c r="K5" s="1" t="s">
        <v>139</v>
      </c>
      <c r="L5" s="1" t="s">
        <v>139</v>
      </c>
      <c r="M5" s="1" t="s">
        <v>116</v>
      </c>
      <c r="N5" s="1" t="s">
        <v>116</v>
      </c>
      <c r="O5" s="1" t="s">
        <v>117</v>
      </c>
      <c r="P5" s="1" t="s">
        <v>118</v>
      </c>
      <c r="Q5" s="1" t="s">
        <v>140</v>
      </c>
      <c r="R5" s="1" t="s">
        <v>120</v>
      </c>
      <c r="S5" s="1" t="s">
        <v>121</v>
      </c>
      <c r="T5" s="1" t="s">
        <v>122</v>
      </c>
    </row>
    <row r="6" s="1" customFormat="1" spans="1:20">
      <c r="A6" s="3">
        <v>16748377967</v>
      </c>
      <c r="B6" s="1" t="s">
        <v>141</v>
      </c>
      <c r="C6" s="1" t="s">
        <v>142</v>
      </c>
      <c r="D6" s="1" t="s">
        <v>143</v>
      </c>
      <c r="E6" s="1" t="s">
        <v>45</v>
      </c>
      <c r="F6" s="1" t="s">
        <v>111</v>
      </c>
      <c r="G6" s="1" t="s">
        <v>112</v>
      </c>
      <c r="H6" s="1" t="s">
        <v>113</v>
      </c>
      <c r="I6" s="1" t="s">
        <v>144</v>
      </c>
      <c r="J6" s="1" t="s">
        <v>115</v>
      </c>
      <c r="K6" s="1" t="s">
        <v>144</v>
      </c>
      <c r="L6" s="1" t="s">
        <v>144</v>
      </c>
      <c r="M6" s="1" t="s">
        <v>116</v>
      </c>
      <c r="N6" s="1" t="s">
        <v>116</v>
      </c>
      <c r="O6" s="1" t="s">
        <v>117</v>
      </c>
      <c r="P6" s="1" t="s">
        <v>118</v>
      </c>
      <c r="Q6" s="1" t="s">
        <v>145</v>
      </c>
      <c r="R6" s="1" t="s">
        <v>120</v>
      </c>
      <c r="S6" s="1" t="s">
        <v>121</v>
      </c>
      <c r="T6" s="1" t="s">
        <v>146</v>
      </c>
    </row>
    <row r="7" s="1" customFormat="1" spans="1:20">
      <c r="A7" s="3">
        <v>16749556548</v>
      </c>
      <c r="B7" s="1" t="s">
        <v>141</v>
      </c>
      <c r="C7" s="1" t="s">
        <v>147</v>
      </c>
      <c r="D7" s="1" t="s">
        <v>125</v>
      </c>
      <c r="E7" s="1" t="s">
        <v>148</v>
      </c>
      <c r="F7" s="1" t="s">
        <v>132</v>
      </c>
      <c r="G7" s="1" t="s">
        <v>112</v>
      </c>
      <c r="H7" s="1" t="s">
        <v>113</v>
      </c>
      <c r="I7" s="1" t="s">
        <v>149</v>
      </c>
      <c r="J7" s="1" t="s">
        <v>115</v>
      </c>
      <c r="K7" s="1" t="s">
        <v>149</v>
      </c>
      <c r="L7" s="1" t="s">
        <v>149</v>
      </c>
      <c r="M7" s="1" t="s">
        <v>116</v>
      </c>
      <c r="N7" s="1" t="s">
        <v>116</v>
      </c>
      <c r="O7" s="1" t="s">
        <v>117</v>
      </c>
      <c r="P7" s="1" t="s">
        <v>118</v>
      </c>
      <c r="Q7" s="1" t="s">
        <v>150</v>
      </c>
      <c r="R7" s="1" t="s">
        <v>120</v>
      </c>
      <c r="S7" s="1" t="s">
        <v>121</v>
      </c>
      <c r="T7" s="1" t="s">
        <v>122</v>
      </c>
    </row>
    <row r="8" s="1" customFormat="1" spans="1:20">
      <c r="A8" s="3">
        <v>16750741387</v>
      </c>
      <c r="B8" s="1" t="s">
        <v>132</v>
      </c>
      <c r="C8" s="1" t="s">
        <v>151</v>
      </c>
      <c r="D8" s="1" t="s">
        <v>152</v>
      </c>
      <c r="E8" s="1" t="s">
        <v>55</v>
      </c>
      <c r="F8" s="1" t="s">
        <v>111</v>
      </c>
      <c r="G8" s="1" t="s">
        <v>112</v>
      </c>
      <c r="H8" s="1" t="s">
        <v>113</v>
      </c>
      <c r="I8" s="1" t="s">
        <v>153</v>
      </c>
      <c r="J8" s="1" t="s">
        <v>115</v>
      </c>
      <c r="K8" s="1" t="s">
        <v>153</v>
      </c>
      <c r="L8" s="1" t="s">
        <v>153</v>
      </c>
      <c r="M8" s="1" t="s">
        <v>116</v>
      </c>
      <c r="N8" s="1" t="s">
        <v>116</v>
      </c>
      <c r="O8" s="1" t="s">
        <v>117</v>
      </c>
      <c r="P8" s="1" t="s">
        <v>118</v>
      </c>
      <c r="Q8" s="1" t="s">
        <v>154</v>
      </c>
      <c r="R8" s="1" t="s">
        <v>120</v>
      </c>
      <c r="S8" s="1" t="s">
        <v>121</v>
      </c>
      <c r="T8" s="1" t="s">
        <v>122</v>
      </c>
    </row>
    <row r="9" s="1" customFormat="1" spans="1:20">
      <c r="A9" s="3">
        <v>16752679352</v>
      </c>
      <c r="B9" s="1" t="s">
        <v>132</v>
      </c>
      <c r="C9" s="1" t="s">
        <v>155</v>
      </c>
      <c r="D9" s="1" t="s">
        <v>156</v>
      </c>
      <c r="E9" s="1" t="s">
        <v>157</v>
      </c>
      <c r="F9" s="1" t="s">
        <v>132</v>
      </c>
      <c r="G9" s="1" t="s">
        <v>112</v>
      </c>
      <c r="H9" s="1" t="s">
        <v>113</v>
      </c>
      <c r="I9" s="1" t="s">
        <v>158</v>
      </c>
      <c r="J9" s="1" t="s">
        <v>115</v>
      </c>
      <c r="K9" s="1" t="s">
        <v>158</v>
      </c>
      <c r="L9" s="1" t="s">
        <v>158</v>
      </c>
      <c r="M9" s="1" t="s">
        <v>116</v>
      </c>
      <c r="N9" s="1" t="s">
        <v>116</v>
      </c>
      <c r="O9" s="1" t="s">
        <v>117</v>
      </c>
      <c r="P9" s="1" t="s">
        <v>118</v>
      </c>
      <c r="Q9" s="1" t="s">
        <v>159</v>
      </c>
      <c r="R9" s="1" t="s">
        <v>120</v>
      </c>
      <c r="S9" s="1" t="s">
        <v>121</v>
      </c>
      <c r="T9" s="1" t="s">
        <v>122</v>
      </c>
    </row>
    <row r="10" s="1" customFormat="1" spans="1:20">
      <c r="A10" s="3">
        <v>16756038191</v>
      </c>
      <c r="B10" s="1" t="s">
        <v>111</v>
      </c>
      <c r="C10" s="1" t="s">
        <v>160</v>
      </c>
      <c r="D10" s="1" t="s">
        <v>161</v>
      </c>
      <c r="E10" s="1" t="s">
        <v>65</v>
      </c>
      <c r="F10" s="1" t="s">
        <v>111</v>
      </c>
      <c r="G10" s="1" t="s">
        <v>112</v>
      </c>
      <c r="H10" s="1" t="s">
        <v>113</v>
      </c>
      <c r="I10" s="1" t="s">
        <v>162</v>
      </c>
      <c r="J10" s="1" t="s">
        <v>115</v>
      </c>
      <c r="K10" s="1" t="s">
        <v>162</v>
      </c>
      <c r="L10" s="1" t="s">
        <v>162</v>
      </c>
      <c r="M10" s="1" t="s">
        <v>116</v>
      </c>
      <c r="N10" s="1" t="s">
        <v>116</v>
      </c>
      <c r="O10" s="1" t="s">
        <v>117</v>
      </c>
      <c r="P10" s="1" t="s">
        <v>118</v>
      </c>
      <c r="Q10" s="1" t="s">
        <v>163</v>
      </c>
      <c r="R10" s="1" t="s">
        <v>120</v>
      </c>
      <c r="S10" s="1" t="s">
        <v>121</v>
      </c>
      <c r="T10" s="1" t="s">
        <v>122</v>
      </c>
    </row>
    <row r="11" s="1" customFormat="1" spans="1:20">
      <c r="A11" s="3">
        <v>16756913988</v>
      </c>
      <c r="B11" s="1" t="s">
        <v>111</v>
      </c>
      <c r="C11" s="1" t="s">
        <v>164</v>
      </c>
      <c r="D11" s="1" t="s">
        <v>165</v>
      </c>
      <c r="E11" s="1" t="s">
        <v>68</v>
      </c>
      <c r="F11" s="1" t="s">
        <v>111</v>
      </c>
      <c r="G11" s="1" t="s">
        <v>112</v>
      </c>
      <c r="H11" s="1" t="s">
        <v>113</v>
      </c>
      <c r="I11" s="1" t="s">
        <v>166</v>
      </c>
      <c r="J11" s="1" t="s">
        <v>115</v>
      </c>
      <c r="K11" s="1" t="s">
        <v>166</v>
      </c>
      <c r="L11" s="1" t="s">
        <v>166</v>
      </c>
      <c r="M11" s="1" t="s">
        <v>116</v>
      </c>
      <c r="N11" s="1" t="s">
        <v>116</v>
      </c>
      <c r="O11" s="1" t="s">
        <v>117</v>
      </c>
      <c r="P11" s="1" t="s">
        <v>118</v>
      </c>
      <c r="Q11" s="1" t="s">
        <v>167</v>
      </c>
      <c r="R11" s="1" t="s">
        <v>120</v>
      </c>
      <c r="S11" s="1" t="s">
        <v>121</v>
      </c>
      <c r="T11" s="1" t="s">
        <v>122</v>
      </c>
    </row>
    <row r="12" s="1" customFormat="1" spans="1:20">
      <c r="A12" s="3">
        <v>16757611095</v>
      </c>
      <c r="B12" s="1" t="s">
        <v>111</v>
      </c>
      <c r="C12" s="1" t="s">
        <v>168</v>
      </c>
      <c r="D12" s="1" t="s">
        <v>169</v>
      </c>
      <c r="E12" s="1" t="s">
        <v>170</v>
      </c>
      <c r="F12" s="1" t="s">
        <v>111</v>
      </c>
      <c r="G12" s="1" t="s">
        <v>112</v>
      </c>
      <c r="H12" s="1" t="s">
        <v>113</v>
      </c>
      <c r="I12" s="1" t="s">
        <v>171</v>
      </c>
      <c r="J12" s="1" t="s">
        <v>115</v>
      </c>
      <c r="K12" s="1" t="s">
        <v>171</v>
      </c>
      <c r="L12" s="1" t="s">
        <v>171</v>
      </c>
      <c r="M12" s="1" t="s">
        <v>116</v>
      </c>
      <c r="N12" s="1" t="s">
        <v>116</v>
      </c>
      <c r="O12" s="1" t="s">
        <v>117</v>
      </c>
      <c r="P12" s="1" t="s">
        <v>118</v>
      </c>
      <c r="Q12" s="1" t="s">
        <v>172</v>
      </c>
      <c r="R12" s="1" t="s">
        <v>120</v>
      </c>
      <c r="S12" s="1" t="s">
        <v>121</v>
      </c>
      <c r="T12" s="1" t="s">
        <v>122</v>
      </c>
    </row>
    <row r="13" s="1" customFormat="1" spans="1:20">
      <c r="A13" s="3">
        <v>16758339942</v>
      </c>
      <c r="B13" s="1" t="s">
        <v>111</v>
      </c>
      <c r="C13" s="1" t="s">
        <v>173</v>
      </c>
      <c r="D13" s="1" t="s">
        <v>174</v>
      </c>
      <c r="E13" s="1" t="s">
        <v>175</v>
      </c>
      <c r="F13" s="1" t="s">
        <v>111</v>
      </c>
      <c r="G13" s="1" t="s">
        <v>112</v>
      </c>
      <c r="H13" s="1" t="s">
        <v>113</v>
      </c>
      <c r="I13" s="1" t="s">
        <v>176</v>
      </c>
      <c r="J13" s="1" t="s">
        <v>115</v>
      </c>
      <c r="K13" s="1" t="s">
        <v>176</v>
      </c>
      <c r="L13" s="1" t="s">
        <v>176</v>
      </c>
      <c r="M13" s="1" t="s">
        <v>116</v>
      </c>
      <c r="N13" s="1" t="s">
        <v>116</v>
      </c>
      <c r="O13" s="1" t="s">
        <v>117</v>
      </c>
      <c r="P13" s="1" t="s">
        <v>118</v>
      </c>
      <c r="Q13" s="1" t="s">
        <v>177</v>
      </c>
      <c r="R13" s="1" t="s">
        <v>120</v>
      </c>
      <c r="S13" s="1" t="s">
        <v>121</v>
      </c>
      <c r="T13" s="1" t="s">
        <v>122</v>
      </c>
    </row>
    <row r="14" s="1" customFormat="1" spans="1:20">
      <c r="A14" s="3">
        <v>16758798011</v>
      </c>
      <c r="B14" s="1" t="s">
        <v>111</v>
      </c>
      <c r="C14" s="1" t="s">
        <v>178</v>
      </c>
      <c r="D14" s="1" t="s">
        <v>179</v>
      </c>
      <c r="E14" s="1" t="s">
        <v>81</v>
      </c>
      <c r="F14" s="1" t="s">
        <v>111</v>
      </c>
      <c r="G14" s="1" t="s">
        <v>112</v>
      </c>
      <c r="H14" s="1" t="s">
        <v>113</v>
      </c>
      <c r="I14" s="1" t="s">
        <v>180</v>
      </c>
      <c r="J14" s="1" t="s">
        <v>115</v>
      </c>
      <c r="K14" s="1" t="s">
        <v>180</v>
      </c>
      <c r="L14" s="1" t="s">
        <v>180</v>
      </c>
      <c r="M14" s="1" t="s">
        <v>116</v>
      </c>
      <c r="N14" s="1" t="s">
        <v>116</v>
      </c>
      <c r="O14" s="1" t="s">
        <v>117</v>
      </c>
      <c r="P14" s="1" t="s">
        <v>118</v>
      </c>
      <c r="Q14" s="1" t="s">
        <v>181</v>
      </c>
      <c r="R14" s="1" t="s">
        <v>120</v>
      </c>
      <c r="S14" s="1" t="s">
        <v>121</v>
      </c>
      <c r="T14" s="1" t="s">
        <v>122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2021-11-24T01:37:55Z</dcterms:created>
  <dcterms:modified xsi:type="dcterms:W3CDTF">2021-11-24T01:43:18Z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052F87646FEA415DB1FE75E713802B80</vt:lpwstr>
  </property>
  <property fmtid="{D5CDD505-2E9C-101B-9397-08002B2CF9AE}" pid="3" name="KSOProductBuildVer">
    <vt:lpwstr>2052-11.1.0.11045</vt:lpwstr>
  </property>
</Properties>
</file>