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对账!$A$1:$X$48</definedName>
  </definedNames>
  <calcPr calcId="144525"/>
</workbook>
</file>

<file path=xl/sharedStrings.xml><?xml version="1.0" encoding="utf-8"?>
<sst xmlns="http://schemas.openxmlformats.org/spreadsheetml/2006/main" count="1391" uniqueCount="477">
  <si>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</si>
  <si>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</si>
  <si>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</si>
  <si>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</si>
  <si>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</si>
  <si>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</si>
  <si>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</si>
  <si>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</si>
  <si>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</si>
  <si>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</si>
  <si>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</si>
  <si>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</si>
  <si>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</si>
  <si>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</si>
  <si>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</si>
  <si>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</si>
  <si>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</si>
  <si>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</si>
  <si>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</si>
  <si>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</si>
  <si>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</si>
  <si>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</si>
  <si>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</si>
  <si>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</si>
  <si>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</si>
  <si>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</si>
  <si>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</si>
  <si>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[拉斯维加斯]林尼克赌场体验酒店(The LINQ Hotel and Experience)(60480409)</t>
  </si>
  <si>
    <t>豪华特大床房&lt;1&gt;&lt;不退款&gt;&lt;2人入住&gt;</t>
  </si>
  <si>
    <t>HKD</t>
  </si>
  <si>
    <t>Nguyen/Tien,Tran/Hai</t>
  </si>
  <si>
    <t>CA13030211124HKD</t>
  </si>
  <si>
    <t>未提现</t>
  </si>
  <si>
    <t>携程开票</t>
  </si>
  <si>
    <t>取消</t>
  </si>
  <si>
    <t>[檀香山]威基基海滩丽思卡尔顿酒店(The Ritz-Carlton Residences, Waikiki Beach)(55694756)</t>
  </si>
  <si>
    <t>海景特大床房带沙发床&lt;不退款&gt;&lt;2人入住&gt;</t>
  </si>
  <si>
    <t>Vinnikov/Roman</t>
  </si>
  <si>
    <t>[蒂梅丘拉]南海岸酒庄度假村(South Coast Winery Resort and Spa)(70393481)</t>
  </si>
  <si>
    <t>标准房, 1 张特大床, 塔楼 (Romanza Suite in Hotel Tower)&lt;不退款&gt;&lt;2人入住&gt;</t>
  </si>
  <si>
    <t>Barros/Alice Leigh</t>
  </si>
  <si>
    <t>10T8JR</t>
  </si>
  <si>
    <t>[南雅加达]雅加达塞达尤达尔玛旺萨101酒店(THE 1O1 Jakarta Sedayu Darmawangsa)(55439270)</t>
  </si>
  <si>
    <t>豪华房&lt;不退款&gt;&lt;2人入住&gt;</t>
  </si>
  <si>
    <t>Callista/Xena,Callista/Xena</t>
  </si>
  <si>
    <t>[阿纳海姆]阿纳海姆酒店波托菲诺套房酒店(Portofino Inn and Suites Anaheim Hotel)(70395136)</t>
  </si>
  <si>
    <t>豪华客房, 2 张大床&lt;不退款&gt;&lt;2人入住&gt;</t>
  </si>
  <si>
    <t>French/Matthew</t>
  </si>
  <si>
    <t>CI3NXH4W</t>
  </si>
  <si>
    <t>[惠斯勒]惠斯勒威斯汀温泉度假酒店(The Westin Resort &amp; Spa, Whistler)(55768311)</t>
  </si>
  <si>
    <t>一卧室大号床套房带沙发床带壁炉&lt;不退款&gt;&lt;2人入住&gt;</t>
  </si>
  <si>
    <t>myers/ceren suna</t>
  </si>
  <si>
    <t>[芝加哥]芝加哥密歇根大道威斯汀酒店(The Westin Michigan Avenue Chicago)(55329005)</t>
  </si>
  <si>
    <t>豪华2张双人床房&lt;不退款&gt;&lt;2人入住&gt;</t>
  </si>
  <si>
    <t>Zhou/Zirui,Li/Jialong</t>
  </si>
  <si>
    <t>[卡姆登]伦敦西区希尔顿逸林酒店(DoubleTree by Hilton London – West End)(55254037)</t>
  </si>
  <si>
    <t>双人房&lt;早餐&gt;&lt;不退款&gt;&lt;2人入住&gt;</t>
  </si>
  <si>
    <t>Evans/Gavin</t>
  </si>
  <si>
    <t>[阿瓦图基]凤凰南山福朋喜来登酒店(Four Points by Sheraton Phoenix South Mountain)(55519666)</t>
  </si>
  <si>
    <t>特大床房&lt;不退款&gt;&lt;2人入住&gt;</t>
  </si>
  <si>
    <t>Lopez-Masoli/Elgin Izzel</t>
  </si>
  <si>
    <t>[新加坡]新加坡诺怡酒店 (Staycation Approved)(Naumi Hotel Singapore (Staycation Approved))(56140558)</t>
  </si>
  <si>
    <t>栖息地房&lt;不退款&gt;&lt;2人入住&gt;</t>
  </si>
  <si>
    <t>Ang/Jia Jun</t>
  </si>
  <si>
    <t>[圣地亚哥]索伦托梅萨山索纳斯塔ES套房酒店(Sonesta ES Suites San Diego - Sorrento Mesa)(55280683)</t>
  </si>
  <si>
    <t>大床一室套房&lt;2人入住&gt;&lt;不退款&gt;&lt;早餐&gt;</t>
  </si>
  <si>
    <t>Abiera/Lea Millicent</t>
  </si>
  <si>
    <t>32212SC009905</t>
  </si>
  <si>
    <t>[吉隆坡]吉隆坡中国城喜来登福朋酒店(Four Points by Sheraton Kuala Lumpur, Chinatown)(70787136)</t>
  </si>
  <si>
    <t>豪华特大床房&lt;不退款&gt;&lt;2人入住&gt;</t>
  </si>
  <si>
    <t>Mickey/wong hoi ching</t>
  </si>
  <si>
    <t>[芝加哥]W芝加哥城市之心酒店(W Chicago - City Center)(55478472)</t>
  </si>
  <si>
    <t>舒适客房（1张特大床）&lt;不退款&gt;&lt;2人入住&gt;</t>
  </si>
  <si>
    <t>Duan/Stephanie,PHAN/KYLE</t>
  </si>
  <si>
    <t>[底特律]底特律文艺复兴中心万豪酒店(Detroit Marriott at The Renaissance Center)(68026842)</t>
  </si>
  <si>
    <t>城景特大床房&lt;不退款&gt;&lt;2人入住&gt;</t>
  </si>
  <si>
    <t>Dwyer/Austin</t>
  </si>
  <si>
    <t>城景特大床房&lt;2人入住&gt;&lt;不退款&gt;&lt;早餐&gt;</t>
  </si>
  <si>
    <t>Mathis/Kevin</t>
  </si>
  <si>
    <t>[普若佛]普罗沃万豪酒店&amp;会议中心(Provo Marriott Hotel &amp; Conference Center)(68026647)</t>
  </si>
  <si>
    <t>特大床客房（沙发床）&lt;不退款&gt;&lt;2人入住&gt;</t>
  </si>
  <si>
    <t>mounga/lupe</t>
  </si>
  <si>
    <t>[檀香山]喜来登凯拉尼公主酒店(Sheraton Princess Kaiulani)(55354617)</t>
  </si>
  <si>
    <t>公主海景房（特大床）&lt;不退款&gt;&lt;2人入住&gt;</t>
  </si>
  <si>
    <t>CHEN/QIAOZHU,HUANG/JIANPENG</t>
  </si>
  <si>
    <t>[里昂]里昂塞特万豪国际酒店(Lyon Marriott Hotel Cité Internationale)(55299331)</t>
  </si>
  <si>
    <t>标准房&lt;不退款&gt;&lt;2人入住&gt;</t>
  </si>
  <si>
    <t>Duperray/Celine,Duperray/Eliott</t>
  </si>
  <si>
    <t>[杰克逊]杰克逊威斯汀酒店(The Westin Jackson)(68028500)</t>
  </si>
  <si>
    <t>Wilson/Taurence L</t>
  </si>
  <si>
    <t>[坎昆]坎昆JW万豪水疗度假村(JW Marriott Cancun Resort &amp; Spa)(60467526)</t>
  </si>
  <si>
    <t>海景豪华特大床房(带阳台)&lt;不退款&gt;&lt;2人入住&gt;</t>
  </si>
  <si>
    <t>Ma/Tianyao</t>
  </si>
  <si>
    <t>Studio Suite, 1 Queen, Sofa bed, Fireplace&lt;不退款&gt;&lt;2人入住&gt;</t>
  </si>
  <si>
    <t>Hoyles/Daniel Nicholas,Hoyles/Jaclyn Diane</t>
  </si>
  <si>
    <t>85338066；889397</t>
  </si>
  <si>
    <t>[马德里]埃克广场酒店(Exe Plaza Madrid)(55542732)</t>
  </si>
  <si>
    <t>双人床房&lt;不退款&gt;&lt;2人入住&gt;</t>
  </si>
  <si>
    <t>DE FRANCO PAZ/Fernando</t>
  </si>
  <si>
    <t>Uzal Moya/Israel</t>
  </si>
  <si>
    <t>[日惹]日惹特约克洛豪华酒店(Grand Tjokro Yogyakarta)(68545341)</t>
  </si>
  <si>
    <t>豪华房&lt;2人入住&gt;&lt;不退款&gt;&lt;早餐&gt;</t>
  </si>
  <si>
    <t>idajati/hertiari</t>
  </si>
  <si>
    <t>[埃纳雷斯堡]埃纳雷斯堡万豪 AC 酒店(AC Hotel Alcala de Henares by Marriott)(68028001)</t>
  </si>
  <si>
    <t>双床房&lt;不退款&gt;&lt;2人入住&gt;</t>
  </si>
  <si>
    <t>Marcos Cantero/David</t>
  </si>
  <si>
    <t>Garcia Sanchez/Zaira</t>
  </si>
  <si>
    <t>[雷克雅未克]中央广场酒店(Center Hotel Plaza)(70392141)</t>
  </si>
  <si>
    <t>标准房&lt;2人入住&gt;&lt;不退款&gt;&lt;早餐&gt;</t>
  </si>
  <si>
    <t>Andrulis/Amanda Renee</t>
  </si>
  <si>
    <t>T762F8</t>
  </si>
  <si>
    <t>[马拉加]马拉加皇宫万豪 AC 酒店(AC Hotel Málaga Palacio by Marriott)(68027982)</t>
  </si>
  <si>
    <t>特大床房&lt;2人入住&gt;&lt;不退款&gt;&lt;早餐&gt;</t>
  </si>
  <si>
    <t>Thomson/Alan and Angela</t>
  </si>
  <si>
    <t>[芝加哥]芝加哥W酒店 - 湖滨(W Chicago - Lakeshore)(55478478)</t>
  </si>
  <si>
    <t>城景特大床房(超赞的)&lt;不退款&gt;&lt;2人入住&gt;</t>
  </si>
  <si>
    <t>Bruce/Danielle</t>
  </si>
  <si>
    <t>Derevnina/Polina</t>
  </si>
  <si>
    <t>[伯班克]洛杉矶伯班克机场万豪酒店(Los Angeles Marriott Burbank Airport)(55465521)</t>
  </si>
  <si>
    <t>2张双人床房&lt;不退款&gt;&lt;2人入住&gt;</t>
  </si>
  <si>
    <t>Razooky/Morooj</t>
  </si>
  <si>
    <t>[梅里登]阿尔丁森万豪酒店和乡村俱乐部(Forest of Arden Marriott Hotel &amp; Country Club)(68028662)</t>
  </si>
  <si>
    <t>Kaninda/Ben</t>
  </si>
  <si>
    <t>[茂物市]茂物苏利坎肯纳101酒店(The 1O1 Bogor Suryakancana Hotel)(55822056)</t>
  </si>
  <si>
    <t>豪华池景房带阳台&lt;2人入住&gt;&lt;不退款&gt;&lt;早餐&gt;</t>
  </si>
  <si>
    <t>Wala/Roland Andira</t>
  </si>
  <si>
    <t>[维沙卡帕特南]维沙卡帕特南万豪酒店(Fairfield by Marriott Visakhapatnam)(68027813)</t>
  </si>
  <si>
    <t>Devisetti/Teja</t>
  </si>
  <si>
    <t>[伊瑟阔]西雅图伊萨夸市万豪春丘酒店(SpringHill Suites by Marriott Seattle Issaquah)(68027066)</t>
  </si>
  <si>
    <t>特大床套房带沙发床&lt;2人入住&gt;&lt;不退款&gt;&lt;早餐&gt;</t>
  </si>
  <si>
    <t>Dragoi/Dana</t>
  </si>
  <si>
    <t>[辛辛那提]辛辛那提荷兰广场希尔顿酒店(Hilton Cincinnati Netherland Plaza)(55872354)</t>
  </si>
  <si>
    <t>标准两张双人床房&lt;不退款&gt;&lt;2人入住&gt;</t>
  </si>
  <si>
    <t>Mckain/Pierce</t>
  </si>
  <si>
    <t>[凤凰城]凤凰城芳德瑞酒店(Found Re Phoenix)(55320709)</t>
  </si>
  <si>
    <t>标准间1特大床&lt;不退款&gt;&lt;2人入住&gt;</t>
  </si>
  <si>
    <t>Fitzpatrick/Edward,McEneaney/Brandilyn</t>
  </si>
  <si>
    <t>[卡加延德奥罗]卡加延德奥罗雪松森特里奥酒店(Seda Centrio - Cagayan de Oro)(55280756)</t>
  </si>
  <si>
    <t>R. Zurita/Paolo,R. Zurita/Paolo</t>
  </si>
  <si>
    <t>[吉隆坡]吉隆坡四季酒店(Four Seasons Hotel Kuala Lumpur)(55542782)</t>
  </si>
  <si>
    <t>尊贵公园景观房&lt;不退款&gt;&lt;2人入住&gt;</t>
  </si>
  <si>
    <t>Miravirio/Elvera</t>
  </si>
  <si>
    <t>[雅加达]哈里斯沃途和谐酒店(Harris Vertu Hotel Harmoni)(55872461)</t>
  </si>
  <si>
    <t>v客房&lt;不退款&gt;&lt;2人入住&gt;</t>
  </si>
  <si>
    <t>Mustika/Rita</t>
  </si>
  <si>
    <t>[慕尼黑]欧洲之星大中心酒店(Eurostars Grand Central)(55519541)</t>
  </si>
  <si>
    <t>客房&lt;不退款&gt;&lt;2人入住&gt;</t>
  </si>
  <si>
    <t>Toews/Marius</t>
  </si>
  <si>
    <t>[三宝垄]黄金城市会议酒店(GOLDEN CITY HOTEL AND CONVENTION CENTRE)(55611736)</t>
  </si>
  <si>
    <t>Rattna Candra/Winny</t>
  </si>
  <si>
    <t>[朴次茅斯]万豪朴次茅斯度假酒店(Portsmouth Marriott Hotel)(68027898)</t>
  </si>
  <si>
    <t>豪华房(特大床)&lt;不退款&gt;&lt;2人入住&gt;</t>
  </si>
  <si>
    <t>CASSIE/ROSS</t>
  </si>
  <si>
    <t>海景豪华特大床房(带阳台)&lt;2人入住&gt;&lt;不退款&gt;&lt;早餐&gt;</t>
  </si>
  <si>
    <t>Xia/Yueming</t>
  </si>
  <si>
    <t>[慕尼黑]欧洲之星书籍酒店(Eurostars Book Hotel)(55733303)</t>
  </si>
  <si>
    <t>Reiter/Jasmin</t>
  </si>
  <si>
    <t>[Woolwich]滑铁卢圣雅各布万怡酒店(Courtyard by Marriott Waterloo St. Jacobs)(55720472)</t>
  </si>
  <si>
    <t>两张大床房&lt;不退款&gt;&lt;2人入住&gt;</t>
  </si>
  <si>
    <t>Gardiner/Karen</t>
  </si>
  <si>
    <t>[哈密尔顿]喜来登汉弥敦酒店(Sheraton Hamilton Hotel)(55414416)</t>
  </si>
  <si>
    <t>2张大床房&lt;不退款&gt;&lt;2人入住&gt;</t>
  </si>
  <si>
    <t>McHardy/Erin</t>
  </si>
  <si>
    <t>，</t>
  </si>
  <si>
    <t>78481 HKD</t>
  </si>
  <si>
    <t>A211124101708481</t>
  </si>
  <si>
    <t>总计：78481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</si>
  <si>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</si>
  <si>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</si>
  <si>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</si>
  <si>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</si>
  <si>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</si>
  <si>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</si>
  <si>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</si>
  <si>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</si>
  <si>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</si>
  <si>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</si>
  <si>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</si>
  <si>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</si>
  <si>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</si>
  <si>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</si>
  <si>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</si>
  <si>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</si>
  <si>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</si>
  <si>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2021-09-29</t>
  </si>
  <si>
    <t>2268401</t>
  </si>
  <si>
    <t>林尼克赌场体验酒店</t>
  </si>
  <si>
    <t>Nguyen Tien,Tran Hai</t>
  </si>
  <si>
    <t>2021-11-15</t>
  </si>
  <si>
    <t>2021-11-21</t>
  </si>
  <si>
    <t>退房日周结</t>
  </si>
  <si>
    <t>2469.56</t>
  </si>
  <si>
    <t>2970.00</t>
  </si>
  <si>
    <t>-0.01</t>
  </si>
  <si>
    <t>-2970</t>
  </si>
  <si>
    <t>-2469</t>
  </si>
  <si>
    <t>0.00</t>
  </si>
  <si>
    <t>携程汇智国际直连</t>
  </si>
  <si>
    <t>2021-09-29 07:52:39</t>
  </si>
  <si>
    <t>否</t>
  </si>
  <si>
    <t>汇智国际旅游发展有限公司</t>
  </si>
  <si>
    <t>直连</t>
  </si>
  <si>
    <t>2021-10-27</t>
  </si>
  <si>
    <t>2283815</t>
  </si>
  <si>
    <t>威基基海滩丽思卡尔顿酒店</t>
  </si>
  <si>
    <t>Vinnikov Roman</t>
  </si>
  <si>
    <t>2021-11-16</t>
  </si>
  <si>
    <t>14657.64</t>
  </si>
  <si>
    <t>17823.00</t>
  </si>
  <si>
    <t>0</t>
  </si>
  <si>
    <t>2021-10-27 06:00:27</t>
  </si>
  <si>
    <t>2021-10-30</t>
  </si>
  <si>
    <t>2285623</t>
  </si>
  <si>
    <t>南海岸酒庄度假村</t>
  </si>
  <si>
    <t>Barros Alice Leigh</t>
  </si>
  <si>
    <t>2021-11-19</t>
  </si>
  <si>
    <t>3614.27</t>
  </si>
  <si>
    <t>4382.00</t>
  </si>
  <si>
    <t>2021-10-30 01:50:09</t>
  </si>
  <si>
    <t>2021-10-31</t>
  </si>
  <si>
    <t>2286681</t>
  </si>
  <si>
    <t>雅加达塞达尤达尔玛旺萨101酒店</t>
  </si>
  <si>
    <t>Callista Xena,Callista Xena</t>
  </si>
  <si>
    <t>2021-11-20</t>
  </si>
  <si>
    <t>226.85</t>
  </si>
  <si>
    <t>275.00</t>
  </si>
  <si>
    <t>2021-10-31 17:36:59</t>
  </si>
  <si>
    <t>2021-11-03</t>
  </si>
  <si>
    <t>2288170</t>
  </si>
  <si>
    <t>安纳海姆波托菲诺套房酒店</t>
  </si>
  <si>
    <t>French Matthew</t>
  </si>
  <si>
    <t>2021-11-18</t>
  </si>
  <si>
    <t>2888.12</t>
  </si>
  <si>
    <t>3505.00</t>
  </si>
  <si>
    <t>2021-11-03 09:49:27</t>
  </si>
  <si>
    <t>2021-11-06</t>
  </si>
  <si>
    <t>2290917</t>
  </si>
  <si>
    <t>惠斯勒威斯汀温泉度假酒店</t>
  </si>
  <si>
    <t>myers ceren suna</t>
  </si>
  <si>
    <t>1399.47</t>
  </si>
  <si>
    <t>1699.00</t>
  </si>
  <si>
    <t>2021-11-06 01:47:16</t>
  </si>
  <si>
    <t>2021-11-09</t>
  </si>
  <si>
    <t>2293969</t>
  </si>
  <si>
    <t>芝加哥密歇根大道威斯汀酒店</t>
  </si>
  <si>
    <t>Zhou Zirui,Li Jialong</t>
  </si>
  <si>
    <t>1891.88</t>
  </si>
  <si>
    <t>2301.00</t>
  </si>
  <si>
    <t>2021-11-09 10:14:54</t>
  </si>
  <si>
    <t>2021-11-12</t>
  </si>
  <si>
    <t>2297618</t>
  </si>
  <si>
    <t>RMB</t>
  </si>
  <si>
    <t>2021-11-12 11:33:05</t>
  </si>
  <si>
    <t>2298120</t>
  </si>
  <si>
    <t>伦敦西区希尔顿逸林酒店</t>
  </si>
  <si>
    <t>Evans Gavin</t>
  </si>
  <si>
    <t>1504.80</t>
  </si>
  <si>
    <t>1832.00</t>
  </si>
  <si>
    <t>2021-11-12 19:09:55</t>
  </si>
  <si>
    <t>2021-11-13</t>
  </si>
  <si>
    <t>2298350</t>
  </si>
  <si>
    <t>凤凰城南山福朋喜来登酒店</t>
  </si>
  <si>
    <t>Lopez-Masoli Elgin Izzel</t>
  </si>
  <si>
    <t>1924.54</t>
  </si>
  <si>
    <t>2343.00</t>
  </si>
  <si>
    <t>2021-11-13 00:16:48</t>
  </si>
  <si>
    <t>2021-11-14</t>
  </si>
  <si>
    <t>2299150</t>
  </si>
  <si>
    <t>新加坡诺怡酒店</t>
  </si>
  <si>
    <t>Ang Jia Jun</t>
  </si>
  <si>
    <t>1533.51</t>
  </si>
  <si>
    <t>1869.00</t>
  </si>
  <si>
    <t>2021-11-14 09:03:46</t>
  </si>
  <si>
    <t>2299547</t>
  </si>
  <si>
    <t>圣迭戈/梅萨半岛宿之桥套房酒店</t>
  </si>
  <si>
    <t>Abiera Lea Millicent</t>
  </si>
  <si>
    <t>1841.20</t>
  </si>
  <si>
    <t>2244.00</t>
  </si>
  <si>
    <t>2021-11-15 02:29:47</t>
  </si>
  <si>
    <t>2299950</t>
  </si>
  <si>
    <t>吉隆坡中国城喜来登福朋酒店</t>
  </si>
  <si>
    <t>Mickey wong hoi ching</t>
  </si>
  <si>
    <t>292.10</t>
  </si>
  <si>
    <t>356.00</t>
  </si>
  <si>
    <t>2021-11-15 19:25:12</t>
  </si>
  <si>
    <t>2300250</t>
  </si>
  <si>
    <t>W芝加哥城市之心酒店</t>
  </si>
  <si>
    <t>Duan Stephanie,PHAN KYLE</t>
  </si>
  <si>
    <t>982.50</t>
  </si>
  <si>
    <t>1197.00</t>
  </si>
  <si>
    <t>2021-11-16 10:15:40</t>
  </si>
  <si>
    <t>2300860</t>
  </si>
  <si>
    <t>底特律文艺复兴中心万豪酒店</t>
  </si>
  <si>
    <t>Dwyer Austin</t>
  </si>
  <si>
    <t>1202.47</t>
  </si>
  <si>
    <t>1465.00</t>
  </si>
  <si>
    <t>2021-11-16 20:17:58</t>
  </si>
  <si>
    <t>2021-11-17</t>
  </si>
  <si>
    <t>2301136</t>
  </si>
  <si>
    <t>Mathis Kevin</t>
  </si>
  <si>
    <t>1501.34</t>
  </si>
  <si>
    <t>1826.00</t>
  </si>
  <si>
    <t>2021-11-17 04:48:21</t>
  </si>
  <si>
    <t>2301154</t>
  </si>
  <si>
    <t>普罗沃万豪酒店&amp;会议中心</t>
  </si>
  <si>
    <t>mounga lupe</t>
  </si>
  <si>
    <t>1663.31</t>
  </si>
  <si>
    <t>2023.00</t>
  </si>
  <si>
    <t>2021-11-17 06:53:30</t>
  </si>
  <si>
    <t>2301785</t>
  </si>
  <si>
    <t>喜来登凯拉尼公主酒店</t>
  </si>
  <si>
    <t>CHEN QIAOZHU,HUANG JIANPENG</t>
  </si>
  <si>
    <t>1069.68</t>
  </si>
  <si>
    <t>1301.00</t>
  </si>
  <si>
    <t>2021-11-17 17:36:17</t>
  </si>
  <si>
    <t>2302272</t>
  </si>
  <si>
    <t>里昂塞特万豪国际酒店</t>
  </si>
  <si>
    <t>Duperray Celine,Duperray Eliott</t>
  </si>
  <si>
    <t>645.43</t>
  </si>
  <si>
    <t>785.00</t>
  </si>
  <si>
    <t>2021-11-18 00:46:43</t>
  </si>
  <si>
    <t>2302574</t>
  </si>
  <si>
    <t>威斯汀杰克森酒店</t>
  </si>
  <si>
    <t>Wilson Taurence L</t>
  </si>
  <si>
    <t>3667.19</t>
  </si>
  <si>
    <t>4470.00</t>
  </si>
  <si>
    <t>2021-11-18 12:49:31</t>
  </si>
  <si>
    <t>2303360</t>
  </si>
  <si>
    <t>坎昆 JW 万豪度假酒店及水疗中心</t>
  </si>
  <si>
    <t>Ma Tianyao</t>
  </si>
  <si>
    <t>1341.35</t>
  </si>
  <si>
    <t>1635.00</t>
  </si>
  <si>
    <t>2021-11-18 23:12:54</t>
  </si>
  <si>
    <t>2303458</t>
  </si>
  <si>
    <t>Hoyles Daniel Nicholas,Hoyles Jaclyn Diane</t>
  </si>
  <si>
    <t>1243.30</t>
  </si>
  <si>
    <t>1514.00</t>
  </si>
  <si>
    <t>2021-11-19 05:51:51</t>
  </si>
  <si>
    <t>2303464</t>
  </si>
  <si>
    <t>埃克广场酒店</t>
  </si>
  <si>
    <t>DE FRANCO PAZ Fernando</t>
  </si>
  <si>
    <t>1443.67</t>
  </si>
  <si>
    <t>1758.00</t>
  </si>
  <si>
    <t>2021-11-19 06:16:49</t>
  </si>
  <si>
    <t>2303471</t>
  </si>
  <si>
    <t>Uzal Moya Israel</t>
  </si>
  <si>
    <t>721.83</t>
  </si>
  <si>
    <t>879.00</t>
  </si>
  <si>
    <t>2021-11-19 06:54:47</t>
  </si>
  <si>
    <t>2303618</t>
  </si>
  <si>
    <t>日惹特约克洛豪华酒店</t>
  </si>
  <si>
    <t>idajati hertiari</t>
  </si>
  <si>
    <t>502.57</t>
  </si>
  <si>
    <t>612.00</t>
  </si>
  <si>
    <t>2021-11-19 10:35:40</t>
  </si>
  <si>
    <t>2303941</t>
  </si>
  <si>
    <t>阿尔卡拉德埃纳雷斯万豪AC酒店</t>
  </si>
  <si>
    <t>Marcos Cantero David</t>
  </si>
  <si>
    <t>525.57</t>
  </si>
  <si>
    <t>640.00</t>
  </si>
  <si>
    <t>2021-11-19 15:27:05</t>
  </si>
  <si>
    <t>2304278</t>
  </si>
  <si>
    <t>Garcia Sanchez Zaira</t>
  </si>
  <si>
    <t>725.12</t>
  </si>
  <si>
    <t>883.00</t>
  </si>
  <si>
    <t>2021-11-19 19:15:56</t>
  </si>
  <si>
    <t>2304563</t>
  </si>
  <si>
    <t>中央广场酒店</t>
  </si>
  <si>
    <t>Andrulis Amanda Renee</t>
  </si>
  <si>
    <t>942.74</t>
  </si>
  <si>
    <t>1148.00</t>
  </si>
  <si>
    <t>2021-11-19 22:47:48</t>
  </si>
  <si>
    <t>2304571</t>
  </si>
  <si>
    <t>马拉加帕拉西奥万豪AC酒店</t>
  </si>
  <si>
    <t>Thomson Alan and Angela</t>
  </si>
  <si>
    <t>1124.22</t>
  </si>
  <si>
    <t>1369.00</t>
  </si>
  <si>
    <t>2021-11-19 22:54:37</t>
  </si>
  <si>
    <t>2304668</t>
  </si>
  <si>
    <t>芝加哥W酒店 - 湖滨</t>
  </si>
  <si>
    <t>Bruce Danielle</t>
  </si>
  <si>
    <t>982.86</t>
  </si>
  <si>
    <t>2021-11-20 03:03:48</t>
  </si>
  <si>
    <t>2304669</t>
  </si>
  <si>
    <t>Derevnina Polina</t>
  </si>
  <si>
    <t>1244.79</t>
  </si>
  <si>
    <t>1516.00</t>
  </si>
  <si>
    <t>2021-11-20 03:07:07</t>
  </si>
  <si>
    <t>2304713</t>
  </si>
  <si>
    <t>阿尔丁森万豪酒店和乡村俱乐部</t>
  </si>
  <si>
    <t>Kaninda Ben</t>
  </si>
  <si>
    <t>839.99</t>
  </si>
  <si>
    <t>1023.00</t>
  </si>
  <si>
    <t>2021-11-20 07:18:42</t>
  </si>
  <si>
    <t>2304730</t>
  </si>
  <si>
    <t>茂物苏利坎肯纳101酒店</t>
  </si>
  <si>
    <t>Wala Roland Andira</t>
  </si>
  <si>
    <t>500.87</t>
  </si>
  <si>
    <t>610.00</t>
  </si>
  <si>
    <t>2021-11-20 08:08:30</t>
  </si>
  <si>
    <t>2304829</t>
  </si>
  <si>
    <t>维沙卡帕特南万豪酒店</t>
  </si>
  <si>
    <t>Devisetti Teja</t>
  </si>
  <si>
    <t>399.05</t>
  </si>
  <si>
    <t>486.00</t>
  </si>
  <si>
    <t>2021-11-20 10:21:39</t>
  </si>
  <si>
    <t>2304840</t>
  </si>
  <si>
    <t>西雅图伊萨夸市万豪春丘酒店</t>
  </si>
  <si>
    <t>Dragoi Dana</t>
  </si>
  <si>
    <t>976.29</t>
  </si>
  <si>
    <t>1189.00</t>
  </si>
  <si>
    <t>2021-11-20 10:32:07</t>
  </si>
  <si>
    <t>2304967</t>
  </si>
  <si>
    <t>辛辛那提荷兰广场希尔顿酒店</t>
  </si>
  <si>
    <t>Mckain Pierce</t>
  </si>
  <si>
    <t>1222.62</t>
  </si>
  <si>
    <t>1489.00</t>
  </si>
  <si>
    <t>2021-11-20 12:34:55</t>
  </si>
  <si>
    <t>2305054</t>
  </si>
  <si>
    <t>凤凰城 FOUND:RE 酒店</t>
  </si>
  <si>
    <t>Fitzpatrick Edward,McEneaney Brandilyn</t>
  </si>
  <si>
    <t>1235.76</t>
  </si>
  <si>
    <t>1505.00</t>
  </si>
  <si>
    <t>2021-11-20 14:00:20</t>
  </si>
  <si>
    <t>2305117</t>
  </si>
  <si>
    <t>塞达中心酒店</t>
  </si>
  <si>
    <t>R. Zurita Paolo,R. Zurita Paolo</t>
  </si>
  <si>
    <t>462.28</t>
  </si>
  <si>
    <t>563.00</t>
  </si>
  <si>
    <t>2021-11-20 15:08:50</t>
  </si>
  <si>
    <t>2305166</t>
  </si>
  <si>
    <t>吉隆坡四季酒店</t>
  </si>
  <si>
    <t>Miravirio Elvera</t>
  </si>
  <si>
    <t>1108.49</t>
  </si>
  <si>
    <t>1350.00</t>
  </si>
  <si>
    <t>2021-11-20 15:56:10</t>
  </si>
  <si>
    <t>2305189</t>
  </si>
  <si>
    <t>哈里斯沃途和谐酒店</t>
  </si>
  <si>
    <t>Mustika Rita</t>
  </si>
  <si>
    <t>252.90</t>
  </si>
  <si>
    <t>308.00</t>
  </si>
  <si>
    <t>2021-11-20 16:24:10</t>
  </si>
  <si>
    <t>2305219</t>
  </si>
  <si>
    <t>欧洲之星大中心酒店</t>
  </si>
  <si>
    <t>Toews Marius</t>
  </si>
  <si>
    <t>548.49</t>
  </si>
  <si>
    <t>668.00</t>
  </si>
  <si>
    <t>2021-11-20 16:54:55</t>
  </si>
  <si>
    <t>2305276</t>
  </si>
  <si>
    <t>黄金城市会议酒店</t>
  </si>
  <si>
    <t>Rattna Candra Winny</t>
  </si>
  <si>
    <t>820.28</t>
  </si>
  <si>
    <t>999.00</t>
  </si>
  <si>
    <t>2021-11-20 17:40:14</t>
  </si>
  <si>
    <t>2305318</t>
  </si>
  <si>
    <t>万豪朴次茅斯度假酒店</t>
  </si>
  <si>
    <t>CASSIE ROSS</t>
  </si>
  <si>
    <t>844.09</t>
  </si>
  <si>
    <t>1028.00</t>
  </si>
  <si>
    <t>2021-11-20 18:03:53</t>
  </si>
  <si>
    <t>2305457</t>
  </si>
  <si>
    <t>Xia Yueming</t>
  </si>
  <si>
    <t>1435.28</t>
  </si>
  <si>
    <t>1748.00</t>
  </si>
  <si>
    <t>2021-11-20 19:36:17</t>
  </si>
  <si>
    <t>2305475</t>
  </si>
  <si>
    <t>欧洲之星书籍酒店</t>
  </si>
  <si>
    <t>Reiter Jasmin</t>
  </si>
  <si>
    <t>2021-11-20 19:48:56</t>
  </si>
  <si>
    <t>2305700</t>
  </si>
  <si>
    <t>喜来登汉弥敦酒店</t>
  </si>
  <si>
    <t>McHardy Erin</t>
  </si>
  <si>
    <t>843.27</t>
  </si>
  <si>
    <t>1027.00</t>
  </si>
  <si>
    <t>-1027</t>
  </si>
  <si>
    <t>-843</t>
  </si>
  <si>
    <t>2021-11-20 22:42:18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</si>
</sst>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16400707805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44515</v>
      </c>
      <c r="G2" s="5">
        <v>44521</v>
      </c>
      <c r="H2" s="4">
        <v>1</v>
      </c>
      <c r="I2" s="4">
        <v>6</v>
      </c>
      <c r="J2" s="4">
        <v>6</v>
      </c>
      <c r="K2" s="4" t="s">
        <v>29</v>
      </c>
      <c r="L2" s="4">
        <v>2970</v>
      </c>
      <c r="M2" s="4">
        <v>2970</v>
      </c>
      <c r="N2" s="4" t="s">
        <v>30</v>
      </c>
      <c r="O2" s="4" t="s">
        <v>31</v>
      </c>
      <c r="P2" s="4" t="s">
        <v>32</v>
      </c>
      <c r="Q2" s="4">
        <v>0</v>
      </c>
      <c r="R2" s="6">
        <v>44468</v>
      </c>
      <c r="S2" s="5">
        <v>44524</v>
      </c>
      <c r="T2" s="4" t="s">
        <v>33</v>
      </c>
      <c r="U2" s="4">
        <v>2970</v>
      </c>
      <c r="V2" s="4">
        <v>0</v>
      </c>
      <c r="W2" s="4">
        <v>0</v>
      </c>
    </row>
    <row r="3" s="4" customFormat="1" spans="1:23">
      <c r="A3" s="4">
        <v>16400707805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44515</v>
      </c>
      <c r="G3" s="5">
        <v>44521</v>
      </c>
      <c r="H3" s="4">
        <v>1</v>
      </c>
      <c r="I3" s="4">
        <v>6</v>
      </c>
      <c r="J3" s="4">
        <v>6</v>
      </c>
      <c r="K3" s="4" t="s">
        <v>29</v>
      </c>
      <c r="L3" s="4">
        <v>-2970</v>
      </c>
      <c r="M3" s="4">
        <v>-2970</v>
      </c>
      <c r="N3" s="4" t="s">
        <v>30</v>
      </c>
      <c r="O3" s="4" t="s">
        <v>31</v>
      </c>
      <c r="P3" s="4" t="s">
        <v>32</v>
      </c>
      <c r="Q3" s="4">
        <v>0</v>
      </c>
      <c r="R3" s="6">
        <v>44468</v>
      </c>
      <c r="S3" s="5">
        <v>44524</v>
      </c>
      <c r="T3" s="4" t="s">
        <v>33</v>
      </c>
      <c r="U3" s="4">
        <v>-2970</v>
      </c>
      <c r="V3" s="4">
        <v>0</v>
      </c>
      <c r="W3" s="4">
        <v>0</v>
      </c>
    </row>
    <row r="4" s="4" customFormat="1" spans="1:25">
      <c r="A4" s="4">
        <v>16670430727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44516</v>
      </c>
      <c r="G4" s="5">
        <v>44521</v>
      </c>
      <c r="H4" s="4">
        <v>1</v>
      </c>
      <c r="I4" s="4">
        <v>5</v>
      </c>
      <c r="J4" s="4">
        <v>5</v>
      </c>
      <c r="K4" s="4" t="s">
        <v>29</v>
      </c>
      <c r="L4" s="4">
        <v>17823</v>
      </c>
      <c r="M4" s="4">
        <v>17823</v>
      </c>
      <c r="N4" s="4" t="s">
        <v>37</v>
      </c>
      <c r="O4" s="4" t="s">
        <v>31</v>
      </c>
      <c r="P4" s="4" t="s">
        <v>32</v>
      </c>
      <c r="Q4" s="4">
        <v>0</v>
      </c>
      <c r="R4" s="6">
        <v>44496</v>
      </c>
      <c r="S4" s="5">
        <v>44524</v>
      </c>
      <c r="T4" s="4" t="s">
        <v>33</v>
      </c>
      <c r="U4" s="4">
        <v>17823</v>
      </c>
      <c r="V4" s="4">
        <v>0</v>
      </c>
      <c r="W4" s="4">
        <v>0</v>
      </c>
      <c r="X4" s="4"/>
      <c r="Y4" s="4">
        <v>93833734</v>
      </c>
    </row>
    <row r="5" s="4" customFormat="1" spans="1:25">
      <c r="A5" s="4">
        <v>16695401082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44519</v>
      </c>
      <c r="G5" s="5">
        <v>44521</v>
      </c>
      <c r="H5" s="4">
        <v>1</v>
      </c>
      <c r="I5" s="4">
        <v>2</v>
      </c>
      <c r="J5" s="4">
        <v>2</v>
      </c>
      <c r="K5" s="4" t="s">
        <v>29</v>
      </c>
      <c r="L5" s="4">
        <v>4382</v>
      </c>
      <c r="M5" s="4">
        <v>4382</v>
      </c>
      <c r="N5" s="4" t="s">
        <v>40</v>
      </c>
      <c r="O5" s="4" t="s">
        <v>31</v>
      </c>
      <c r="P5" s="4" t="s">
        <v>32</v>
      </c>
      <c r="Q5" s="4">
        <v>0</v>
      </c>
      <c r="R5" s="6">
        <v>44499</v>
      </c>
      <c r="S5" s="5">
        <v>44524</v>
      </c>
      <c r="T5" s="4" t="s">
        <v>33</v>
      </c>
      <c r="U5" s="4">
        <v>4382</v>
      </c>
      <c r="V5" s="4">
        <v>0</v>
      </c>
      <c r="W5" s="4">
        <v>0</v>
      </c>
      <c r="X5" s="4">
        <v>2285623</v>
      </c>
      <c r="Y5" s="4" t="s">
        <v>41</v>
      </c>
    </row>
    <row r="6" s="4" customFormat="1" spans="1:24">
      <c r="A6" s="4">
        <v>16709659432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44520</v>
      </c>
      <c r="G6" s="5">
        <v>44521</v>
      </c>
      <c r="H6" s="4">
        <v>1</v>
      </c>
      <c r="I6" s="4">
        <v>1</v>
      </c>
      <c r="J6" s="4">
        <v>1</v>
      </c>
      <c r="K6" s="4" t="s">
        <v>29</v>
      </c>
      <c r="L6" s="4">
        <v>275</v>
      </c>
      <c r="M6" s="4">
        <v>275</v>
      </c>
      <c r="N6" s="4" t="s">
        <v>44</v>
      </c>
      <c r="O6" s="4" t="s">
        <v>31</v>
      </c>
      <c r="P6" s="4" t="s">
        <v>32</v>
      </c>
      <c r="Q6" s="4">
        <v>0</v>
      </c>
      <c r="R6" s="6">
        <v>44500</v>
      </c>
      <c r="S6" s="5">
        <v>44524</v>
      </c>
      <c r="T6" s="4" t="s">
        <v>33</v>
      </c>
      <c r="U6" s="4">
        <v>275</v>
      </c>
      <c r="V6" s="4">
        <v>0</v>
      </c>
      <c r="W6" s="4">
        <v>0</v>
      </c>
      <c r="X6" s="4">
        <v>2286681</v>
      </c>
    </row>
    <row r="7" s="4" customFormat="1" spans="1:25">
      <c r="A7" s="4">
        <v>16729062970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44518</v>
      </c>
      <c r="G7" s="5">
        <v>44521</v>
      </c>
      <c r="H7" s="4">
        <v>1</v>
      </c>
      <c r="I7" s="4">
        <v>3</v>
      </c>
      <c r="J7" s="4">
        <v>3</v>
      </c>
      <c r="K7" s="4" t="s">
        <v>29</v>
      </c>
      <c r="L7" s="4">
        <v>3505</v>
      </c>
      <c r="M7" s="4">
        <v>3505</v>
      </c>
      <c r="N7" s="4" t="s">
        <v>47</v>
      </c>
      <c r="O7" s="4" t="s">
        <v>31</v>
      </c>
      <c r="P7" s="4" t="s">
        <v>32</v>
      </c>
      <c r="Q7" s="4">
        <v>0</v>
      </c>
      <c r="R7" s="6">
        <v>44503</v>
      </c>
      <c r="S7" s="5">
        <v>44524</v>
      </c>
      <c r="T7" s="4" t="s">
        <v>33</v>
      </c>
      <c r="U7" s="4">
        <v>3505</v>
      </c>
      <c r="V7" s="4">
        <v>0</v>
      </c>
      <c r="W7" s="4">
        <v>0</v>
      </c>
      <c r="X7" s="4">
        <v>2288170</v>
      </c>
      <c r="Y7" s="4" t="s">
        <v>48</v>
      </c>
    </row>
    <row r="8" s="4" customFormat="1" spans="1:25">
      <c r="A8" s="4">
        <v>16746861899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44520</v>
      </c>
      <c r="G8" s="5">
        <v>44521</v>
      </c>
      <c r="H8" s="4">
        <v>1</v>
      </c>
      <c r="I8" s="4">
        <v>1</v>
      </c>
      <c r="J8" s="4">
        <v>1</v>
      </c>
      <c r="K8" s="4" t="s">
        <v>29</v>
      </c>
      <c r="L8" s="4">
        <v>1699</v>
      </c>
      <c r="M8" s="4">
        <v>1699</v>
      </c>
      <c r="N8" s="4" t="s">
        <v>51</v>
      </c>
      <c r="O8" s="4" t="s">
        <v>31</v>
      </c>
      <c r="P8" s="4" t="s">
        <v>32</v>
      </c>
      <c r="Q8" s="4">
        <v>0</v>
      </c>
      <c r="R8" s="6">
        <v>44506</v>
      </c>
      <c r="S8" s="5">
        <v>44524</v>
      </c>
      <c r="T8" s="4" t="s">
        <v>33</v>
      </c>
      <c r="U8" s="4">
        <v>1699</v>
      </c>
      <c r="V8" s="4">
        <v>0</v>
      </c>
      <c r="W8" s="4">
        <v>0</v>
      </c>
      <c r="X8" s="4"/>
      <c r="Y8" s="4">
        <v>72264101</v>
      </c>
    </row>
    <row r="9" s="4" customFormat="1" spans="1:25">
      <c r="A9" s="4">
        <v>16759648698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44519</v>
      </c>
      <c r="G9" s="5">
        <v>44521</v>
      </c>
      <c r="H9" s="4">
        <v>1</v>
      </c>
      <c r="I9" s="4">
        <v>2</v>
      </c>
      <c r="J9" s="4">
        <v>2</v>
      </c>
      <c r="K9" s="4" t="s">
        <v>29</v>
      </c>
      <c r="L9" s="4">
        <v>2301</v>
      </c>
      <c r="M9" s="4">
        <v>2301</v>
      </c>
      <c r="N9" s="4" t="s">
        <v>54</v>
      </c>
      <c r="O9" s="4" t="s">
        <v>31</v>
      </c>
      <c r="P9" s="4" t="s">
        <v>32</v>
      </c>
      <c r="Q9" s="4">
        <v>0</v>
      </c>
      <c r="R9" s="6">
        <v>44509</v>
      </c>
      <c r="S9" s="5">
        <v>44524</v>
      </c>
      <c r="T9" s="4" t="s">
        <v>33</v>
      </c>
      <c r="U9" s="4">
        <v>2301</v>
      </c>
      <c r="V9" s="4">
        <v>0</v>
      </c>
      <c r="W9" s="4">
        <v>0</v>
      </c>
      <c r="X9" s="4">
        <v>2293969</v>
      </c>
      <c r="Y9" s="4">
        <v>74773868</v>
      </c>
    </row>
    <row r="10" s="4" customFormat="1" spans="1:25">
      <c r="A10" s="4">
        <v>16779007275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44520</v>
      </c>
      <c r="G10" s="5">
        <v>44521</v>
      </c>
      <c r="H10" s="4">
        <v>1</v>
      </c>
      <c r="I10" s="4">
        <v>1</v>
      </c>
      <c r="J10" s="4">
        <v>1</v>
      </c>
      <c r="K10" s="4" t="s">
        <v>29</v>
      </c>
      <c r="L10" s="4">
        <v>1832</v>
      </c>
      <c r="M10" s="4">
        <v>1832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44512</v>
      </c>
      <c r="S10" s="5">
        <v>44524</v>
      </c>
      <c r="T10" s="4" t="s">
        <v>33</v>
      </c>
      <c r="U10" s="4">
        <v>1832</v>
      </c>
      <c r="V10" s="4">
        <v>0</v>
      </c>
      <c r="W10" s="4">
        <v>0</v>
      </c>
      <c r="X10" s="4"/>
      <c r="Y10" s="4">
        <v>3204929451</v>
      </c>
    </row>
    <row r="11" s="4" customFormat="1" spans="1:25">
      <c r="A11" s="4">
        <v>16784779973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44518</v>
      </c>
      <c r="G11" s="5">
        <v>44521</v>
      </c>
      <c r="H11" s="4">
        <v>1</v>
      </c>
      <c r="I11" s="4">
        <v>3</v>
      </c>
      <c r="J11" s="4">
        <v>3</v>
      </c>
      <c r="K11" s="4" t="s">
        <v>29</v>
      </c>
      <c r="L11" s="4">
        <v>2343</v>
      </c>
      <c r="M11" s="4">
        <v>2343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44513</v>
      </c>
      <c r="S11" s="5">
        <v>44524</v>
      </c>
      <c r="T11" s="4" t="s">
        <v>33</v>
      </c>
      <c r="U11" s="4">
        <v>2343</v>
      </c>
      <c r="V11" s="4">
        <v>0</v>
      </c>
      <c r="W11" s="4">
        <v>0</v>
      </c>
      <c r="X11" s="4"/>
      <c r="Y11" s="4">
        <v>80006080</v>
      </c>
    </row>
    <row r="12" s="4" customFormat="1" spans="1:24">
      <c r="A12" s="4">
        <v>16792909615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44520</v>
      </c>
      <c r="G12" s="5">
        <v>44521</v>
      </c>
      <c r="H12" s="4">
        <v>1</v>
      </c>
      <c r="I12" s="4">
        <v>1</v>
      </c>
      <c r="J12" s="4">
        <v>1</v>
      </c>
      <c r="K12" s="4" t="s">
        <v>29</v>
      </c>
      <c r="L12" s="4">
        <v>1869</v>
      </c>
      <c r="M12" s="4">
        <v>1869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44514</v>
      </c>
      <c r="S12" s="5">
        <v>44524</v>
      </c>
      <c r="T12" s="4" t="s">
        <v>33</v>
      </c>
      <c r="U12" s="4">
        <v>1869</v>
      </c>
      <c r="V12" s="4">
        <v>0</v>
      </c>
      <c r="W12" s="4">
        <v>0</v>
      </c>
      <c r="X12" s="4">
        <v>2299150</v>
      </c>
    </row>
    <row r="13" s="4" customFormat="1" spans="1:25">
      <c r="A13" s="4">
        <v>16795707344</v>
      </c>
      <c r="B13" s="4" t="s">
        <v>25</v>
      </c>
      <c r="C13" s="4" t="s">
        <v>26</v>
      </c>
      <c r="D13" s="4" t="s">
        <v>64</v>
      </c>
      <c r="E13" s="4" t="s">
        <v>65</v>
      </c>
      <c r="F13" s="5">
        <v>44519</v>
      </c>
      <c r="G13" s="5">
        <v>44521</v>
      </c>
      <c r="H13" s="4">
        <v>1</v>
      </c>
      <c r="I13" s="4">
        <v>2</v>
      </c>
      <c r="J13" s="4">
        <v>2</v>
      </c>
      <c r="K13" s="4" t="s">
        <v>29</v>
      </c>
      <c r="L13" s="4">
        <v>2244</v>
      </c>
      <c r="M13" s="4">
        <v>2244</v>
      </c>
      <c r="N13" s="4" t="s">
        <v>66</v>
      </c>
      <c r="O13" s="4" t="s">
        <v>31</v>
      </c>
      <c r="P13" s="4" t="s">
        <v>32</v>
      </c>
      <c r="Q13" s="4">
        <v>0</v>
      </c>
      <c r="R13" s="6">
        <v>44515</v>
      </c>
      <c r="S13" s="5">
        <v>44524</v>
      </c>
      <c r="T13" s="4" t="s">
        <v>33</v>
      </c>
      <c r="U13" s="4">
        <v>2244</v>
      </c>
      <c r="V13" s="4">
        <v>0</v>
      </c>
      <c r="W13" s="4">
        <v>0</v>
      </c>
      <c r="X13" s="4"/>
      <c r="Y13" s="4" t="s">
        <v>67</v>
      </c>
    </row>
    <row r="14" s="4" customFormat="1" spans="1:25">
      <c r="A14" s="4">
        <v>16801199232</v>
      </c>
      <c r="B14" s="4" t="s">
        <v>25</v>
      </c>
      <c r="C14" s="4" t="s">
        <v>26</v>
      </c>
      <c r="D14" s="4" t="s">
        <v>68</v>
      </c>
      <c r="E14" s="4" t="s">
        <v>69</v>
      </c>
      <c r="F14" s="5">
        <v>44520</v>
      </c>
      <c r="G14" s="5">
        <v>44521</v>
      </c>
      <c r="H14" s="4">
        <v>1</v>
      </c>
      <c r="I14" s="4">
        <v>1</v>
      </c>
      <c r="J14" s="4">
        <v>1</v>
      </c>
      <c r="K14" s="4" t="s">
        <v>29</v>
      </c>
      <c r="L14" s="4">
        <v>356</v>
      </c>
      <c r="M14" s="4">
        <v>356</v>
      </c>
      <c r="N14" s="4" t="s">
        <v>70</v>
      </c>
      <c r="O14" s="4" t="s">
        <v>31</v>
      </c>
      <c r="P14" s="4" t="s">
        <v>32</v>
      </c>
      <c r="Q14" s="4">
        <v>0</v>
      </c>
      <c r="R14" s="6">
        <v>44515</v>
      </c>
      <c r="S14" s="5">
        <v>44524</v>
      </c>
      <c r="T14" s="4" t="s">
        <v>33</v>
      </c>
      <c r="U14" s="4">
        <v>356</v>
      </c>
      <c r="V14" s="4">
        <v>0</v>
      </c>
      <c r="W14" s="4">
        <v>0</v>
      </c>
      <c r="X14" s="4">
        <v>2299950</v>
      </c>
      <c r="Y14" s="4">
        <v>81837235</v>
      </c>
    </row>
    <row r="15" s="4" customFormat="1" spans="1:25">
      <c r="A15" s="4">
        <v>16802817066</v>
      </c>
      <c r="B15" s="4" t="s">
        <v>25</v>
      </c>
      <c r="C15" s="4" t="s">
        <v>26</v>
      </c>
      <c r="D15" s="4" t="s">
        <v>71</v>
      </c>
      <c r="E15" s="4" t="s">
        <v>72</v>
      </c>
      <c r="F15" s="5">
        <v>44520</v>
      </c>
      <c r="G15" s="5">
        <v>44521</v>
      </c>
      <c r="H15" s="4">
        <v>1</v>
      </c>
      <c r="I15" s="4">
        <v>1</v>
      </c>
      <c r="J15" s="4">
        <v>1</v>
      </c>
      <c r="K15" s="4" t="s">
        <v>29</v>
      </c>
      <c r="L15" s="4">
        <v>1197</v>
      </c>
      <c r="M15" s="4">
        <v>1197</v>
      </c>
      <c r="N15" s="4" t="s">
        <v>73</v>
      </c>
      <c r="O15" s="4" t="s">
        <v>31</v>
      </c>
      <c r="P15" s="4" t="s">
        <v>32</v>
      </c>
      <c r="Q15" s="4">
        <v>0</v>
      </c>
      <c r="R15" s="6">
        <v>44516</v>
      </c>
      <c r="S15" s="5">
        <v>44524</v>
      </c>
      <c r="T15" s="4" t="s">
        <v>33</v>
      </c>
      <c r="U15" s="4">
        <v>1197</v>
      </c>
      <c r="V15" s="4">
        <v>0</v>
      </c>
      <c r="W15" s="4">
        <v>0</v>
      </c>
      <c r="X15" s="4">
        <v>2300250</v>
      </c>
      <c r="Y15" s="4">
        <v>82580440</v>
      </c>
    </row>
    <row r="16" s="4" customFormat="1" spans="1:25">
      <c r="A16" s="4">
        <v>16807923050</v>
      </c>
      <c r="B16" s="4" t="s">
        <v>25</v>
      </c>
      <c r="C16" s="4" t="s">
        <v>26</v>
      </c>
      <c r="D16" s="4" t="s">
        <v>74</v>
      </c>
      <c r="E16" s="4" t="s">
        <v>75</v>
      </c>
      <c r="F16" s="5">
        <v>44520</v>
      </c>
      <c r="G16" s="5">
        <v>44521</v>
      </c>
      <c r="H16" s="4">
        <v>1</v>
      </c>
      <c r="I16" s="4">
        <v>1</v>
      </c>
      <c r="J16" s="4">
        <v>1</v>
      </c>
      <c r="K16" s="4" t="s">
        <v>29</v>
      </c>
      <c r="L16" s="4">
        <v>1465</v>
      </c>
      <c r="M16" s="4">
        <v>1465</v>
      </c>
      <c r="N16" s="4" t="s">
        <v>76</v>
      </c>
      <c r="O16" s="4" t="s">
        <v>31</v>
      </c>
      <c r="P16" s="4" t="s">
        <v>32</v>
      </c>
      <c r="Q16" s="4">
        <v>0</v>
      </c>
      <c r="R16" s="6">
        <v>44516</v>
      </c>
      <c r="S16" s="5">
        <v>44524</v>
      </c>
      <c r="T16" s="4" t="s">
        <v>33</v>
      </c>
      <c r="U16" s="4">
        <v>1465</v>
      </c>
      <c r="V16" s="4">
        <v>0</v>
      </c>
      <c r="W16" s="4">
        <v>0</v>
      </c>
      <c r="X16" s="4"/>
      <c r="Y16" s="4">
        <v>82860439</v>
      </c>
    </row>
    <row r="17" s="4" customFormat="1" spans="1:25">
      <c r="A17" s="4">
        <v>16809003718</v>
      </c>
      <c r="B17" s="4" t="s">
        <v>25</v>
      </c>
      <c r="C17" s="4" t="s">
        <v>26</v>
      </c>
      <c r="D17" s="4" t="s">
        <v>74</v>
      </c>
      <c r="E17" s="4" t="s">
        <v>77</v>
      </c>
      <c r="F17" s="5">
        <v>44520</v>
      </c>
      <c r="G17" s="5">
        <v>44521</v>
      </c>
      <c r="H17" s="4">
        <v>1</v>
      </c>
      <c r="I17" s="4">
        <v>1</v>
      </c>
      <c r="J17" s="4">
        <v>1</v>
      </c>
      <c r="K17" s="4" t="s">
        <v>29</v>
      </c>
      <c r="L17" s="4">
        <v>1826</v>
      </c>
      <c r="M17" s="4">
        <v>1826</v>
      </c>
      <c r="N17" s="4" t="s">
        <v>78</v>
      </c>
      <c r="O17" s="4" t="s">
        <v>31</v>
      </c>
      <c r="P17" s="4" t="s">
        <v>32</v>
      </c>
      <c r="Q17" s="4">
        <v>0</v>
      </c>
      <c r="R17" s="6">
        <v>44517</v>
      </c>
      <c r="S17" s="5">
        <v>44524</v>
      </c>
      <c r="T17" s="4" t="s">
        <v>33</v>
      </c>
      <c r="U17" s="4">
        <v>1826</v>
      </c>
      <c r="V17" s="4">
        <v>0</v>
      </c>
      <c r="W17" s="4">
        <v>0</v>
      </c>
      <c r="X17" s="4">
        <v>2301136</v>
      </c>
      <c r="Y17" s="4">
        <v>83331471</v>
      </c>
    </row>
    <row r="18" s="4" customFormat="1" spans="1:25">
      <c r="A18" s="4">
        <v>16809040203</v>
      </c>
      <c r="B18" s="4" t="s">
        <v>25</v>
      </c>
      <c r="C18" s="4" t="s">
        <v>26</v>
      </c>
      <c r="D18" s="4" t="s">
        <v>79</v>
      </c>
      <c r="E18" s="4" t="s">
        <v>80</v>
      </c>
      <c r="F18" s="5">
        <v>44519</v>
      </c>
      <c r="G18" s="5">
        <v>44521</v>
      </c>
      <c r="H18" s="4">
        <v>1</v>
      </c>
      <c r="I18" s="4">
        <v>2</v>
      </c>
      <c r="J18" s="4">
        <v>2</v>
      </c>
      <c r="K18" s="4" t="s">
        <v>29</v>
      </c>
      <c r="L18" s="4">
        <v>2023</v>
      </c>
      <c r="M18" s="4">
        <v>2023</v>
      </c>
      <c r="N18" s="4" t="s">
        <v>81</v>
      </c>
      <c r="O18" s="4" t="s">
        <v>31</v>
      </c>
      <c r="P18" s="4" t="s">
        <v>32</v>
      </c>
      <c r="Q18" s="4">
        <v>0</v>
      </c>
      <c r="R18" s="6">
        <v>44517</v>
      </c>
      <c r="S18" s="5">
        <v>44524</v>
      </c>
      <c r="T18" s="4" t="s">
        <v>33</v>
      </c>
      <c r="U18" s="4">
        <v>2023</v>
      </c>
      <c r="V18" s="4">
        <v>0</v>
      </c>
      <c r="W18" s="4">
        <v>0</v>
      </c>
      <c r="X18" s="4"/>
      <c r="Y18" s="4">
        <v>83441411</v>
      </c>
    </row>
    <row r="19" s="4" customFormat="1" spans="1:25">
      <c r="A19" s="4">
        <v>16811136492</v>
      </c>
      <c r="B19" s="4" t="s">
        <v>25</v>
      </c>
      <c r="C19" s="4" t="s">
        <v>26</v>
      </c>
      <c r="D19" s="4" t="s">
        <v>82</v>
      </c>
      <c r="E19" s="4" t="s">
        <v>83</v>
      </c>
      <c r="F19" s="5">
        <v>44520</v>
      </c>
      <c r="G19" s="5">
        <v>44521</v>
      </c>
      <c r="H19" s="4">
        <v>1</v>
      </c>
      <c r="I19" s="4">
        <v>1</v>
      </c>
      <c r="J19" s="4">
        <v>1</v>
      </c>
      <c r="K19" s="4" t="s">
        <v>29</v>
      </c>
      <c r="L19" s="4">
        <v>1301</v>
      </c>
      <c r="M19" s="4">
        <v>1301</v>
      </c>
      <c r="N19" s="4" t="s">
        <v>84</v>
      </c>
      <c r="O19" s="4" t="s">
        <v>31</v>
      </c>
      <c r="P19" s="4" t="s">
        <v>32</v>
      </c>
      <c r="Q19" s="4">
        <v>0</v>
      </c>
      <c r="R19" s="6">
        <v>44517</v>
      </c>
      <c r="S19" s="5">
        <v>44524</v>
      </c>
      <c r="T19" s="4" t="s">
        <v>33</v>
      </c>
      <c r="U19" s="4">
        <v>1301</v>
      </c>
      <c r="V19" s="4">
        <v>0</v>
      </c>
      <c r="W19" s="4">
        <v>0</v>
      </c>
      <c r="X19" s="4">
        <v>2301785</v>
      </c>
      <c r="Y19" s="4">
        <v>83785586</v>
      </c>
    </row>
    <row r="20" s="4" customFormat="1" spans="1:25">
      <c r="A20" s="4">
        <v>16815032706</v>
      </c>
      <c r="B20" s="4" t="s">
        <v>25</v>
      </c>
      <c r="C20" s="4" t="s">
        <v>26</v>
      </c>
      <c r="D20" s="4" t="s">
        <v>85</v>
      </c>
      <c r="E20" s="4" t="s">
        <v>86</v>
      </c>
      <c r="F20" s="5">
        <v>44520</v>
      </c>
      <c r="G20" s="5">
        <v>44521</v>
      </c>
      <c r="H20" s="4">
        <v>1</v>
      </c>
      <c r="I20" s="4">
        <v>1</v>
      </c>
      <c r="J20" s="4">
        <v>1</v>
      </c>
      <c r="K20" s="4" t="s">
        <v>29</v>
      </c>
      <c r="L20" s="4">
        <v>785</v>
      </c>
      <c r="M20" s="4">
        <v>785</v>
      </c>
      <c r="N20" s="4" t="s">
        <v>87</v>
      </c>
      <c r="O20" s="4" t="s">
        <v>31</v>
      </c>
      <c r="P20" s="4" t="s">
        <v>32</v>
      </c>
      <c r="Q20" s="4">
        <v>0</v>
      </c>
      <c r="R20" s="6">
        <v>44518</v>
      </c>
      <c r="S20" s="5">
        <v>44524</v>
      </c>
      <c r="T20" s="4" t="s">
        <v>33</v>
      </c>
      <c r="U20" s="4">
        <v>785</v>
      </c>
      <c r="V20" s="4">
        <v>0</v>
      </c>
      <c r="W20" s="4">
        <v>0</v>
      </c>
      <c r="X20" s="4"/>
      <c r="Y20" s="4">
        <v>84070097</v>
      </c>
    </row>
    <row r="21" s="4" customFormat="1" spans="1:25">
      <c r="A21" s="4">
        <v>16816174212</v>
      </c>
      <c r="B21" s="4" t="s">
        <v>25</v>
      </c>
      <c r="C21" s="4" t="s">
        <v>26</v>
      </c>
      <c r="D21" s="4" t="s">
        <v>88</v>
      </c>
      <c r="E21" s="4" t="s">
        <v>59</v>
      </c>
      <c r="F21" s="5">
        <v>44519</v>
      </c>
      <c r="G21" s="5">
        <v>44521</v>
      </c>
      <c r="H21" s="4">
        <v>1</v>
      </c>
      <c r="I21" s="4">
        <v>2</v>
      </c>
      <c r="J21" s="4">
        <v>2</v>
      </c>
      <c r="K21" s="4" t="s">
        <v>29</v>
      </c>
      <c r="L21" s="4">
        <v>4470</v>
      </c>
      <c r="M21" s="4">
        <v>4470</v>
      </c>
      <c r="N21" s="4" t="s">
        <v>89</v>
      </c>
      <c r="O21" s="4" t="s">
        <v>31</v>
      </c>
      <c r="P21" s="4" t="s">
        <v>32</v>
      </c>
      <c r="Q21" s="4">
        <v>0</v>
      </c>
      <c r="R21" s="6">
        <v>44518</v>
      </c>
      <c r="S21" s="5">
        <v>44524</v>
      </c>
      <c r="T21" s="4" t="s">
        <v>33</v>
      </c>
      <c r="U21" s="4">
        <v>4470</v>
      </c>
      <c r="V21" s="4">
        <v>0</v>
      </c>
      <c r="W21" s="4">
        <v>0</v>
      </c>
      <c r="X21" s="4"/>
      <c r="Y21" s="4">
        <v>84659204</v>
      </c>
    </row>
    <row r="22" s="4" customFormat="1" spans="1:25">
      <c r="A22" s="4">
        <v>16818610100</v>
      </c>
      <c r="B22" s="4" t="s">
        <v>25</v>
      </c>
      <c r="C22" s="4" t="s">
        <v>26</v>
      </c>
      <c r="D22" s="4" t="s">
        <v>90</v>
      </c>
      <c r="E22" s="4" t="s">
        <v>91</v>
      </c>
      <c r="F22" s="5">
        <v>44520</v>
      </c>
      <c r="G22" s="5">
        <v>44521</v>
      </c>
      <c r="H22" s="4">
        <v>1</v>
      </c>
      <c r="I22" s="4">
        <v>1</v>
      </c>
      <c r="J22" s="4">
        <v>1</v>
      </c>
      <c r="K22" s="4" t="s">
        <v>29</v>
      </c>
      <c r="L22" s="4">
        <v>1635</v>
      </c>
      <c r="M22" s="4">
        <v>1635</v>
      </c>
      <c r="N22" s="4" t="s">
        <v>92</v>
      </c>
      <c r="O22" s="4" t="s">
        <v>31</v>
      </c>
      <c r="P22" s="4" t="s">
        <v>32</v>
      </c>
      <c r="Q22" s="4">
        <v>0</v>
      </c>
      <c r="R22" s="6">
        <v>44518</v>
      </c>
      <c r="S22" s="5">
        <v>44524</v>
      </c>
      <c r="T22" s="4" t="s">
        <v>33</v>
      </c>
      <c r="U22" s="4">
        <v>1635</v>
      </c>
      <c r="V22" s="4">
        <v>0</v>
      </c>
      <c r="W22" s="4">
        <v>0</v>
      </c>
      <c r="X22" s="4">
        <v>2303360</v>
      </c>
      <c r="Y22" s="4">
        <v>84947191</v>
      </c>
    </row>
    <row r="23" s="4" customFormat="1" spans="1:25">
      <c r="A23" s="4">
        <v>16821620543</v>
      </c>
      <c r="B23" s="4" t="s">
        <v>25</v>
      </c>
      <c r="C23" s="4" t="s">
        <v>26</v>
      </c>
      <c r="D23" s="4" t="s">
        <v>49</v>
      </c>
      <c r="E23" s="4" t="s">
        <v>93</v>
      </c>
      <c r="F23" s="5">
        <v>44520</v>
      </c>
      <c r="G23" s="5">
        <v>44521</v>
      </c>
      <c r="H23" s="4">
        <v>1</v>
      </c>
      <c r="I23" s="4">
        <v>1</v>
      </c>
      <c r="J23" s="4">
        <v>1</v>
      </c>
      <c r="K23" s="4" t="s">
        <v>29</v>
      </c>
      <c r="L23" s="4">
        <v>1514</v>
      </c>
      <c r="M23" s="4">
        <v>1514</v>
      </c>
      <c r="N23" s="4" t="s">
        <v>94</v>
      </c>
      <c r="O23" s="4" t="s">
        <v>31</v>
      </c>
      <c r="P23" s="4" t="s">
        <v>32</v>
      </c>
      <c r="Q23" s="4">
        <v>0</v>
      </c>
      <c r="R23" s="6">
        <v>44519</v>
      </c>
      <c r="S23" s="5">
        <v>44524</v>
      </c>
      <c r="T23" s="4" t="s">
        <v>33</v>
      </c>
      <c r="U23" s="4">
        <v>1514</v>
      </c>
      <c r="V23" s="4">
        <v>0</v>
      </c>
      <c r="W23" s="4">
        <v>0</v>
      </c>
      <c r="X23" s="4">
        <v>2303458</v>
      </c>
      <c r="Y23" s="4" t="s">
        <v>95</v>
      </c>
    </row>
    <row r="24" s="4" customFormat="1" spans="1:24">
      <c r="A24" s="4">
        <v>16821636414</v>
      </c>
      <c r="B24" s="4" t="s">
        <v>25</v>
      </c>
      <c r="C24" s="4" t="s">
        <v>26</v>
      </c>
      <c r="D24" s="4" t="s">
        <v>96</v>
      </c>
      <c r="E24" s="4" t="s">
        <v>97</v>
      </c>
      <c r="F24" s="5">
        <v>44519</v>
      </c>
      <c r="G24" s="5">
        <v>44521</v>
      </c>
      <c r="H24" s="4">
        <v>1</v>
      </c>
      <c r="I24" s="4">
        <v>2</v>
      </c>
      <c r="J24" s="4">
        <v>2</v>
      </c>
      <c r="K24" s="4" t="s">
        <v>29</v>
      </c>
      <c r="L24" s="4">
        <v>1758</v>
      </c>
      <c r="M24" s="4">
        <v>1758</v>
      </c>
      <c r="N24" s="4" t="s">
        <v>98</v>
      </c>
      <c r="O24" s="4" t="s">
        <v>31</v>
      </c>
      <c r="P24" s="4" t="s">
        <v>32</v>
      </c>
      <c r="Q24" s="4">
        <v>0</v>
      </c>
      <c r="R24" s="6">
        <v>44519</v>
      </c>
      <c r="S24" s="5">
        <v>44524</v>
      </c>
      <c r="T24" s="4" t="s">
        <v>33</v>
      </c>
      <c r="U24" s="4">
        <v>1758</v>
      </c>
      <c r="V24" s="4">
        <v>0</v>
      </c>
      <c r="W24" s="4">
        <v>0</v>
      </c>
      <c r="X24" s="4">
        <v>2303464</v>
      </c>
    </row>
    <row r="25" s="4" customFormat="1" spans="1:24">
      <c r="A25" s="4">
        <v>16821661795</v>
      </c>
      <c r="B25" s="4" t="s">
        <v>25</v>
      </c>
      <c r="C25" s="4" t="s">
        <v>26</v>
      </c>
      <c r="D25" s="4" t="s">
        <v>96</v>
      </c>
      <c r="E25" s="4" t="s">
        <v>97</v>
      </c>
      <c r="F25" s="5">
        <v>44520</v>
      </c>
      <c r="G25" s="5">
        <v>44521</v>
      </c>
      <c r="H25" s="4">
        <v>1</v>
      </c>
      <c r="I25" s="4">
        <v>1</v>
      </c>
      <c r="J25" s="4">
        <v>1</v>
      </c>
      <c r="K25" s="4" t="s">
        <v>29</v>
      </c>
      <c r="L25" s="4">
        <v>879</v>
      </c>
      <c r="M25" s="4">
        <v>879</v>
      </c>
      <c r="N25" s="4" t="s">
        <v>99</v>
      </c>
      <c r="O25" s="4" t="s">
        <v>31</v>
      </c>
      <c r="P25" s="4" t="s">
        <v>32</v>
      </c>
      <c r="Q25" s="4">
        <v>0</v>
      </c>
      <c r="R25" s="6">
        <v>44519</v>
      </c>
      <c r="S25" s="5">
        <v>44524</v>
      </c>
      <c r="T25" s="4" t="s">
        <v>33</v>
      </c>
      <c r="U25" s="4">
        <v>879</v>
      </c>
      <c r="V25" s="4">
        <v>0</v>
      </c>
      <c r="W25" s="4">
        <v>0</v>
      </c>
      <c r="X25" s="4">
        <v>2303471</v>
      </c>
    </row>
    <row r="26" s="4" customFormat="1" spans="1:24">
      <c r="A26" s="4">
        <v>16822432866</v>
      </c>
      <c r="B26" s="4" t="s">
        <v>25</v>
      </c>
      <c r="C26" s="4" t="s">
        <v>26</v>
      </c>
      <c r="D26" s="4" t="s">
        <v>100</v>
      </c>
      <c r="E26" s="4" t="s">
        <v>101</v>
      </c>
      <c r="F26" s="5">
        <v>44519</v>
      </c>
      <c r="G26" s="5">
        <v>44521</v>
      </c>
      <c r="H26" s="4">
        <v>1</v>
      </c>
      <c r="I26" s="4">
        <v>2</v>
      </c>
      <c r="J26" s="4">
        <v>2</v>
      </c>
      <c r="K26" s="4" t="s">
        <v>29</v>
      </c>
      <c r="L26" s="4">
        <v>612</v>
      </c>
      <c r="M26" s="4">
        <v>612</v>
      </c>
      <c r="N26" s="4" t="s">
        <v>102</v>
      </c>
      <c r="O26" s="4" t="s">
        <v>31</v>
      </c>
      <c r="P26" s="4" t="s">
        <v>32</v>
      </c>
      <c r="Q26" s="4">
        <v>0</v>
      </c>
      <c r="R26" s="6">
        <v>44519</v>
      </c>
      <c r="S26" s="5">
        <v>44524</v>
      </c>
      <c r="T26" s="4" t="s">
        <v>33</v>
      </c>
      <c r="U26" s="4">
        <v>612</v>
      </c>
      <c r="V26" s="4">
        <v>0</v>
      </c>
      <c r="W26" s="4">
        <v>0</v>
      </c>
      <c r="X26" s="4">
        <v>2303618</v>
      </c>
    </row>
    <row r="27" s="4" customFormat="1" spans="1:25">
      <c r="A27" s="4">
        <v>16823608813</v>
      </c>
      <c r="B27" s="4" t="s">
        <v>25</v>
      </c>
      <c r="C27" s="4" t="s">
        <v>26</v>
      </c>
      <c r="D27" s="4" t="s">
        <v>103</v>
      </c>
      <c r="E27" s="4" t="s">
        <v>104</v>
      </c>
      <c r="F27" s="5">
        <v>44520</v>
      </c>
      <c r="G27" s="5">
        <v>44521</v>
      </c>
      <c r="H27" s="4">
        <v>1</v>
      </c>
      <c r="I27" s="4">
        <v>1</v>
      </c>
      <c r="J27" s="4">
        <v>1</v>
      </c>
      <c r="K27" s="4" t="s">
        <v>29</v>
      </c>
      <c r="L27" s="4">
        <v>640</v>
      </c>
      <c r="M27" s="4">
        <v>640</v>
      </c>
      <c r="N27" s="4" t="s">
        <v>105</v>
      </c>
      <c r="O27" s="4" t="s">
        <v>31</v>
      </c>
      <c r="P27" s="4" t="s">
        <v>32</v>
      </c>
      <c r="Q27" s="4">
        <v>0</v>
      </c>
      <c r="R27" s="6">
        <v>44519</v>
      </c>
      <c r="S27" s="5">
        <v>44524</v>
      </c>
      <c r="T27" s="4" t="s">
        <v>33</v>
      </c>
      <c r="U27" s="4">
        <v>640</v>
      </c>
      <c r="V27" s="4">
        <v>0</v>
      </c>
      <c r="W27" s="4">
        <v>0</v>
      </c>
      <c r="X27" s="4"/>
      <c r="Y27" s="4">
        <v>85699543</v>
      </c>
    </row>
    <row r="28" s="4" customFormat="1" spans="1:24">
      <c r="A28" s="4">
        <v>16824677563</v>
      </c>
      <c r="B28" s="4" t="s">
        <v>25</v>
      </c>
      <c r="C28" s="4" t="s">
        <v>26</v>
      </c>
      <c r="D28" s="4" t="s">
        <v>96</v>
      </c>
      <c r="E28" s="4" t="s">
        <v>97</v>
      </c>
      <c r="F28" s="5">
        <v>44520</v>
      </c>
      <c r="G28" s="5">
        <v>44521</v>
      </c>
      <c r="H28" s="4">
        <v>1</v>
      </c>
      <c r="I28" s="4">
        <v>1</v>
      </c>
      <c r="J28" s="4">
        <v>1</v>
      </c>
      <c r="K28" s="4" t="s">
        <v>29</v>
      </c>
      <c r="L28" s="4">
        <v>883</v>
      </c>
      <c r="M28" s="4">
        <v>883</v>
      </c>
      <c r="N28" s="4" t="s">
        <v>106</v>
      </c>
      <c r="O28" s="4" t="s">
        <v>31</v>
      </c>
      <c r="P28" s="4" t="s">
        <v>32</v>
      </c>
      <c r="Q28" s="4">
        <v>0</v>
      </c>
      <c r="R28" s="6">
        <v>44519</v>
      </c>
      <c r="S28" s="5">
        <v>44524</v>
      </c>
      <c r="T28" s="4" t="s">
        <v>33</v>
      </c>
      <c r="U28" s="4">
        <v>883</v>
      </c>
      <c r="V28" s="4">
        <v>0</v>
      </c>
      <c r="W28" s="4">
        <v>0</v>
      </c>
      <c r="X28" s="4">
        <v>2304278</v>
      </c>
    </row>
    <row r="29" s="4" customFormat="1" spans="1:25">
      <c r="A29" s="4">
        <v>16825650253</v>
      </c>
      <c r="B29" s="4" t="s">
        <v>25</v>
      </c>
      <c r="C29" s="4" t="s">
        <v>26</v>
      </c>
      <c r="D29" s="4" t="s">
        <v>107</v>
      </c>
      <c r="E29" s="4" t="s">
        <v>108</v>
      </c>
      <c r="F29" s="5">
        <v>44520</v>
      </c>
      <c r="G29" s="5">
        <v>44521</v>
      </c>
      <c r="H29" s="4">
        <v>1</v>
      </c>
      <c r="I29" s="4">
        <v>1</v>
      </c>
      <c r="J29" s="4">
        <v>1</v>
      </c>
      <c r="K29" s="4" t="s">
        <v>29</v>
      </c>
      <c r="L29" s="4">
        <v>1148</v>
      </c>
      <c r="M29" s="4">
        <v>1148</v>
      </c>
      <c r="N29" s="4" t="s">
        <v>109</v>
      </c>
      <c r="O29" s="4" t="s">
        <v>31</v>
      </c>
      <c r="P29" s="4" t="s">
        <v>32</v>
      </c>
      <c r="Q29" s="4">
        <v>0</v>
      </c>
      <c r="R29" s="6">
        <v>44519</v>
      </c>
      <c r="S29" s="5">
        <v>44524</v>
      </c>
      <c r="T29" s="4" t="s">
        <v>33</v>
      </c>
      <c r="U29" s="4">
        <v>1148</v>
      </c>
      <c r="V29" s="4">
        <v>0</v>
      </c>
      <c r="W29" s="4">
        <v>0</v>
      </c>
      <c r="X29" s="4"/>
      <c r="Y29" s="4" t="s">
        <v>110</v>
      </c>
    </row>
    <row r="30" s="4" customFormat="1" spans="1:23">
      <c r="A30" s="4">
        <v>16825688035</v>
      </c>
      <c r="B30" s="4" t="s">
        <v>25</v>
      </c>
      <c r="C30" s="4" t="s">
        <v>26</v>
      </c>
      <c r="D30" s="4" t="s">
        <v>111</v>
      </c>
      <c r="E30" s="4" t="s">
        <v>112</v>
      </c>
      <c r="F30" s="5">
        <v>44520</v>
      </c>
      <c r="G30" s="5">
        <v>44521</v>
      </c>
      <c r="H30" s="4">
        <v>1</v>
      </c>
      <c r="I30" s="4">
        <v>1</v>
      </c>
      <c r="J30" s="4">
        <v>1</v>
      </c>
      <c r="K30" s="4" t="s">
        <v>29</v>
      </c>
      <c r="L30" s="4">
        <v>1369</v>
      </c>
      <c r="M30" s="4">
        <v>1369</v>
      </c>
      <c r="N30" s="4" t="s">
        <v>113</v>
      </c>
      <c r="O30" s="4" t="s">
        <v>31</v>
      </c>
      <c r="P30" s="4" t="s">
        <v>32</v>
      </c>
      <c r="Q30" s="4">
        <v>0</v>
      </c>
      <c r="R30" s="6">
        <v>44519</v>
      </c>
      <c r="S30" s="5">
        <v>44524</v>
      </c>
      <c r="T30" s="4" t="s">
        <v>33</v>
      </c>
      <c r="U30" s="4">
        <v>1369</v>
      </c>
      <c r="V30" s="4">
        <v>0</v>
      </c>
      <c r="W30" s="4">
        <v>0</v>
      </c>
    </row>
    <row r="31" s="4" customFormat="1" spans="1:25">
      <c r="A31" s="4">
        <v>16826092532</v>
      </c>
      <c r="B31" s="4" t="s">
        <v>25</v>
      </c>
      <c r="C31" s="4" t="s">
        <v>26</v>
      </c>
      <c r="D31" s="4" t="s">
        <v>114</v>
      </c>
      <c r="E31" s="4" t="s">
        <v>115</v>
      </c>
      <c r="F31" s="5">
        <v>44520</v>
      </c>
      <c r="G31" s="5">
        <v>44521</v>
      </c>
      <c r="H31" s="4">
        <v>1</v>
      </c>
      <c r="I31" s="4">
        <v>1</v>
      </c>
      <c r="J31" s="4">
        <v>1</v>
      </c>
      <c r="K31" s="4" t="s">
        <v>29</v>
      </c>
      <c r="L31" s="4">
        <v>1197</v>
      </c>
      <c r="M31" s="4">
        <v>1197</v>
      </c>
      <c r="N31" s="4" t="s">
        <v>116</v>
      </c>
      <c r="O31" s="4" t="s">
        <v>31</v>
      </c>
      <c r="P31" s="4" t="s">
        <v>32</v>
      </c>
      <c r="Q31" s="4">
        <v>0</v>
      </c>
      <c r="R31" s="6">
        <v>44520</v>
      </c>
      <c r="S31" s="5">
        <v>44524</v>
      </c>
      <c r="T31" s="4" t="s">
        <v>33</v>
      </c>
      <c r="U31" s="4">
        <v>1197</v>
      </c>
      <c r="V31" s="4">
        <v>0</v>
      </c>
      <c r="W31" s="4">
        <v>0</v>
      </c>
      <c r="X31" s="4"/>
      <c r="Y31" s="4">
        <v>86124759</v>
      </c>
    </row>
    <row r="32" s="4" customFormat="1" spans="1:25">
      <c r="A32" s="4">
        <v>16826094028</v>
      </c>
      <c r="B32" s="4" t="s">
        <v>25</v>
      </c>
      <c r="C32" s="4" t="s">
        <v>26</v>
      </c>
      <c r="D32" s="4" t="s">
        <v>49</v>
      </c>
      <c r="E32" s="4" t="s">
        <v>93</v>
      </c>
      <c r="F32" s="5">
        <v>44520</v>
      </c>
      <c r="G32" s="5">
        <v>44521</v>
      </c>
      <c r="H32" s="4">
        <v>1</v>
      </c>
      <c r="I32" s="4">
        <v>1</v>
      </c>
      <c r="J32" s="4">
        <v>1</v>
      </c>
      <c r="K32" s="4" t="s">
        <v>29</v>
      </c>
      <c r="L32" s="4">
        <v>1516</v>
      </c>
      <c r="M32" s="4">
        <v>1516</v>
      </c>
      <c r="N32" s="4" t="s">
        <v>117</v>
      </c>
      <c r="O32" s="4" t="s">
        <v>31</v>
      </c>
      <c r="P32" s="4" t="s">
        <v>32</v>
      </c>
      <c r="Q32" s="4">
        <v>0</v>
      </c>
      <c r="R32" s="6">
        <v>44520</v>
      </c>
      <c r="S32" s="5">
        <v>44524</v>
      </c>
      <c r="T32" s="4" t="s">
        <v>33</v>
      </c>
      <c r="U32" s="4">
        <v>1516</v>
      </c>
      <c r="V32" s="4">
        <v>0</v>
      </c>
      <c r="W32" s="4">
        <v>0</v>
      </c>
      <c r="X32" s="4"/>
      <c r="Y32" s="4">
        <v>86128009</v>
      </c>
    </row>
    <row r="33" s="4" customFormat="1" spans="1:25">
      <c r="A33" s="4">
        <v>16826172472</v>
      </c>
      <c r="B33" s="4" t="s">
        <v>25</v>
      </c>
      <c r="C33" s="4" t="s">
        <v>26</v>
      </c>
      <c r="D33" s="4" t="s">
        <v>118</v>
      </c>
      <c r="E33" s="4" t="s">
        <v>119</v>
      </c>
      <c r="F33" s="5">
        <v>44520</v>
      </c>
      <c r="G33" s="5">
        <v>44521</v>
      </c>
      <c r="H33" s="4">
        <v>1</v>
      </c>
      <c r="I33" s="4">
        <v>1</v>
      </c>
      <c r="J33" s="4">
        <v>1</v>
      </c>
      <c r="K33" s="4" t="s">
        <v>29</v>
      </c>
      <c r="L33" s="4">
        <v>1453</v>
      </c>
      <c r="M33" s="4">
        <v>1453</v>
      </c>
      <c r="N33" s="4" t="s">
        <v>120</v>
      </c>
      <c r="O33" s="4" t="s">
        <v>31</v>
      </c>
      <c r="P33" s="4" t="s">
        <v>32</v>
      </c>
      <c r="Q33" s="4">
        <v>0</v>
      </c>
      <c r="R33" s="6">
        <v>44520</v>
      </c>
      <c r="S33" s="5">
        <v>44524</v>
      </c>
      <c r="T33" s="4" t="s">
        <v>33</v>
      </c>
      <c r="U33" s="4">
        <v>1453</v>
      </c>
      <c r="V33" s="4">
        <v>0</v>
      </c>
      <c r="W33" s="4">
        <v>0</v>
      </c>
      <c r="X33" s="4">
        <v>2304709</v>
      </c>
      <c r="Y33" s="4">
        <v>86369437</v>
      </c>
    </row>
    <row r="34" s="4" customFormat="1" spans="1:25">
      <c r="A34" s="4">
        <v>16826177922</v>
      </c>
      <c r="B34" s="4" t="s">
        <v>25</v>
      </c>
      <c r="C34" s="4" t="s">
        <v>26</v>
      </c>
      <c r="D34" s="4" t="s">
        <v>121</v>
      </c>
      <c r="E34" s="4" t="s">
        <v>69</v>
      </c>
      <c r="F34" s="5">
        <v>44520</v>
      </c>
      <c r="G34" s="5">
        <v>44521</v>
      </c>
      <c r="H34" s="4">
        <v>1</v>
      </c>
      <c r="I34" s="4">
        <v>1</v>
      </c>
      <c r="J34" s="4">
        <v>1</v>
      </c>
      <c r="K34" s="4" t="s">
        <v>29</v>
      </c>
      <c r="L34" s="4">
        <v>1023</v>
      </c>
      <c r="M34" s="4">
        <v>1023</v>
      </c>
      <c r="N34" s="4" t="s">
        <v>122</v>
      </c>
      <c r="O34" s="4" t="s">
        <v>31</v>
      </c>
      <c r="P34" s="4" t="s">
        <v>32</v>
      </c>
      <c r="Q34" s="4">
        <v>0</v>
      </c>
      <c r="R34" s="6">
        <v>44520</v>
      </c>
      <c r="S34" s="5">
        <v>44524</v>
      </c>
      <c r="T34" s="4" t="s">
        <v>33</v>
      </c>
      <c r="U34" s="4">
        <v>1023</v>
      </c>
      <c r="V34" s="4">
        <v>0</v>
      </c>
      <c r="W34" s="4">
        <v>0</v>
      </c>
      <c r="X34" s="4">
        <v>2304713</v>
      </c>
      <c r="Y34" s="4">
        <v>86375598</v>
      </c>
    </row>
    <row r="35" s="4" customFormat="1" spans="1:25">
      <c r="A35" s="4">
        <v>16826213212</v>
      </c>
      <c r="B35" s="4" t="s">
        <v>25</v>
      </c>
      <c r="C35" s="4" t="s">
        <v>26</v>
      </c>
      <c r="D35" s="4" t="s">
        <v>123</v>
      </c>
      <c r="E35" s="4" t="s">
        <v>124</v>
      </c>
      <c r="F35" s="5">
        <v>44520</v>
      </c>
      <c r="G35" s="5">
        <v>44521</v>
      </c>
      <c r="H35" s="4">
        <v>1</v>
      </c>
      <c r="I35" s="4">
        <v>1</v>
      </c>
      <c r="J35" s="4">
        <v>1</v>
      </c>
      <c r="K35" s="4" t="s">
        <v>29</v>
      </c>
      <c r="L35" s="4">
        <v>610</v>
      </c>
      <c r="M35" s="4">
        <v>610</v>
      </c>
      <c r="N35" s="4" t="s">
        <v>125</v>
      </c>
      <c r="O35" s="4" t="s">
        <v>31</v>
      </c>
      <c r="P35" s="4" t="s">
        <v>32</v>
      </c>
      <c r="Q35" s="4">
        <v>0</v>
      </c>
      <c r="R35" s="6">
        <v>44520</v>
      </c>
      <c r="S35" s="5">
        <v>44524</v>
      </c>
      <c r="T35" s="4" t="s">
        <v>33</v>
      </c>
      <c r="U35" s="4">
        <v>610</v>
      </c>
      <c r="V35" s="4">
        <v>0</v>
      </c>
      <c r="W35" s="4">
        <v>0</v>
      </c>
      <c r="X35" s="4"/>
      <c r="Y35" s="4">
        <v>94372</v>
      </c>
    </row>
    <row r="36" s="4" customFormat="1" spans="1:25">
      <c r="A36" s="4">
        <v>16826450634</v>
      </c>
      <c r="B36" s="4" t="s">
        <v>25</v>
      </c>
      <c r="C36" s="4" t="s">
        <v>26</v>
      </c>
      <c r="D36" s="4" t="s">
        <v>126</v>
      </c>
      <c r="E36" s="4" t="s">
        <v>69</v>
      </c>
      <c r="F36" s="5">
        <v>44520</v>
      </c>
      <c r="G36" s="5">
        <v>44521</v>
      </c>
      <c r="H36" s="4">
        <v>1</v>
      </c>
      <c r="I36" s="4">
        <v>1</v>
      </c>
      <c r="J36" s="4">
        <v>1</v>
      </c>
      <c r="K36" s="4" t="s">
        <v>29</v>
      </c>
      <c r="L36" s="4">
        <v>486</v>
      </c>
      <c r="M36" s="4">
        <v>486</v>
      </c>
      <c r="N36" s="4" t="s">
        <v>127</v>
      </c>
      <c r="O36" s="4" t="s">
        <v>31</v>
      </c>
      <c r="P36" s="4" t="s">
        <v>32</v>
      </c>
      <c r="Q36" s="4">
        <v>0</v>
      </c>
      <c r="R36" s="6">
        <v>44520</v>
      </c>
      <c r="S36" s="5">
        <v>44524</v>
      </c>
      <c r="T36" s="4" t="s">
        <v>33</v>
      </c>
      <c r="U36" s="4">
        <v>486</v>
      </c>
      <c r="V36" s="4">
        <v>0</v>
      </c>
      <c r="W36" s="4">
        <v>0</v>
      </c>
      <c r="X36" s="4">
        <v>2304829</v>
      </c>
      <c r="Y36" s="4">
        <v>86491841</v>
      </c>
    </row>
    <row r="37" s="4" customFormat="1" spans="1:25">
      <c r="A37" s="4">
        <v>16826475775</v>
      </c>
      <c r="B37" s="4" t="s">
        <v>25</v>
      </c>
      <c r="C37" s="4" t="s">
        <v>26</v>
      </c>
      <c r="D37" s="4" t="s">
        <v>128</v>
      </c>
      <c r="E37" s="4" t="s">
        <v>129</v>
      </c>
      <c r="F37" s="5">
        <v>44520</v>
      </c>
      <c r="G37" s="5">
        <v>44521</v>
      </c>
      <c r="H37" s="4">
        <v>1</v>
      </c>
      <c r="I37" s="4">
        <v>1</v>
      </c>
      <c r="J37" s="4">
        <v>1</v>
      </c>
      <c r="K37" s="4" t="s">
        <v>29</v>
      </c>
      <c r="L37" s="4">
        <v>1189</v>
      </c>
      <c r="M37" s="4">
        <v>1189</v>
      </c>
      <c r="N37" s="4" t="s">
        <v>130</v>
      </c>
      <c r="O37" s="4" t="s">
        <v>31</v>
      </c>
      <c r="P37" s="4" t="s">
        <v>32</v>
      </c>
      <c r="Q37" s="4">
        <v>0</v>
      </c>
      <c r="R37" s="6">
        <v>44520</v>
      </c>
      <c r="S37" s="5">
        <v>44524</v>
      </c>
      <c r="T37" s="4" t="s">
        <v>33</v>
      </c>
      <c r="U37" s="4">
        <v>1189</v>
      </c>
      <c r="V37" s="4">
        <v>0</v>
      </c>
      <c r="W37" s="4">
        <v>0</v>
      </c>
      <c r="X37" s="4">
        <v>2304840</v>
      </c>
      <c r="Y37" s="4">
        <v>86498457</v>
      </c>
    </row>
    <row r="38" s="4" customFormat="1" spans="1:25">
      <c r="A38" s="4">
        <v>16829719079</v>
      </c>
      <c r="B38" s="4" t="s">
        <v>25</v>
      </c>
      <c r="C38" s="4" t="s">
        <v>26</v>
      </c>
      <c r="D38" s="4" t="s">
        <v>131</v>
      </c>
      <c r="E38" s="4" t="s">
        <v>132</v>
      </c>
      <c r="F38" s="5">
        <v>44520</v>
      </c>
      <c r="G38" s="5">
        <v>44521</v>
      </c>
      <c r="H38" s="4">
        <v>1</v>
      </c>
      <c r="I38" s="4">
        <v>1</v>
      </c>
      <c r="J38" s="4">
        <v>1</v>
      </c>
      <c r="K38" s="4" t="s">
        <v>29</v>
      </c>
      <c r="L38" s="4">
        <v>1489</v>
      </c>
      <c r="M38" s="4">
        <v>1489</v>
      </c>
      <c r="N38" s="4" t="s">
        <v>133</v>
      </c>
      <c r="O38" s="4" t="s">
        <v>31</v>
      </c>
      <c r="P38" s="4" t="s">
        <v>32</v>
      </c>
      <c r="Q38" s="4">
        <v>0</v>
      </c>
      <c r="R38" s="6">
        <v>44520</v>
      </c>
      <c r="S38" s="5">
        <v>44524</v>
      </c>
      <c r="T38" s="4" t="s">
        <v>33</v>
      </c>
      <c r="U38" s="4">
        <v>1489</v>
      </c>
      <c r="V38" s="4">
        <v>0</v>
      </c>
      <c r="W38" s="4">
        <v>0</v>
      </c>
      <c r="X38" s="4"/>
      <c r="Y38" s="4">
        <v>793956481</v>
      </c>
    </row>
    <row r="39" s="4" customFormat="1" spans="1:25">
      <c r="A39" s="4">
        <v>16826172472</v>
      </c>
      <c r="B39" s="4" t="s">
        <v>25</v>
      </c>
      <c r="C39" s="4" t="s">
        <v>34</v>
      </c>
      <c r="D39" s="4" t="s">
        <v>118</v>
      </c>
      <c r="E39" s="4" t="s">
        <v>119</v>
      </c>
      <c r="F39" s="5">
        <v>44520</v>
      </c>
      <c r="G39" s="5">
        <v>44521</v>
      </c>
      <c r="H39" s="4">
        <v>1</v>
      </c>
      <c r="I39" s="4">
        <v>1</v>
      </c>
      <c r="J39" s="4">
        <v>1</v>
      </c>
      <c r="K39" s="4" t="s">
        <v>29</v>
      </c>
      <c r="L39" s="4">
        <v>-1453</v>
      </c>
      <c r="M39" s="4">
        <v>-1453</v>
      </c>
      <c r="N39" s="4" t="s">
        <v>120</v>
      </c>
      <c r="O39" s="4" t="s">
        <v>31</v>
      </c>
      <c r="P39" s="4" t="s">
        <v>32</v>
      </c>
      <c r="Q39" s="4">
        <v>0</v>
      </c>
      <c r="R39" s="6">
        <v>44520</v>
      </c>
      <c r="S39" s="5">
        <v>44524</v>
      </c>
      <c r="T39" s="4" t="s">
        <v>33</v>
      </c>
      <c r="U39" s="4">
        <v>-1453</v>
      </c>
      <c r="V39" s="4">
        <v>0</v>
      </c>
      <c r="W39" s="4">
        <v>0</v>
      </c>
      <c r="X39" s="4">
        <v>2304709</v>
      </c>
      <c r="Y39" s="4">
        <v>86369437</v>
      </c>
    </row>
    <row r="40" s="4" customFormat="1" spans="1:23">
      <c r="A40" s="4">
        <v>16830393060</v>
      </c>
      <c r="B40" s="4" t="s">
        <v>25</v>
      </c>
      <c r="C40" s="4" t="s">
        <v>26</v>
      </c>
      <c r="D40" s="4" t="s">
        <v>134</v>
      </c>
      <c r="E40" s="4" t="s">
        <v>135</v>
      </c>
      <c r="F40" s="5">
        <v>44520</v>
      </c>
      <c r="G40" s="5">
        <v>44521</v>
      </c>
      <c r="H40" s="4">
        <v>1</v>
      </c>
      <c r="I40" s="4">
        <v>1</v>
      </c>
      <c r="J40" s="4">
        <v>1</v>
      </c>
      <c r="K40" s="4" t="s">
        <v>29</v>
      </c>
      <c r="L40" s="4">
        <v>1505</v>
      </c>
      <c r="M40" s="4">
        <v>1505</v>
      </c>
      <c r="N40" s="4" t="s">
        <v>136</v>
      </c>
      <c r="O40" s="4" t="s">
        <v>31</v>
      </c>
      <c r="P40" s="4" t="s">
        <v>32</v>
      </c>
      <c r="Q40" s="4">
        <v>0</v>
      </c>
      <c r="R40" s="6">
        <v>44520</v>
      </c>
      <c r="S40" s="5">
        <v>44524</v>
      </c>
      <c r="T40" s="4" t="s">
        <v>33</v>
      </c>
      <c r="U40" s="4">
        <v>1505</v>
      </c>
      <c r="V40" s="4">
        <v>0</v>
      </c>
      <c r="W40" s="4">
        <v>0</v>
      </c>
    </row>
    <row r="41" s="4" customFormat="1" spans="1:23">
      <c r="A41" s="4">
        <v>16830685863</v>
      </c>
      <c r="B41" s="4" t="s">
        <v>25</v>
      </c>
      <c r="C41" s="4" t="s">
        <v>26</v>
      </c>
      <c r="D41" s="4" t="s">
        <v>137</v>
      </c>
      <c r="E41" s="4" t="s">
        <v>43</v>
      </c>
      <c r="F41" s="5">
        <v>44520</v>
      </c>
      <c r="G41" s="5">
        <v>44521</v>
      </c>
      <c r="H41" s="4">
        <v>1</v>
      </c>
      <c r="I41" s="4">
        <v>1</v>
      </c>
      <c r="J41" s="4">
        <v>1</v>
      </c>
      <c r="K41" s="4" t="s">
        <v>29</v>
      </c>
      <c r="L41" s="4">
        <v>563</v>
      </c>
      <c r="M41" s="4">
        <v>563</v>
      </c>
      <c r="N41" s="4" t="s">
        <v>138</v>
      </c>
      <c r="O41" s="4" t="s">
        <v>31</v>
      </c>
      <c r="P41" s="4" t="s">
        <v>32</v>
      </c>
      <c r="Q41" s="4">
        <v>0</v>
      </c>
      <c r="R41" s="6">
        <v>44520</v>
      </c>
      <c r="S41" s="5">
        <v>44524</v>
      </c>
      <c r="T41" s="4" t="s">
        <v>33</v>
      </c>
      <c r="U41" s="4">
        <v>563</v>
      </c>
      <c r="V41" s="4">
        <v>0</v>
      </c>
      <c r="W41" s="4">
        <v>0</v>
      </c>
    </row>
    <row r="42" s="4" customFormat="1" spans="1:23">
      <c r="A42" s="4">
        <v>16830864883</v>
      </c>
      <c r="B42" s="4" t="s">
        <v>25</v>
      </c>
      <c r="C42" s="4" t="s">
        <v>26</v>
      </c>
      <c r="D42" s="4" t="s">
        <v>139</v>
      </c>
      <c r="E42" s="4" t="s">
        <v>140</v>
      </c>
      <c r="F42" s="5">
        <v>44520</v>
      </c>
      <c r="G42" s="5">
        <v>44521</v>
      </c>
      <c r="H42" s="4">
        <v>1</v>
      </c>
      <c r="I42" s="4">
        <v>1</v>
      </c>
      <c r="J42" s="4">
        <v>1</v>
      </c>
      <c r="K42" s="4" t="s">
        <v>29</v>
      </c>
      <c r="L42" s="4">
        <v>1350</v>
      </c>
      <c r="M42" s="4">
        <v>1350</v>
      </c>
      <c r="N42" s="4" t="s">
        <v>141</v>
      </c>
      <c r="O42" s="4" t="s">
        <v>31</v>
      </c>
      <c r="P42" s="4" t="s">
        <v>32</v>
      </c>
      <c r="Q42" s="4">
        <v>0</v>
      </c>
      <c r="R42" s="6">
        <v>44520</v>
      </c>
      <c r="S42" s="5">
        <v>44524</v>
      </c>
      <c r="T42" s="4" t="s">
        <v>33</v>
      </c>
      <c r="U42" s="4">
        <v>1350</v>
      </c>
      <c r="V42" s="4">
        <v>0</v>
      </c>
      <c r="W42" s="4">
        <v>0</v>
      </c>
    </row>
    <row r="43" s="4" customFormat="1" spans="1:23">
      <c r="A43" s="4">
        <v>16830984087</v>
      </c>
      <c r="B43" s="4" t="s">
        <v>25</v>
      </c>
      <c r="C43" s="4" t="s">
        <v>26</v>
      </c>
      <c r="D43" s="4" t="s">
        <v>142</v>
      </c>
      <c r="E43" s="4" t="s">
        <v>143</v>
      </c>
      <c r="F43" s="5">
        <v>44520</v>
      </c>
      <c r="G43" s="5">
        <v>44521</v>
      </c>
      <c r="H43" s="4">
        <v>1</v>
      </c>
      <c r="I43" s="4">
        <v>1</v>
      </c>
      <c r="J43" s="4">
        <v>1</v>
      </c>
      <c r="K43" s="4" t="s">
        <v>29</v>
      </c>
      <c r="L43" s="4">
        <v>308</v>
      </c>
      <c r="M43" s="4">
        <v>308</v>
      </c>
      <c r="N43" s="4" t="s">
        <v>144</v>
      </c>
      <c r="O43" s="4" t="s">
        <v>31</v>
      </c>
      <c r="P43" s="4" t="s">
        <v>32</v>
      </c>
      <c r="Q43" s="4">
        <v>0</v>
      </c>
      <c r="R43" s="6">
        <v>44520</v>
      </c>
      <c r="S43" s="5">
        <v>44524</v>
      </c>
      <c r="T43" s="4" t="s">
        <v>33</v>
      </c>
      <c r="U43" s="4">
        <v>308</v>
      </c>
      <c r="V43" s="4">
        <v>0</v>
      </c>
      <c r="W43" s="4">
        <v>0</v>
      </c>
    </row>
    <row r="44" s="4" customFormat="1" spans="1:23">
      <c r="A44" s="4">
        <v>16831103987</v>
      </c>
      <c r="B44" s="4" t="s">
        <v>25</v>
      </c>
      <c r="C44" s="4" t="s">
        <v>26</v>
      </c>
      <c r="D44" s="4" t="s">
        <v>145</v>
      </c>
      <c r="E44" s="4" t="s">
        <v>146</v>
      </c>
      <c r="F44" s="5">
        <v>44520</v>
      </c>
      <c r="G44" s="5">
        <v>44521</v>
      </c>
      <c r="H44" s="4">
        <v>1</v>
      </c>
      <c r="I44" s="4">
        <v>1</v>
      </c>
      <c r="J44" s="4">
        <v>1</v>
      </c>
      <c r="K44" s="4" t="s">
        <v>29</v>
      </c>
      <c r="L44" s="4">
        <v>668</v>
      </c>
      <c r="M44" s="4">
        <v>668</v>
      </c>
      <c r="N44" s="4" t="s">
        <v>147</v>
      </c>
      <c r="O44" s="4" t="s">
        <v>31</v>
      </c>
      <c r="P44" s="4" t="s">
        <v>32</v>
      </c>
      <c r="Q44" s="4">
        <v>0</v>
      </c>
      <c r="R44" s="6">
        <v>44520</v>
      </c>
      <c r="S44" s="5">
        <v>44524</v>
      </c>
      <c r="T44" s="4" t="s">
        <v>33</v>
      </c>
      <c r="U44" s="4">
        <v>668</v>
      </c>
      <c r="V44" s="4">
        <v>0</v>
      </c>
      <c r="W44" s="4">
        <v>0</v>
      </c>
    </row>
    <row r="45" s="4" customFormat="1" spans="1:23">
      <c r="A45" s="4">
        <v>16831318555</v>
      </c>
      <c r="B45" s="4" t="s">
        <v>25</v>
      </c>
      <c r="C45" s="4" t="s">
        <v>26</v>
      </c>
      <c r="D45" s="4" t="s">
        <v>148</v>
      </c>
      <c r="E45" s="4" t="s">
        <v>43</v>
      </c>
      <c r="F45" s="5">
        <v>44520</v>
      </c>
      <c r="G45" s="5">
        <v>44521</v>
      </c>
      <c r="H45" s="4">
        <v>3</v>
      </c>
      <c r="I45" s="4">
        <v>1</v>
      </c>
      <c r="J45" s="4">
        <v>3</v>
      </c>
      <c r="K45" s="4" t="s">
        <v>29</v>
      </c>
      <c r="L45" s="4">
        <v>999</v>
      </c>
      <c r="M45" s="4">
        <v>999</v>
      </c>
      <c r="N45" s="4" t="s">
        <v>149</v>
      </c>
      <c r="O45" s="4" t="s">
        <v>31</v>
      </c>
      <c r="P45" s="4" t="s">
        <v>32</v>
      </c>
      <c r="Q45" s="4">
        <v>0</v>
      </c>
      <c r="R45" s="6">
        <v>44520</v>
      </c>
      <c r="S45" s="5">
        <v>44524</v>
      </c>
      <c r="T45" s="4" t="s">
        <v>33</v>
      </c>
      <c r="U45" s="4">
        <v>999</v>
      </c>
      <c r="V45" s="4">
        <v>0</v>
      </c>
      <c r="W45" s="4">
        <v>0</v>
      </c>
    </row>
    <row r="46" s="4" customFormat="1" spans="1:25">
      <c r="A46" s="4">
        <v>16831430933</v>
      </c>
      <c r="B46" s="4" t="s">
        <v>25</v>
      </c>
      <c r="C46" s="4" t="s">
        <v>26</v>
      </c>
      <c r="D46" s="4" t="s">
        <v>150</v>
      </c>
      <c r="E46" s="4" t="s">
        <v>151</v>
      </c>
      <c r="F46" s="5">
        <v>44520</v>
      </c>
      <c r="G46" s="5">
        <v>44521</v>
      </c>
      <c r="H46" s="4">
        <v>1</v>
      </c>
      <c r="I46" s="4">
        <v>1</v>
      </c>
      <c r="J46" s="4">
        <v>1</v>
      </c>
      <c r="K46" s="4" t="s">
        <v>29</v>
      </c>
      <c r="L46" s="4">
        <v>1028</v>
      </c>
      <c r="M46" s="4">
        <v>1028</v>
      </c>
      <c r="N46" s="4" t="s">
        <v>152</v>
      </c>
      <c r="O46" s="4" t="s">
        <v>31</v>
      </c>
      <c r="P46" s="4" t="s">
        <v>32</v>
      </c>
      <c r="Q46" s="4">
        <v>0</v>
      </c>
      <c r="R46" s="6">
        <v>44520</v>
      </c>
      <c r="S46" s="5">
        <v>44524</v>
      </c>
      <c r="T46" s="4" t="s">
        <v>33</v>
      </c>
      <c r="U46" s="4">
        <v>1028</v>
      </c>
      <c r="V46" s="4">
        <v>0</v>
      </c>
      <c r="W46" s="4">
        <v>0</v>
      </c>
      <c r="X46" s="4"/>
      <c r="Y46" s="4">
        <v>86651257</v>
      </c>
    </row>
    <row r="47" s="4" customFormat="1" spans="1:25">
      <c r="A47" s="4">
        <v>16831844137</v>
      </c>
      <c r="B47" s="4" t="s">
        <v>25</v>
      </c>
      <c r="C47" s="4" t="s">
        <v>26</v>
      </c>
      <c r="D47" s="4" t="s">
        <v>90</v>
      </c>
      <c r="E47" s="4" t="s">
        <v>153</v>
      </c>
      <c r="F47" s="5">
        <v>44520</v>
      </c>
      <c r="G47" s="5">
        <v>44521</v>
      </c>
      <c r="H47" s="4">
        <v>1</v>
      </c>
      <c r="I47" s="4">
        <v>1</v>
      </c>
      <c r="J47" s="4">
        <v>1</v>
      </c>
      <c r="K47" s="4" t="s">
        <v>29</v>
      </c>
      <c r="L47" s="4">
        <v>1748</v>
      </c>
      <c r="M47" s="4">
        <v>1748</v>
      </c>
      <c r="N47" s="4" t="s">
        <v>154</v>
      </c>
      <c r="O47" s="4" t="s">
        <v>31</v>
      </c>
      <c r="P47" s="4" t="s">
        <v>32</v>
      </c>
      <c r="Q47" s="4">
        <v>0</v>
      </c>
      <c r="R47" s="6">
        <v>44520</v>
      </c>
      <c r="S47" s="5">
        <v>44524</v>
      </c>
      <c r="T47" s="4" t="s">
        <v>33</v>
      </c>
      <c r="U47" s="4">
        <v>1748</v>
      </c>
      <c r="V47" s="4">
        <v>0</v>
      </c>
      <c r="W47" s="4">
        <v>0</v>
      </c>
      <c r="X47" s="4">
        <v>2305457</v>
      </c>
      <c r="Y47" s="4">
        <v>86670334</v>
      </c>
    </row>
    <row r="48" s="4" customFormat="1" spans="1:24">
      <c r="A48" s="4">
        <v>16831888352</v>
      </c>
      <c r="B48" s="4" t="s">
        <v>25</v>
      </c>
      <c r="C48" s="4" t="s">
        <v>26</v>
      </c>
      <c r="D48" s="4" t="s">
        <v>155</v>
      </c>
      <c r="E48" s="4" t="s">
        <v>146</v>
      </c>
      <c r="F48" s="5">
        <v>44520</v>
      </c>
      <c r="G48" s="5">
        <v>44521</v>
      </c>
      <c r="H48" s="4">
        <v>1</v>
      </c>
      <c r="I48" s="4">
        <v>1</v>
      </c>
      <c r="J48" s="4">
        <v>1</v>
      </c>
      <c r="K48" s="4" t="s">
        <v>29</v>
      </c>
      <c r="L48" s="4">
        <v>668</v>
      </c>
      <c r="M48" s="4">
        <v>668</v>
      </c>
      <c r="N48" s="4" t="s">
        <v>156</v>
      </c>
      <c r="O48" s="4" t="s">
        <v>31</v>
      </c>
      <c r="P48" s="4" t="s">
        <v>32</v>
      </c>
      <c r="Q48" s="4">
        <v>0</v>
      </c>
      <c r="R48" s="6">
        <v>44520</v>
      </c>
      <c r="S48" s="5">
        <v>44524</v>
      </c>
      <c r="T48" s="4" t="s">
        <v>33</v>
      </c>
      <c r="U48" s="4">
        <v>668</v>
      </c>
      <c r="V48" s="4">
        <v>0</v>
      </c>
      <c r="W48" s="4">
        <v>0</v>
      </c>
      <c r="X48" s="4">
        <v>2305475</v>
      </c>
    </row>
    <row r="49" s="4" customFormat="1" spans="1:25">
      <c r="A49" s="4">
        <v>16832149635</v>
      </c>
      <c r="B49" s="4" t="s">
        <v>25</v>
      </c>
      <c r="C49" s="4" t="s">
        <v>26</v>
      </c>
      <c r="D49" s="4" t="s">
        <v>157</v>
      </c>
      <c r="E49" s="4" t="s">
        <v>158</v>
      </c>
      <c r="F49" s="5">
        <v>44520</v>
      </c>
      <c r="G49" s="5">
        <v>44521</v>
      </c>
      <c r="H49" s="4">
        <v>1</v>
      </c>
      <c r="I49" s="4">
        <v>1</v>
      </c>
      <c r="J49" s="4">
        <v>1</v>
      </c>
      <c r="K49" s="4" t="s">
        <v>29</v>
      </c>
      <c r="L49" s="4">
        <v>720</v>
      </c>
      <c r="M49" s="4">
        <v>720</v>
      </c>
      <c r="N49" s="4" t="s">
        <v>159</v>
      </c>
      <c r="O49" s="4" t="s">
        <v>31</v>
      </c>
      <c r="P49" s="4" t="s">
        <v>32</v>
      </c>
      <c r="Q49" s="4">
        <v>0</v>
      </c>
      <c r="R49" s="6">
        <v>44520</v>
      </c>
      <c r="S49" s="5">
        <v>44524</v>
      </c>
      <c r="T49" s="4" t="s">
        <v>33</v>
      </c>
      <c r="U49" s="4">
        <v>720</v>
      </c>
      <c r="V49" s="4">
        <v>0</v>
      </c>
      <c r="W49" s="4">
        <v>0</v>
      </c>
      <c r="X49" s="4"/>
      <c r="Y49" s="4">
        <v>86687253</v>
      </c>
    </row>
    <row r="50" s="4" customFormat="1" spans="1:25">
      <c r="A50" s="4">
        <v>16832634526</v>
      </c>
      <c r="B50" s="4" t="s">
        <v>25</v>
      </c>
      <c r="C50" s="4" t="s">
        <v>26</v>
      </c>
      <c r="D50" s="4" t="s">
        <v>160</v>
      </c>
      <c r="E50" s="4" t="s">
        <v>161</v>
      </c>
      <c r="F50" s="5">
        <v>44520</v>
      </c>
      <c r="G50" s="5">
        <v>44521</v>
      </c>
      <c r="H50" s="4">
        <v>1</v>
      </c>
      <c r="I50" s="4">
        <v>1</v>
      </c>
      <c r="J50" s="4">
        <v>1</v>
      </c>
      <c r="K50" s="4" t="s">
        <v>29</v>
      </c>
      <c r="L50" s="4">
        <v>1027</v>
      </c>
      <c r="M50" s="4">
        <v>1027</v>
      </c>
      <c r="N50" s="4" t="s">
        <v>162</v>
      </c>
      <c r="O50" s="4" t="s">
        <v>31</v>
      </c>
      <c r="P50" s="4" t="s">
        <v>32</v>
      </c>
      <c r="Q50" s="4">
        <v>0</v>
      </c>
      <c r="R50" s="6">
        <v>44520</v>
      </c>
      <c r="S50" s="5">
        <v>44524</v>
      </c>
      <c r="T50" s="4" t="s">
        <v>33</v>
      </c>
      <c r="U50" s="4">
        <v>1027</v>
      </c>
      <c r="V50" s="4">
        <v>0</v>
      </c>
      <c r="W50" s="4">
        <v>0</v>
      </c>
      <c r="X50" s="4">
        <v>2305700</v>
      </c>
      <c r="Y50" s="4">
        <v>86729558</v>
      </c>
    </row>
    <row r="51" s="4" customFormat="1" spans="1:25">
      <c r="A51" s="4">
        <v>16832634526</v>
      </c>
      <c r="B51" s="4" t="s">
        <v>25</v>
      </c>
      <c r="C51" s="4" t="s">
        <v>34</v>
      </c>
      <c r="D51" s="4" t="s">
        <v>160</v>
      </c>
      <c r="E51" s="4" t="s">
        <v>161</v>
      </c>
      <c r="F51" s="5">
        <v>44520</v>
      </c>
      <c r="G51" s="5">
        <v>44521</v>
      </c>
      <c r="H51" s="4">
        <v>1</v>
      </c>
      <c r="I51" s="4">
        <v>1</v>
      </c>
      <c r="J51" s="4">
        <v>1</v>
      </c>
      <c r="K51" s="4" t="s">
        <v>29</v>
      </c>
      <c r="L51" s="4">
        <v>-1027</v>
      </c>
      <c r="M51" s="4">
        <v>-1027</v>
      </c>
      <c r="N51" s="4" t="s">
        <v>162</v>
      </c>
      <c r="O51" s="4" t="s">
        <v>31</v>
      </c>
      <c r="P51" s="4" t="s">
        <v>32</v>
      </c>
      <c r="Q51" s="4">
        <v>0</v>
      </c>
      <c r="R51" s="6">
        <v>44520</v>
      </c>
      <c r="S51" s="5">
        <v>44524</v>
      </c>
      <c r="T51" s="4" t="s">
        <v>33</v>
      </c>
      <c r="U51" s="4">
        <v>-1027</v>
      </c>
      <c r="V51" s="4">
        <v>0</v>
      </c>
      <c r="W51" s="4">
        <v>0</v>
      </c>
      <c r="X51" s="4">
        <v>2305700</v>
      </c>
      <c r="Y51" s="4">
        <v>86729558</v>
      </c>
    </row>
    <row r="52" s="4" customFormat="1" spans="1:25">
      <c r="A52" s="4">
        <v>16832149635</v>
      </c>
      <c r="B52" s="4" t="s">
        <v>25</v>
      </c>
      <c r="C52" s="4" t="s">
        <v>34</v>
      </c>
      <c r="D52" s="4" t="s">
        <v>157</v>
      </c>
      <c r="E52" s="4" t="s">
        <v>158</v>
      </c>
      <c r="F52" s="5">
        <v>44520</v>
      </c>
      <c r="G52" s="5">
        <v>44521</v>
      </c>
      <c r="H52" s="4">
        <v>1</v>
      </c>
      <c r="I52" s="4">
        <v>1</v>
      </c>
      <c r="J52" s="4">
        <v>1</v>
      </c>
      <c r="K52" s="4" t="s">
        <v>29</v>
      </c>
      <c r="L52" s="4">
        <v>-720</v>
      </c>
      <c r="M52" s="4">
        <v>-720</v>
      </c>
      <c r="N52" s="4" t="s">
        <v>159</v>
      </c>
      <c r="O52" s="4" t="s">
        <v>31</v>
      </c>
      <c r="P52" s="4" t="s">
        <v>32</v>
      </c>
      <c r="Q52" s="4">
        <v>0</v>
      </c>
      <c r="R52" s="6">
        <v>44520</v>
      </c>
      <c r="S52" s="5">
        <v>44524</v>
      </c>
      <c r="T52" s="4" t="s">
        <v>33</v>
      </c>
      <c r="U52" s="4">
        <v>-720</v>
      </c>
      <c r="V52" s="4">
        <v>0</v>
      </c>
      <c r="W52" s="4">
        <v>0</v>
      </c>
      <c r="X52" s="4"/>
      <c r="Y52" s="4">
        <v>86687253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5"/>
  <sheetViews>
    <sheetView tabSelected="1" topLeftCell="A25" workbookViewId="0">
      <selection activeCell="D62" sqref="D62"/>
    </sheetView>
  </sheetViews>
  <sheetFormatPr defaultColWidth="9" defaultRowHeight="13.5"/>
  <cols>
    <col min="1" max="1" width="12.62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163</v>
      </c>
    </row>
    <row r="2" s="4" customFormat="1" hidden="1" spans="1:9">
      <c r="A2" s="4">
        <v>16400707805</v>
      </c>
      <c r="B2" s="5">
        <v>44515</v>
      </c>
      <c r="C2" s="5">
        <v>44521</v>
      </c>
      <c r="D2" s="4">
        <v>0</v>
      </c>
      <c r="E2" s="4" t="str">
        <f>VLOOKUP(A2,HOP!A:L,12,0)</f>
        <v>-0.01</v>
      </c>
      <c r="F2" s="4" t="str">
        <f>VLOOKUP(A2,HOP!A:C,3,0)</f>
        <v>2268401</v>
      </c>
      <c r="G2" s="4">
        <f>D2-E2</f>
        <v>0.01</v>
      </c>
      <c r="H2" s="4" t="str">
        <f>$H$1&amp;F2</f>
        <v>，2268401</v>
      </c>
      <c r="I2" s="4" t="str">
        <f>VLOOKUP(A2,HOP!A:T,20,0)</f>
        <v>直连</v>
      </c>
    </row>
    <row r="3" s="4" customFormat="1" spans="1:9">
      <c r="A3" s="4">
        <v>16670430727</v>
      </c>
      <c r="B3" s="5">
        <v>44516</v>
      </c>
      <c r="C3" s="5">
        <v>44521</v>
      </c>
      <c r="D3" s="4">
        <v>17823</v>
      </c>
      <c r="E3" s="4" t="str">
        <f>VLOOKUP(A3,HOP!A:L,12,0)</f>
        <v>17823.00</v>
      </c>
      <c r="F3" s="4" t="str">
        <f>VLOOKUP(A3,HOP!A:C,3,0)</f>
        <v>2283815</v>
      </c>
      <c r="G3" s="4">
        <f t="shared" ref="G3:G48" si="0">D3-E3</f>
        <v>0</v>
      </c>
      <c r="H3" s="4" t="str">
        <f t="shared" ref="H3:H48" si="1">$H$1&amp;F3</f>
        <v>，2283815</v>
      </c>
      <c r="I3" s="4" t="str">
        <f>VLOOKUP(A3,HOP!A:T,20,0)</f>
        <v>直连</v>
      </c>
    </row>
    <row r="4" s="4" customFormat="1" spans="1:9">
      <c r="A4" s="4">
        <v>16695401082</v>
      </c>
      <c r="B4" s="5">
        <v>44519</v>
      </c>
      <c r="C4" s="5">
        <v>44521</v>
      </c>
      <c r="D4" s="4">
        <v>4382</v>
      </c>
      <c r="E4" s="4" t="str">
        <f>VLOOKUP(A4,HOP!A:L,12,0)</f>
        <v>4382.00</v>
      </c>
      <c r="F4" s="4" t="str">
        <f>VLOOKUP(A4,HOP!A:C,3,0)</f>
        <v>2285623</v>
      </c>
      <c r="G4" s="4">
        <f t="shared" si="0"/>
        <v>0</v>
      </c>
      <c r="H4" s="4" t="str">
        <f t="shared" si="1"/>
        <v>，2285623</v>
      </c>
      <c r="I4" s="4" t="str">
        <f>VLOOKUP(A4,HOP!A:T,20,0)</f>
        <v>直连</v>
      </c>
    </row>
    <row r="5" s="4" customFormat="1" spans="1:9">
      <c r="A5" s="4">
        <v>16709659432</v>
      </c>
      <c r="B5" s="5">
        <v>44520</v>
      </c>
      <c r="C5" s="5">
        <v>44521</v>
      </c>
      <c r="D5" s="4">
        <v>275</v>
      </c>
      <c r="E5" s="4" t="str">
        <f>VLOOKUP(A5,HOP!A:L,12,0)</f>
        <v>275.00</v>
      </c>
      <c r="F5" s="4" t="str">
        <f>VLOOKUP(A5,HOP!A:C,3,0)</f>
        <v>2286681</v>
      </c>
      <c r="G5" s="4">
        <f t="shared" si="0"/>
        <v>0</v>
      </c>
      <c r="H5" s="4" t="str">
        <f t="shared" si="1"/>
        <v>，2286681</v>
      </c>
      <c r="I5" s="4" t="str">
        <f>VLOOKUP(A5,HOP!A:T,20,0)</f>
        <v>直连</v>
      </c>
    </row>
    <row r="6" s="4" customFormat="1" spans="1:9">
      <c r="A6" s="4">
        <v>16729062970</v>
      </c>
      <c r="B6" s="5">
        <v>44518</v>
      </c>
      <c r="C6" s="5">
        <v>44521</v>
      </c>
      <c r="D6" s="4">
        <v>3505</v>
      </c>
      <c r="E6" s="4" t="str">
        <f>VLOOKUP(A6,HOP!A:L,12,0)</f>
        <v>3505.00</v>
      </c>
      <c r="F6" s="4" t="str">
        <f>VLOOKUP(A6,HOP!A:C,3,0)</f>
        <v>2288170</v>
      </c>
      <c r="G6" s="4">
        <f t="shared" si="0"/>
        <v>0</v>
      </c>
      <c r="H6" s="4" t="str">
        <f t="shared" si="1"/>
        <v>，2288170</v>
      </c>
      <c r="I6" s="4" t="str">
        <f>VLOOKUP(A6,HOP!A:T,20,0)</f>
        <v>直连</v>
      </c>
    </row>
    <row r="7" s="4" customFormat="1" spans="1:9">
      <c r="A7" s="4">
        <v>16746861899</v>
      </c>
      <c r="B7" s="5">
        <v>44520</v>
      </c>
      <c r="C7" s="5">
        <v>44521</v>
      </c>
      <c r="D7" s="4">
        <v>1699</v>
      </c>
      <c r="E7" s="4" t="str">
        <f>VLOOKUP(A7,HOP!A:L,12,0)</f>
        <v>1699.00</v>
      </c>
      <c r="F7" s="4" t="str">
        <f>VLOOKUP(A7,HOP!A:C,3,0)</f>
        <v>2290917</v>
      </c>
      <c r="G7" s="4">
        <f t="shared" si="0"/>
        <v>0</v>
      </c>
      <c r="H7" s="4" t="str">
        <f t="shared" si="1"/>
        <v>，2290917</v>
      </c>
      <c r="I7" s="4" t="str">
        <f>VLOOKUP(A7,HOP!A:T,20,0)</f>
        <v>直连</v>
      </c>
    </row>
    <row r="8" s="4" customFormat="1" spans="1:9">
      <c r="A8" s="4">
        <v>16759648698</v>
      </c>
      <c r="B8" s="5">
        <v>44519</v>
      </c>
      <c r="C8" s="5">
        <v>44521</v>
      </c>
      <c r="D8" s="4">
        <v>2301</v>
      </c>
      <c r="E8" s="4" t="str">
        <f>VLOOKUP(A8,HOP!A:L,12,0)</f>
        <v>2301.00</v>
      </c>
      <c r="F8" s="4" t="str">
        <f>VLOOKUP(A8,HOP!A:C,3,0)</f>
        <v>2293969</v>
      </c>
      <c r="G8" s="4">
        <f t="shared" si="0"/>
        <v>0</v>
      </c>
      <c r="H8" s="4" t="str">
        <f t="shared" si="1"/>
        <v>，2293969</v>
      </c>
      <c r="I8" s="4" t="str">
        <f>VLOOKUP(A8,HOP!A:T,20,0)</f>
        <v>直连</v>
      </c>
    </row>
    <row r="9" s="4" customFormat="1" spans="1:9">
      <c r="A9" s="4">
        <v>16779007275</v>
      </c>
      <c r="B9" s="5">
        <v>44520</v>
      </c>
      <c r="C9" s="5">
        <v>44521</v>
      </c>
      <c r="D9" s="4">
        <v>1832</v>
      </c>
      <c r="E9" s="4" t="str">
        <f>VLOOKUP(A9,HOP!A:L,12,0)</f>
        <v>1832.00</v>
      </c>
      <c r="F9" s="4" t="str">
        <f>VLOOKUP(A9,HOP!A:C,3,0)</f>
        <v>2298120</v>
      </c>
      <c r="G9" s="4">
        <f t="shared" si="0"/>
        <v>0</v>
      </c>
      <c r="H9" s="4" t="str">
        <f t="shared" si="1"/>
        <v>，2298120</v>
      </c>
      <c r="I9" s="4" t="str">
        <f>VLOOKUP(A9,HOP!A:T,20,0)</f>
        <v>直连</v>
      </c>
    </row>
    <row r="10" s="4" customFormat="1" spans="1:9">
      <c r="A10" s="4">
        <v>16784779973</v>
      </c>
      <c r="B10" s="5">
        <v>44518</v>
      </c>
      <c r="C10" s="5">
        <v>44521</v>
      </c>
      <c r="D10" s="4">
        <v>2343</v>
      </c>
      <c r="E10" s="4" t="str">
        <f>VLOOKUP(A10,HOP!A:L,12,0)</f>
        <v>2343.00</v>
      </c>
      <c r="F10" s="4" t="str">
        <f>VLOOKUP(A10,HOP!A:C,3,0)</f>
        <v>2298350</v>
      </c>
      <c r="G10" s="4">
        <f t="shared" si="0"/>
        <v>0</v>
      </c>
      <c r="H10" s="4" t="str">
        <f t="shared" si="1"/>
        <v>，2298350</v>
      </c>
      <c r="I10" s="4" t="str">
        <f>VLOOKUP(A10,HOP!A:T,20,0)</f>
        <v>直连</v>
      </c>
    </row>
    <row r="11" s="4" customFormat="1" spans="1:9">
      <c r="A11" s="4">
        <v>16792909615</v>
      </c>
      <c r="B11" s="5">
        <v>44520</v>
      </c>
      <c r="C11" s="5">
        <v>44521</v>
      </c>
      <c r="D11" s="4">
        <v>1869</v>
      </c>
      <c r="E11" s="4" t="str">
        <f>VLOOKUP(A11,HOP!A:L,12,0)</f>
        <v>1869.00</v>
      </c>
      <c r="F11" s="4" t="str">
        <f>VLOOKUP(A11,HOP!A:C,3,0)</f>
        <v>2299150</v>
      </c>
      <c r="G11" s="4">
        <f t="shared" si="0"/>
        <v>0</v>
      </c>
      <c r="H11" s="4" t="str">
        <f t="shared" si="1"/>
        <v>，2299150</v>
      </c>
      <c r="I11" s="4" t="str">
        <f>VLOOKUP(A11,HOP!A:T,20,0)</f>
        <v>直连</v>
      </c>
    </row>
    <row r="12" s="4" customFormat="1" spans="1:9">
      <c r="A12" s="4">
        <v>16795707344</v>
      </c>
      <c r="B12" s="5">
        <v>44519</v>
      </c>
      <c r="C12" s="5">
        <v>44521</v>
      </c>
      <c r="D12" s="4">
        <v>2244</v>
      </c>
      <c r="E12" s="4" t="str">
        <f>VLOOKUP(A12,HOP!A:L,12,0)</f>
        <v>2244.00</v>
      </c>
      <c r="F12" s="4" t="str">
        <f>VLOOKUP(A12,HOP!A:C,3,0)</f>
        <v>2299547</v>
      </c>
      <c r="G12" s="4">
        <f t="shared" si="0"/>
        <v>0</v>
      </c>
      <c r="H12" s="4" t="str">
        <f t="shared" si="1"/>
        <v>，2299547</v>
      </c>
      <c r="I12" s="4" t="str">
        <f>VLOOKUP(A12,HOP!A:T,20,0)</f>
        <v>直连</v>
      </c>
    </row>
    <row r="13" s="4" customFormat="1" spans="1:9">
      <c r="A13" s="4">
        <v>16801199232</v>
      </c>
      <c r="B13" s="5">
        <v>44520</v>
      </c>
      <c r="C13" s="5">
        <v>44521</v>
      </c>
      <c r="D13" s="4">
        <v>356</v>
      </c>
      <c r="E13" s="4" t="str">
        <f>VLOOKUP(A13,HOP!A:L,12,0)</f>
        <v>356.00</v>
      </c>
      <c r="F13" s="4" t="str">
        <f>VLOOKUP(A13,HOP!A:C,3,0)</f>
        <v>2299950</v>
      </c>
      <c r="G13" s="4">
        <f t="shared" si="0"/>
        <v>0</v>
      </c>
      <c r="H13" s="4" t="str">
        <f t="shared" si="1"/>
        <v>，2299950</v>
      </c>
      <c r="I13" s="4" t="str">
        <f>VLOOKUP(A13,HOP!A:T,20,0)</f>
        <v>直连</v>
      </c>
    </row>
    <row r="14" s="4" customFormat="1" spans="1:9">
      <c r="A14" s="4">
        <v>16802817066</v>
      </c>
      <c r="B14" s="5">
        <v>44520</v>
      </c>
      <c r="C14" s="5">
        <v>44521</v>
      </c>
      <c r="D14" s="4">
        <v>1197</v>
      </c>
      <c r="E14" s="4" t="str">
        <f>VLOOKUP(A14,HOP!A:L,12,0)</f>
        <v>1197.00</v>
      </c>
      <c r="F14" s="4" t="str">
        <f>VLOOKUP(A14,HOP!A:C,3,0)</f>
        <v>2300250</v>
      </c>
      <c r="G14" s="4">
        <f t="shared" si="0"/>
        <v>0</v>
      </c>
      <c r="H14" s="4" t="str">
        <f t="shared" si="1"/>
        <v>，2300250</v>
      </c>
      <c r="I14" s="4" t="str">
        <f>VLOOKUP(A14,HOP!A:T,20,0)</f>
        <v>直连</v>
      </c>
    </row>
    <row r="15" s="4" customFormat="1" spans="1:9">
      <c r="A15" s="4">
        <v>16807923050</v>
      </c>
      <c r="B15" s="5">
        <v>44520</v>
      </c>
      <c r="C15" s="5">
        <v>44521</v>
      </c>
      <c r="D15" s="4">
        <v>1465</v>
      </c>
      <c r="E15" s="4" t="str">
        <f>VLOOKUP(A15,HOP!A:L,12,0)</f>
        <v>1465.00</v>
      </c>
      <c r="F15" s="4" t="str">
        <f>VLOOKUP(A15,HOP!A:C,3,0)</f>
        <v>2300860</v>
      </c>
      <c r="G15" s="4">
        <f t="shared" si="0"/>
        <v>0</v>
      </c>
      <c r="H15" s="4" t="str">
        <f t="shared" si="1"/>
        <v>，2300860</v>
      </c>
      <c r="I15" s="4" t="str">
        <f>VLOOKUP(A15,HOP!A:T,20,0)</f>
        <v>直连</v>
      </c>
    </row>
    <row r="16" s="4" customFormat="1" spans="1:9">
      <c r="A16" s="4">
        <v>16809003718</v>
      </c>
      <c r="B16" s="5">
        <v>44520</v>
      </c>
      <c r="C16" s="5">
        <v>44521</v>
      </c>
      <c r="D16" s="4">
        <v>1826</v>
      </c>
      <c r="E16" s="4" t="str">
        <f>VLOOKUP(A16,HOP!A:L,12,0)</f>
        <v>1826.00</v>
      </c>
      <c r="F16" s="4" t="str">
        <f>VLOOKUP(A16,HOP!A:C,3,0)</f>
        <v>2301136</v>
      </c>
      <c r="G16" s="4">
        <f t="shared" si="0"/>
        <v>0</v>
      </c>
      <c r="H16" s="4" t="str">
        <f t="shared" si="1"/>
        <v>，2301136</v>
      </c>
      <c r="I16" s="4" t="str">
        <f>VLOOKUP(A16,HOP!A:T,20,0)</f>
        <v>直连</v>
      </c>
    </row>
    <row r="17" s="4" customFormat="1" spans="1:9">
      <c r="A17" s="4">
        <v>16809040203</v>
      </c>
      <c r="B17" s="5">
        <v>44519</v>
      </c>
      <c r="C17" s="5">
        <v>44521</v>
      </c>
      <c r="D17" s="4">
        <v>2023</v>
      </c>
      <c r="E17" s="4" t="str">
        <f>VLOOKUP(A17,HOP!A:L,12,0)</f>
        <v>2023.00</v>
      </c>
      <c r="F17" s="4" t="str">
        <f>VLOOKUP(A17,HOP!A:C,3,0)</f>
        <v>2301154</v>
      </c>
      <c r="G17" s="4">
        <f t="shared" si="0"/>
        <v>0</v>
      </c>
      <c r="H17" s="4" t="str">
        <f t="shared" si="1"/>
        <v>，2301154</v>
      </c>
      <c r="I17" s="4" t="str">
        <f>VLOOKUP(A17,HOP!A:T,20,0)</f>
        <v>直连</v>
      </c>
    </row>
    <row r="18" s="4" customFormat="1" spans="1:9">
      <c r="A18" s="4">
        <v>16811136492</v>
      </c>
      <c r="B18" s="5">
        <v>44520</v>
      </c>
      <c r="C18" s="5">
        <v>44521</v>
      </c>
      <c r="D18" s="4">
        <v>1301</v>
      </c>
      <c r="E18" s="4" t="str">
        <f>VLOOKUP(A18,HOP!A:L,12,0)</f>
        <v>1301.00</v>
      </c>
      <c r="F18" s="4" t="str">
        <f>VLOOKUP(A18,HOP!A:C,3,0)</f>
        <v>2301785</v>
      </c>
      <c r="G18" s="4">
        <f t="shared" si="0"/>
        <v>0</v>
      </c>
      <c r="H18" s="4" t="str">
        <f t="shared" si="1"/>
        <v>，2301785</v>
      </c>
      <c r="I18" s="4" t="str">
        <f>VLOOKUP(A18,HOP!A:T,20,0)</f>
        <v>直连</v>
      </c>
    </row>
    <row r="19" s="4" customFormat="1" spans="1:9">
      <c r="A19" s="4">
        <v>16815032706</v>
      </c>
      <c r="B19" s="5">
        <v>44520</v>
      </c>
      <c r="C19" s="5">
        <v>44521</v>
      </c>
      <c r="D19" s="4">
        <v>785</v>
      </c>
      <c r="E19" s="4" t="str">
        <f>VLOOKUP(A19,HOP!A:L,12,0)</f>
        <v>785.00</v>
      </c>
      <c r="F19" s="4" t="str">
        <f>VLOOKUP(A19,HOP!A:C,3,0)</f>
        <v>2302272</v>
      </c>
      <c r="G19" s="4">
        <f t="shared" si="0"/>
        <v>0</v>
      </c>
      <c r="H19" s="4" t="str">
        <f t="shared" si="1"/>
        <v>，2302272</v>
      </c>
      <c r="I19" s="4" t="str">
        <f>VLOOKUP(A19,HOP!A:T,20,0)</f>
        <v>直连</v>
      </c>
    </row>
    <row r="20" s="4" customFormat="1" spans="1:9">
      <c r="A20" s="4">
        <v>16816174212</v>
      </c>
      <c r="B20" s="5">
        <v>44519</v>
      </c>
      <c r="C20" s="5">
        <v>44521</v>
      </c>
      <c r="D20" s="4">
        <v>4470</v>
      </c>
      <c r="E20" s="4" t="str">
        <f>VLOOKUP(A20,HOP!A:L,12,0)</f>
        <v>4470.00</v>
      </c>
      <c r="F20" s="4" t="str">
        <f>VLOOKUP(A20,HOP!A:C,3,0)</f>
        <v>2302574</v>
      </c>
      <c r="G20" s="4">
        <f t="shared" si="0"/>
        <v>0</v>
      </c>
      <c r="H20" s="4" t="str">
        <f t="shared" si="1"/>
        <v>，2302574</v>
      </c>
      <c r="I20" s="4" t="str">
        <f>VLOOKUP(A20,HOP!A:T,20,0)</f>
        <v>直连</v>
      </c>
    </row>
    <row r="21" s="4" customFormat="1" spans="1:9">
      <c r="A21" s="4">
        <v>16818610100</v>
      </c>
      <c r="B21" s="5">
        <v>44520</v>
      </c>
      <c r="C21" s="5">
        <v>44521</v>
      </c>
      <c r="D21" s="4">
        <v>1635</v>
      </c>
      <c r="E21" s="4" t="str">
        <f>VLOOKUP(A21,HOP!A:L,12,0)</f>
        <v>1635.00</v>
      </c>
      <c r="F21" s="4" t="str">
        <f>VLOOKUP(A21,HOP!A:C,3,0)</f>
        <v>2303360</v>
      </c>
      <c r="G21" s="4">
        <f t="shared" si="0"/>
        <v>0</v>
      </c>
      <c r="H21" s="4" t="str">
        <f t="shared" si="1"/>
        <v>，2303360</v>
      </c>
      <c r="I21" s="4" t="str">
        <f>VLOOKUP(A21,HOP!A:T,20,0)</f>
        <v>直连</v>
      </c>
    </row>
    <row r="22" s="4" customFormat="1" spans="1:9">
      <c r="A22" s="4">
        <v>16821620543</v>
      </c>
      <c r="B22" s="5">
        <v>44520</v>
      </c>
      <c r="C22" s="5">
        <v>44521</v>
      </c>
      <c r="D22" s="4">
        <v>1514</v>
      </c>
      <c r="E22" s="4" t="str">
        <f>VLOOKUP(A22,HOP!A:L,12,0)</f>
        <v>1514.00</v>
      </c>
      <c r="F22" s="4" t="str">
        <f>VLOOKUP(A22,HOP!A:C,3,0)</f>
        <v>2303458</v>
      </c>
      <c r="G22" s="4">
        <f t="shared" si="0"/>
        <v>0</v>
      </c>
      <c r="H22" s="4" t="str">
        <f t="shared" si="1"/>
        <v>，2303458</v>
      </c>
      <c r="I22" s="4" t="str">
        <f>VLOOKUP(A22,HOP!A:T,20,0)</f>
        <v>直连</v>
      </c>
    </row>
    <row r="23" s="4" customFormat="1" spans="1:9">
      <c r="A23" s="4">
        <v>16821636414</v>
      </c>
      <c r="B23" s="5">
        <v>44519</v>
      </c>
      <c r="C23" s="5">
        <v>44521</v>
      </c>
      <c r="D23" s="4">
        <v>1758</v>
      </c>
      <c r="E23" s="4" t="str">
        <f>VLOOKUP(A23,HOP!A:L,12,0)</f>
        <v>1758.00</v>
      </c>
      <c r="F23" s="4" t="str">
        <f>VLOOKUP(A23,HOP!A:C,3,0)</f>
        <v>2303464</v>
      </c>
      <c r="G23" s="4">
        <f t="shared" si="0"/>
        <v>0</v>
      </c>
      <c r="H23" s="4" t="str">
        <f t="shared" si="1"/>
        <v>，2303464</v>
      </c>
      <c r="I23" s="4" t="str">
        <f>VLOOKUP(A23,HOP!A:T,20,0)</f>
        <v>直连</v>
      </c>
    </row>
    <row r="24" s="4" customFormat="1" spans="1:9">
      <c r="A24" s="4">
        <v>16821661795</v>
      </c>
      <c r="B24" s="5">
        <v>44520</v>
      </c>
      <c r="C24" s="5">
        <v>44521</v>
      </c>
      <c r="D24" s="4">
        <v>879</v>
      </c>
      <c r="E24" s="4" t="str">
        <f>VLOOKUP(A24,HOP!A:L,12,0)</f>
        <v>879.00</v>
      </c>
      <c r="F24" s="4" t="str">
        <f>VLOOKUP(A24,HOP!A:C,3,0)</f>
        <v>2303471</v>
      </c>
      <c r="G24" s="4">
        <f t="shared" si="0"/>
        <v>0</v>
      </c>
      <c r="H24" s="4" t="str">
        <f t="shared" si="1"/>
        <v>，2303471</v>
      </c>
      <c r="I24" s="4" t="str">
        <f>VLOOKUP(A24,HOP!A:T,20,0)</f>
        <v>直连</v>
      </c>
    </row>
    <row r="25" s="4" customFormat="1" spans="1:9">
      <c r="A25" s="4">
        <v>16822432866</v>
      </c>
      <c r="B25" s="5">
        <v>44519</v>
      </c>
      <c r="C25" s="5">
        <v>44521</v>
      </c>
      <c r="D25" s="4">
        <v>612</v>
      </c>
      <c r="E25" s="4" t="str">
        <f>VLOOKUP(A25,HOP!A:L,12,0)</f>
        <v>612.00</v>
      </c>
      <c r="F25" s="4" t="str">
        <f>VLOOKUP(A25,HOP!A:C,3,0)</f>
        <v>2303618</v>
      </c>
      <c r="G25" s="4">
        <f t="shared" si="0"/>
        <v>0</v>
      </c>
      <c r="H25" s="4" t="str">
        <f t="shared" si="1"/>
        <v>，2303618</v>
      </c>
      <c r="I25" s="4" t="str">
        <f>VLOOKUP(A25,HOP!A:T,20,0)</f>
        <v>直连</v>
      </c>
    </row>
    <row r="26" s="4" customFormat="1" spans="1:9">
      <c r="A26" s="4">
        <v>16823608813</v>
      </c>
      <c r="B26" s="5">
        <v>44520</v>
      </c>
      <c r="C26" s="5">
        <v>44521</v>
      </c>
      <c r="D26" s="4">
        <v>640</v>
      </c>
      <c r="E26" s="4" t="str">
        <f>VLOOKUP(A26,HOP!A:L,12,0)</f>
        <v>640.00</v>
      </c>
      <c r="F26" s="4" t="str">
        <f>VLOOKUP(A26,HOP!A:C,3,0)</f>
        <v>2303941</v>
      </c>
      <c r="G26" s="4">
        <f t="shared" si="0"/>
        <v>0</v>
      </c>
      <c r="H26" s="4" t="str">
        <f t="shared" si="1"/>
        <v>，2303941</v>
      </c>
      <c r="I26" s="4" t="str">
        <f>VLOOKUP(A26,HOP!A:T,20,0)</f>
        <v>直连</v>
      </c>
    </row>
    <row r="27" s="4" customFormat="1" spans="1:9">
      <c r="A27" s="4">
        <v>16824677563</v>
      </c>
      <c r="B27" s="5">
        <v>44520</v>
      </c>
      <c r="C27" s="5">
        <v>44521</v>
      </c>
      <c r="D27" s="4">
        <v>883</v>
      </c>
      <c r="E27" s="4" t="str">
        <f>VLOOKUP(A27,HOP!A:L,12,0)</f>
        <v>883.00</v>
      </c>
      <c r="F27" s="4" t="str">
        <f>VLOOKUP(A27,HOP!A:C,3,0)</f>
        <v>2304278</v>
      </c>
      <c r="G27" s="4">
        <f t="shared" si="0"/>
        <v>0</v>
      </c>
      <c r="H27" s="4" t="str">
        <f t="shared" si="1"/>
        <v>，2304278</v>
      </c>
      <c r="I27" s="4" t="str">
        <f>VLOOKUP(A27,HOP!A:T,20,0)</f>
        <v>直连</v>
      </c>
    </row>
    <row r="28" s="4" customFormat="1" spans="1:9">
      <c r="A28" s="4">
        <v>16825650253</v>
      </c>
      <c r="B28" s="5">
        <v>44520</v>
      </c>
      <c r="C28" s="5">
        <v>44521</v>
      </c>
      <c r="D28" s="4">
        <v>1148</v>
      </c>
      <c r="E28" s="4" t="str">
        <f>VLOOKUP(A28,HOP!A:L,12,0)</f>
        <v>1148.00</v>
      </c>
      <c r="F28" s="4" t="str">
        <f>VLOOKUP(A28,HOP!A:C,3,0)</f>
        <v>2304563</v>
      </c>
      <c r="G28" s="4">
        <f t="shared" si="0"/>
        <v>0</v>
      </c>
      <c r="H28" s="4" t="str">
        <f t="shared" si="1"/>
        <v>，2304563</v>
      </c>
      <c r="I28" s="4" t="str">
        <f>VLOOKUP(A28,HOP!A:T,20,0)</f>
        <v>直连</v>
      </c>
    </row>
    <row r="29" s="4" customFormat="1" spans="1:9">
      <c r="A29" s="4">
        <v>16825688035</v>
      </c>
      <c r="B29" s="5">
        <v>44520</v>
      </c>
      <c r="C29" s="5">
        <v>44521</v>
      </c>
      <c r="D29" s="4">
        <v>1369</v>
      </c>
      <c r="E29" s="4" t="str">
        <f>VLOOKUP(A29,HOP!A:L,12,0)</f>
        <v>1369.00</v>
      </c>
      <c r="F29" s="4" t="str">
        <f>VLOOKUP(A29,HOP!A:C,3,0)</f>
        <v>2304571</v>
      </c>
      <c r="G29" s="4">
        <f t="shared" si="0"/>
        <v>0</v>
      </c>
      <c r="H29" s="4" t="str">
        <f t="shared" si="1"/>
        <v>，2304571</v>
      </c>
      <c r="I29" s="4" t="str">
        <f>VLOOKUP(A29,HOP!A:T,20,0)</f>
        <v>直连</v>
      </c>
    </row>
    <row r="30" s="4" customFormat="1" spans="1:9">
      <c r="A30" s="4">
        <v>16826092532</v>
      </c>
      <c r="B30" s="5">
        <v>44520</v>
      </c>
      <c r="C30" s="5">
        <v>44521</v>
      </c>
      <c r="D30" s="4">
        <v>1197</v>
      </c>
      <c r="E30" s="4" t="str">
        <f>VLOOKUP(A30,HOP!A:L,12,0)</f>
        <v>1197.00</v>
      </c>
      <c r="F30" s="4" t="str">
        <f>VLOOKUP(A30,HOP!A:C,3,0)</f>
        <v>2304668</v>
      </c>
      <c r="G30" s="4">
        <f t="shared" si="0"/>
        <v>0</v>
      </c>
      <c r="H30" s="4" t="str">
        <f t="shared" si="1"/>
        <v>，2304668</v>
      </c>
      <c r="I30" s="4" t="str">
        <f>VLOOKUP(A30,HOP!A:T,20,0)</f>
        <v>直连</v>
      </c>
    </row>
    <row r="31" s="4" customFormat="1" spans="1:9">
      <c r="A31" s="4">
        <v>16826094028</v>
      </c>
      <c r="B31" s="5">
        <v>44520</v>
      </c>
      <c r="C31" s="5">
        <v>44521</v>
      </c>
      <c r="D31" s="4">
        <v>1516</v>
      </c>
      <c r="E31" s="4" t="str">
        <f>VLOOKUP(A31,HOP!A:L,12,0)</f>
        <v>1516.00</v>
      </c>
      <c r="F31" s="4" t="str">
        <f>VLOOKUP(A31,HOP!A:C,3,0)</f>
        <v>2304669</v>
      </c>
      <c r="G31" s="4">
        <f t="shared" si="0"/>
        <v>0</v>
      </c>
      <c r="H31" s="4" t="str">
        <f t="shared" si="1"/>
        <v>，2304669</v>
      </c>
      <c r="I31" s="4" t="str">
        <f>VLOOKUP(A31,HOP!A:T,20,0)</f>
        <v>直连</v>
      </c>
    </row>
    <row r="32" s="4" customFormat="1" hidden="1" spans="1:9">
      <c r="A32" s="4">
        <v>16826172472</v>
      </c>
      <c r="B32" s="5">
        <v>44520</v>
      </c>
      <c r="C32" s="5">
        <v>44521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VLOOKUP(A32,HOP!A:T,20,0)</f>
        <v>#N/A</v>
      </c>
    </row>
    <row r="33" s="4" customFormat="1" spans="1:9">
      <c r="A33" s="4">
        <v>16826177922</v>
      </c>
      <c r="B33" s="5">
        <v>44520</v>
      </c>
      <c r="C33" s="5">
        <v>44521</v>
      </c>
      <c r="D33" s="4">
        <v>1023</v>
      </c>
      <c r="E33" s="4" t="str">
        <f>VLOOKUP(A33,HOP!A:L,12,0)</f>
        <v>1023.00</v>
      </c>
      <c r="F33" s="4" t="str">
        <f>VLOOKUP(A33,HOP!A:C,3,0)</f>
        <v>2304713</v>
      </c>
      <c r="G33" s="4">
        <f t="shared" si="0"/>
        <v>0</v>
      </c>
      <c r="H33" s="4" t="str">
        <f t="shared" si="1"/>
        <v>，2304713</v>
      </c>
      <c r="I33" s="4" t="str">
        <f>VLOOKUP(A33,HOP!A:T,20,0)</f>
        <v>直连</v>
      </c>
    </row>
    <row r="34" s="4" customFormat="1" spans="1:9">
      <c r="A34" s="4">
        <v>16826213212</v>
      </c>
      <c r="B34" s="5">
        <v>44520</v>
      </c>
      <c r="C34" s="5">
        <v>44521</v>
      </c>
      <c r="D34" s="4">
        <v>610</v>
      </c>
      <c r="E34" s="4" t="str">
        <f>VLOOKUP(A34,HOP!A:L,12,0)</f>
        <v>610.00</v>
      </c>
      <c r="F34" s="4" t="str">
        <f>VLOOKUP(A34,HOP!A:C,3,0)</f>
        <v>2304730</v>
      </c>
      <c r="G34" s="4">
        <f t="shared" si="0"/>
        <v>0</v>
      </c>
      <c r="H34" s="4" t="str">
        <f t="shared" si="1"/>
        <v>，2304730</v>
      </c>
      <c r="I34" s="4" t="str">
        <f>VLOOKUP(A34,HOP!A:T,20,0)</f>
        <v>直连</v>
      </c>
    </row>
    <row r="35" s="4" customFormat="1" spans="1:9">
      <c r="A35" s="4">
        <v>16826450634</v>
      </c>
      <c r="B35" s="5">
        <v>44520</v>
      </c>
      <c r="C35" s="5">
        <v>44521</v>
      </c>
      <c r="D35" s="4">
        <v>486</v>
      </c>
      <c r="E35" s="4" t="str">
        <f>VLOOKUP(A35,HOP!A:L,12,0)</f>
        <v>486.00</v>
      </c>
      <c r="F35" s="4" t="str">
        <f>VLOOKUP(A35,HOP!A:C,3,0)</f>
        <v>2304829</v>
      </c>
      <c r="G35" s="4">
        <f t="shared" si="0"/>
        <v>0</v>
      </c>
      <c r="H35" s="4" t="str">
        <f t="shared" si="1"/>
        <v>，2304829</v>
      </c>
      <c r="I35" s="4" t="str">
        <f>VLOOKUP(A35,HOP!A:T,20,0)</f>
        <v>直连</v>
      </c>
    </row>
    <row r="36" s="4" customFormat="1" spans="1:9">
      <c r="A36" s="4">
        <v>16826475775</v>
      </c>
      <c r="B36" s="5">
        <v>44520</v>
      </c>
      <c r="C36" s="5">
        <v>44521</v>
      </c>
      <c r="D36" s="4">
        <v>1189</v>
      </c>
      <c r="E36" s="4" t="str">
        <f>VLOOKUP(A36,HOP!A:L,12,0)</f>
        <v>1189.00</v>
      </c>
      <c r="F36" s="4" t="str">
        <f>VLOOKUP(A36,HOP!A:C,3,0)</f>
        <v>2304840</v>
      </c>
      <c r="G36" s="4">
        <f t="shared" si="0"/>
        <v>0</v>
      </c>
      <c r="H36" s="4" t="str">
        <f t="shared" si="1"/>
        <v>，2304840</v>
      </c>
      <c r="I36" s="4" t="str">
        <f>VLOOKUP(A36,HOP!A:T,20,0)</f>
        <v>直连</v>
      </c>
    </row>
    <row r="37" s="4" customFormat="1" spans="1:9">
      <c r="A37" s="4">
        <v>16829719079</v>
      </c>
      <c r="B37" s="5">
        <v>44520</v>
      </c>
      <c r="C37" s="5">
        <v>44521</v>
      </c>
      <c r="D37" s="4">
        <v>1489</v>
      </c>
      <c r="E37" s="4" t="str">
        <f>VLOOKUP(A37,HOP!A:L,12,0)</f>
        <v>1489.00</v>
      </c>
      <c r="F37" s="4" t="str">
        <f>VLOOKUP(A37,HOP!A:C,3,0)</f>
        <v>2304967</v>
      </c>
      <c r="G37" s="4">
        <f t="shared" si="0"/>
        <v>0</v>
      </c>
      <c r="H37" s="4" t="str">
        <f t="shared" si="1"/>
        <v>，2304967</v>
      </c>
      <c r="I37" s="4" t="str">
        <f>VLOOKUP(A37,HOP!A:T,20,0)</f>
        <v>直连</v>
      </c>
    </row>
    <row r="38" s="4" customFormat="1" spans="1:9">
      <c r="A38" s="4">
        <v>16830393060</v>
      </c>
      <c r="B38" s="5">
        <v>44520</v>
      </c>
      <c r="C38" s="5">
        <v>44521</v>
      </c>
      <c r="D38" s="4">
        <v>1505</v>
      </c>
      <c r="E38" s="4" t="str">
        <f>VLOOKUP(A38,HOP!A:L,12,0)</f>
        <v>1505.00</v>
      </c>
      <c r="F38" s="4" t="str">
        <f>VLOOKUP(A38,HOP!A:C,3,0)</f>
        <v>2305054</v>
      </c>
      <c r="G38" s="4">
        <f t="shared" si="0"/>
        <v>0</v>
      </c>
      <c r="H38" s="4" t="str">
        <f t="shared" si="1"/>
        <v>，2305054</v>
      </c>
      <c r="I38" s="4" t="str">
        <f>VLOOKUP(A38,HOP!A:T,20,0)</f>
        <v>直连</v>
      </c>
    </row>
    <row r="39" s="4" customFormat="1" spans="1:9">
      <c r="A39" s="4">
        <v>16830685863</v>
      </c>
      <c r="B39" s="5">
        <v>44520</v>
      </c>
      <c r="C39" s="5">
        <v>44521</v>
      </c>
      <c r="D39" s="4">
        <v>563</v>
      </c>
      <c r="E39" s="4" t="str">
        <f>VLOOKUP(A39,HOP!A:L,12,0)</f>
        <v>563.00</v>
      </c>
      <c r="F39" s="4" t="str">
        <f>VLOOKUP(A39,HOP!A:C,3,0)</f>
        <v>2305117</v>
      </c>
      <c r="G39" s="4">
        <f t="shared" si="0"/>
        <v>0</v>
      </c>
      <c r="H39" s="4" t="str">
        <f t="shared" si="1"/>
        <v>，2305117</v>
      </c>
      <c r="I39" s="4" t="str">
        <f>VLOOKUP(A39,HOP!A:T,20,0)</f>
        <v>直连</v>
      </c>
    </row>
    <row r="40" s="4" customFormat="1" spans="1:9">
      <c r="A40" s="4">
        <v>16830864883</v>
      </c>
      <c r="B40" s="5">
        <v>44520</v>
      </c>
      <c r="C40" s="5">
        <v>44521</v>
      </c>
      <c r="D40" s="4">
        <v>1350</v>
      </c>
      <c r="E40" s="4" t="str">
        <f>VLOOKUP(A40,HOP!A:L,12,0)</f>
        <v>1350.00</v>
      </c>
      <c r="F40" s="4" t="str">
        <f>VLOOKUP(A40,HOP!A:C,3,0)</f>
        <v>2305166</v>
      </c>
      <c r="G40" s="4">
        <f t="shared" si="0"/>
        <v>0</v>
      </c>
      <c r="H40" s="4" t="str">
        <f t="shared" si="1"/>
        <v>，2305166</v>
      </c>
      <c r="I40" s="4" t="str">
        <f>VLOOKUP(A40,HOP!A:T,20,0)</f>
        <v>直连</v>
      </c>
    </row>
    <row r="41" s="4" customFormat="1" spans="1:9">
      <c r="A41" s="4">
        <v>16830984087</v>
      </c>
      <c r="B41" s="5">
        <v>44520</v>
      </c>
      <c r="C41" s="5">
        <v>44521</v>
      </c>
      <c r="D41" s="4">
        <v>308</v>
      </c>
      <c r="E41" s="4" t="str">
        <f>VLOOKUP(A41,HOP!A:L,12,0)</f>
        <v>308.00</v>
      </c>
      <c r="F41" s="4" t="str">
        <f>VLOOKUP(A41,HOP!A:C,3,0)</f>
        <v>2305189</v>
      </c>
      <c r="G41" s="4">
        <f t="shared" si="0"/>
        <v>0</v>
      </c>
      <c r="H41" s="4" t="str">
        <f t="shared" si="1"/>
        <v>，2305189</v>
      </c>
      <c r="I41" s="4" t="str">
        <f>VLOOKUP(A41,HOP!A:T,20,0)</f>
        <v>直连</v>
      </c>
    </row>
    <row r="42" s="4" customFormat="1" spans="1:9">
      <c r="A42" s="4">
        <v>16831103987</v>
      </c>
      <c r="B42" s="5">
        <v>44520</v>
      </c>
      <c r="C42" s="5">
        <v>44521</v>
      </c>
      <c r="D42" s="4">
        <v>668</v>
      </c>
      <c r="E42" s="4" t="str">
        <f>VLOOKUP(A42,HOP!A:L,12,0)</f>
        <v>668.00</v>
      </c>
      <c r="F42" s="4" t="str">
        <f>VLOOKUP(A42,HOP!A:C,3,0)</f>
        <v>2305219</v>
      </c>
      <c r="G42" s="4">
        <f t="shared" si="0"/>
        <v>0</v>
      </c>
      <c r="H42" s="4" t="str">
        <f t="shared" si="1"/>
        <v>，2305219</v>
      </c>
      <c r="I42" s="4" t="str">
        <f>VLOOKUP(A42,HOP!A:T,20,0)</f>
        <v>直连</v>
      </c>
    </row>
    <row r="43" s="4" customFormat="1" spans="1:9">
      <c r="A43" s="4">
        <v>16831318555</v>
      </c>
      <c r="B43" s="5">
        <v>44520</v>
      </c>
      <c r="C43" s="5">
        <v>44521</v>
      </c>
      <c r="D43" s="4">
        <v>999</v>
      </c>
      <c r="E43" s="4" t="str">
        <f>VLOOKUP(A43,HOP!A:L,12,0)</f>
        <v>999.00</v>
      </c>
      <c r="F43" s="4" t="str">
        <f>VLOOKUP(A43,HOP!A:C,3,0)</f>
        <v>2305276</v>
      </c>
      <c r="G43" s="4">
        <f t="shared" si="0"/>
        <v>0</v>
      </c>
      <c r="H43" s="4" t="str">
        <f t="shared" si="1"/>
        <v>，2305276</v>
      </c>
      <c r="I43" s="4" t="str">
        <f>VLOOKUP(A43,HOP!A:T,20,0)</f>
        <v>直连</v>
      </c>
    </row>
    <row r="44" s="4" customFormat="1" spans="1:9">
      <c r="A44" s="4">
        <v>16831430933</v>
      </c>
      <c r="B44" s="5">
        <v>44520</v>
      </c>
      <c r="C44" s="5">
        <v>44521</v>
      </c>
      <c r="D44" s="4">
        <v>1028</v>
      </c>
      <c r="E44" s="4" t="str">
        <f>VLOOKUP(A44,HOP!A:L,12,0)</f>
        <v>1028.00</v>
      </c>
      <c r="F44" s="4" t="str">
        <f>VLOOKUP(A44,HOP!A:C,3,0)</f>
        <v>2305318</v>
      </c>
      <c r="G44" s="4">
        <f t="shared" si="0"/>
        <v>0</v>
      </c>
      <c r="H44" s="4" t="str">
        <f t="shared" si="1"/>
        <v>，2305318</v>
      </c>
      <c r="I44" s="4" t="str">
        <f>VLOOKUP(A44,HOP!A:T,20,0)</f>
        <v>直连</v>
      </c>
    </row>
    <row r="45" s="4" customFormat="1" spans="1:9">
      <c r="A45" s="4">
        <v>16831844137</v>
      </c>
      <c r="B45" s="5">
        <v>44520</v>
      </c>
      <c r="C45" s="5">
        <v>44521</v>
      </c>
      <c r="D45" s="4">
        <v>1748</v>
      </c>
      <c r="E45" s="4" t="str">
        <f>VLOOKUP(A45,HOP!A:L,12,0)</f>
        <v>1748.00</v>
      </c>
      <c r="F45" s="4" t="str">
        <f>VLOOKUP(A45,HOP!A:C,3,0)</f>
        <v>2305457</v>
      </c>
      <c r="G45" s="4">
        <f t="shared" si="0"/>
        <v>0</v>
      </c>
      <c r="H45" s="4" t="str">
        <f t="shared" si="1"/>
        <v>，2305457</v>
      </c>
      <c r="I45" s="4" t="str">
        <f>VLOOKUP(A45,HOP!A:T,20,0)</f>
        <v>直连</v>
      </c>
    </row>
    <row r="46" s="4" customFormat="1" spans="1:9">
      <c r="A46" s="4">
        <v>16831888352</v>
      </c>
      <c r="B46" s="5">
        <v>44520</v>
      </c>
      <c r="C46" s="5">
        <v>44521</v>
      </c>
      <c r="D46" s="4">
        <v>668</v>
      </c>
      <c r="E46" s="4" t="str">
        <f>VLOOKUP(A46,HOP!A:L,12,0)</f>
        <v>668.00</v>
      </c>
      <c r="F46" s="4" t="str">
        <f>VLOOKUP(A46,HOP!A:C,3,0)</f>
        <v>2305475</v>
      </c>
      <c r="G46" s="4">
        <f t="shared" si="0"/>
        <v>0</v>
      </c>
      <c r="H46" s="4" t="str">
        <f t="shared" si="1"/>
        <v>，2305475</v>
      </c>
      <c r="I46" s="4" t="str">
        <f>VLOOKUP(A46,HOP!A:T,20,0)</f>
        <v>直连</v>
      </c>
    </row>
    <row r="47" s="4" customFormat="1" hidden="1" spans="1:9">
      <c r="A47" s="4">
        <v>16832149635</v>
      </c>
      <c r="B47" s="5">
        <v>44520</v>
      </c>
      <c r="C47" s="5">
        <v>44521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0"/>
        <v>#N/A</v>
      </c>
      <c r="H47" s="4" t="e">
        <f t="shared" si="1"/>
        <v>#N/A</v>
      </c>
      <c r="I47" s="4" t="e">
        <f>VLOOKUP(A47,HOP!A:T,20,0)</f>
        <v>#N/A</v>
      </c>
    </row>
    <row r="48" s="4" customFormat="1" hidden="1" spans="1:9">
      <c r="A48" s="4">
        <v>16832634526</v>
      </c>
      <c r="B48" s="5">
        <v>44520</v>
      </c>
      <c r="C48" s="5">
        <v>44521</v>
      </c>
      <c r="D48" s="4">
        <v>0</v>
      </c>
      <c r="E48" s="4" t="str">
        <f>VLOOKUP(A48,HOP!A:L,12,0)</f>
        <v>0.00</v>
      </c>
      <c r="F48" s="4" t="str">
        <f>VLOOKUP(A48,HOP!A:C,3,0)</f>
        <v>2305700</v>
      </c>
      <c r="G48" s="4">
        <f t="shared" si="0"/>
        <v>0</v>
      </c>
      <c r="H48" s="4" t="str">
        <f t="shared" si="1"/>
        <v>，2305700</v>
      </c>
      <c r="I48" s="4" t="str">
        <f>VLOOKUP(A48,HOP!A:T,20,0)</f>
        <v>直连</v>
      </c>
    </row>
    <row r="50" spans="4:4">
      <c r="D50" s="4">
        <f>SUM(D2:D49)</f>
        <v>78481</v>
      </c>
    </row>
    <row r="51" spans="4:4">
      <c r="D51" s="4" t="s">
        <v>164</v>
      </c>
    </row>
    <row r="54" spans="1:1">
      <c r="A54" s="4" t="s">
        <v>165</v>
      </c>
    </row>
    <row r="55" spans="1:1">
      <c r="A55" s="4" t="s">
        <v>166</v>
      </c>
    </row>
  </sheetData>
  <autoFilter ref="A1:X48">
    <filterColumn colId="3">
      <filters>
        <filter val="610"/>
        <filter val="1350"/>
        <filter val="612"/>
        <filter val="1514"/>
        <filter val="356"/>
        <filter val="1516"/>
        <filter val="1197"/>
        <filter val="1758"/>
        <filter val="999"/>
        <filter val="1699"/>
        <filter val="563"/>
        <filter val="1023"/>
        <filter val="2023"/>
        <filter val="17823"/>
        <filter val="1465"/>
        <filter val="1826"/>
        <filter val="668"/>
        <filter val="1028"/>
        <filter val="1369"/>
        <filter val="1869"/>
        <filter val="4470"/>
        <filter val="1832"/>
        <filter val="275"/>
        <filter val="1635"/>
        <filter val="879"/>
        <filter val="640"/>
        <filter val="1301"/>
        <filter val="2301"/>
        <filter val="4382"/>
        <filter val="883"/>
        <filter val="2343"/>
        <filter val="2244"/>
        <filter val="785"/>
        <filter val="1505"/>
        <filter val="3505"/>
        <filter val="486"/>
        <filter val="308"/>
        <filter val="1148"/>
        <filter val="1748"/>
        <filter val="1189"/>
        <filter val="14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167</v>
      </c>
      <c r="B1" s="2" t="s">
        <v>168</v>
      </c>
      <c r="C1" s="2" t="s">
        <v>169</v>
      </c>
      <c r="D1" s="2" t="s">
        <v>170</v>
      </c>
      <c r="E1" s="2" t="s">
        <v>13</v>
      </c>
      <c r="F1" s="2" t="s">
        <v>5</v>
      </c>
      <c r="G1" s="2" t="s">
        <v>6</v>
      </c>
      <c r="H1" s="2" t="s">
        <v>171</v>
      </c>
      <c r="I1" s="2" t="s">
        <v>172</v>
      </c>
      <c r="J1" s="2" t="s">
        <v>173</v>
      </c>
      <c r="K1" s="2" t="s">
        <v>174</v>
      </c>
      <c r="L1" s="2" t="s">
        <v>175</v>
      </c>
      <c r="M1" s="2" t="s">
        <v>176</v>
      </c>
      <c r="N1" s="2" t="s">
        <v>177</v>
      </c>
      <c r="O1" s="2" t="s">
        <v>178</v>
      </c>
      <c r="P1" s="2" t="s">
        <v>179</v>
      </c>
      <c r="Q1" s="2" t="s">
        <v>180</v>
      </c>
      <c r="R1" s="2" t="s">
        <v>181</v>
      </c>
      <c r="S1" s="2" t="s">
        <v>182</v>
      </c>
      <c r="T1" s="2" t="s">
        <v>183</v>
      </c>
    </row>
    <row r="2" s="1" customFormat="1" spans="1:20">
      <c r="A2" s="3">
        <v>16400707805</v>
      </c>
      <c r="B2" s="1" t="s">
        <v>184</v>
      </c>
      <c r="C2" s="1" t="s">
        <v>185</v>
      </c>
      <c r="D2" s="1" t="s">
        <v>186</v>
      </c>
      <c r="E2" s="1" t="s">
        <v>187</v>
      </c>
      <c r="F2" s="1" t="s">
        <v>188</v>
      </c>
      <c r="G2" s="1" t="s">
        <v>189</v>
      </c>
      <c r="H2" s="1" t="s">
        <v>190</v>
      </c>
      <c r="I2" s="1" t="s">
        <v>191</v>
      </c>
      <c r="J2" s="1" t="s">
        <v>29</v>
      </c>
      <c r="K2" s="1" t="s">
        <v>192</v>
      </c>
      <c r="L2" s="1" t="s">
        <v>193</v>
      </c>
      <c r="M2" s="1" t="s">
        <v>194</v>
      </c>
      <c r="N2" s="1" t="s">
        <v>195</v>
      </c>
      <c r="O2" s="1" t="s">
        <v>196</v>
      </c>
      <c r="P2" s="1" t="s">
        <v>197</v>
      </c>
      <c r="Q2" s="1" t="s">
        <v>198</v>
      </c>
      <c r="R2" s="1" t="s">
        <v>199</v>
      </c>
      <c r="S2" s="1" t="s">
        <v>200</v>
      </c>
      <c r="T2" s="1" t="s">
        <v>201</v>
      </c>
    </row>
    <row r="3" s="1" customFormat="1" spans="1:20">
      <c r="A3" s="3">
        <v>16670430727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  <c r="G3" s="1" t="s">
        <v>189</v>
      </c>
      <c r="H3" s="1" t="s">
        <v>190</v>
      </c>
      <c r="I3" s="1" t="s">
        <v>207</v>
      </c>
      <c r="J3" s="1" t="s">
        <v>29</v>
      </c>
      <c r="K3" s="1" t="s">
        <v>208</v>
      </c>
      <c r="L3" s="1" t="s">
        <v>208</v>
      </c>
      <c r="M3" s="1" t="s">
        <v>209</v>
      </c>
      <c r="N3" s="1" t="s">
        <v>209</v>
      </c>
      <c r="O3" s="1" t="s">
        <v>196</v>
      </c>
      <c r="P3" s="1" t="s">
        <v>197</v>
      </c>
      <c r="Q3" s="1" t="s">
        <v>210</v>
      </c>
      <c r="R3" s="1" t="s">
        <v>199</v>
      </c>
      <c r="S3" s="1" t="s">
        <v>200</v>
      </c>
      <c r="T3" s="1" t="s">
        <v>201</v>
      </c>
    </row>
    <row r="4" s="1" customFormat="1" spans="1:20">
      <c r="A4" s="3">
        <v>16695401082</v>
      </c>
      <c r="B4" s="1" t="s">
        <v>211</v>
      </c>
      <c r="C4" s="1" t="s">
        <v>212</v>
      </c>
      <c r="D4" s="1" t="s">
        <v>213</v>
      </c>
      <c r="E4" s="1" t="s">
        <v>214</v>
      </c>
      <c r="F4" s="1" t="s">
        <v>215</v>
      </c>
      <c r="G4" s="1" t="s">
        <v>189</v>
      </c>
      <c r="H4" s="1" t="s">
        <v>190</v>
      </c>
      <c r="I4" s="1" t="s">
        <v>216</v>
      </c>
      <c r="J4" s="1" t="s">
        <v>29</v>
      </c>
      <c r="K4" s="1" t="s">
        <v>217</v>
      </c>
      <c r="L4" s="1" t="s">
        <v>217</v>
      </c>
      <c r="M4" s="1" t="s">
        <v>209</v>
      </c>
      <c r="N4" s="1" t="s">
        <v>209</v>
      </c>
      <c r="O4" s="1" t="s">
        <v>196</v>
      </c>
      <c r="P4" s="1" t="s">
        <v>197</v>
      </c>
      <c r="Q4" s="1" t="s">
        <v>218</v>
      </c>
      <c r="R4" s="1" t="s">
        <v>199</v>
      </c>
      <c r="S4" s="1" t="s">
        <v>200</v>
      </c>
      <c r="T4" s="1" t="s">
        <v>201</v>
      </c>
    </row>
    <row r="5" s="1" customFormat="1" spans="1:20">
      <c r="A5" s="3">
        <v>16709659432</v>
      </c>
      <c r="B5" s="1" t="s">
        <v>219</v>
      </c>
      <c r="C5" s="1" t="s">
        <v>220</v>
      </c>
      <c r="D5" s="1" t="s">
        <v>221</v>
      </c>
      <c r="E5" s="1" t="s">
        <v>222</v>
      </c>
      <c r="F5" s="1" t="s">
        <v>223</v>
      </c>
      <c r="G5" s="1" t="s">
        <v>189</v>
      </c>
      <c r="H5" s="1" t="s">
        <v>190</v>
      </c>
      <c r="I5" s="1" t="s">
        <v>224</v>
      </c>
      <c r="J5" s="1" t="s">
        <v>29</v>
      </c>
      <c r="K5" s="1" t="s">
        <v>225</v>
      </c>
      <c r="L5" s="1" t="s">
        <v>225</v>
      </c>
      <c r="M5" s="1" t="s">
        <v>209</v>
      </c>
      <c r="N5" s="1" t="s">
        <v>209</v>
      </c>
      <c r="O5" s="1" t="s">
        <v>196</v>
      </c>
      <c r="P5" s="1" t="s">
        <v>197</v>
      </c>
      <c r="Q5" s="1" t="s">
        <v>226</v>
      </c>
      <c r="R5" s="1" t="s">
        <v>199</v>
      </c>
      <c r="S5" s="1" t="s">
        <v>200</v>
      </c>
      <c r="T5" s="1" t="s">
        <v>201</v>
      </c>
    </row>
    <row r="6" s="1" customFormat="1" spans="1:20">
      <c r="A6" s="3">
        <v>16729062970</v>
      </c>
      <c r="B6" s="1" t="s">
        <v>227</v>
      </c>
      <c r="C6" s="1" t="s">
        <v>228</v>
      </c>
      <c r="D6" s="1" t="s">
        <v>229</v>
      </c>
      <c r="E6" s="1" t="s">
        <v>230</v>
      </c>
      <c r="F6" s="1" t="s">
        <v>231</v>
      </c>
      <c r="G6" s="1" t="s">
        <v>189</v>
      </c>
      <c r="H6" s="1" t="s">
        <v>190</v>
      </c>
      <c r="I6" s="1" t="s">
        <v>232</v>
      </c>
      <c r="J6" s="1" t="s">
        <v>29</v>
      </c>
      <c r="K6" s="1" t="s">
        <v>233</v>
      </c>
      <c r="L6" s="1" t="s">
        <v>233</v>
      </c>
      <c r="M6" s="1" t="s">
        <v>209</v>
      </c>
      <c r="N6" s="1" t="s">
        <v>209</v>
      </c>
      <c r="O6" s="1" t="s">
        <v>196</v>
      </c>
      <c r="P6" s="1" t="s">
        <v>197</v>
      </c>
      <c r="Q6" s="1" t="s">
        <v>234</v>
      </c>
      <c r="R6" s="1" t="s">
        <v>199</v>
      </c>
      <c r="S6" s="1" t="s">
        <v>200</v>
      </c>
      <c r="T6" s="1" t="s">
        <v>201</v>
      </c>
    </row>
    <row r="7" s="1" customFormat="1" spans="1:20">
      <c r="A7" s="3">
        <v>16746861899</v>
      </c>
      <c r="B7" s="1" t="s">
        <v>235</v>
      </c>
      <c r="C7" s="1" t="s">
        <v>236</v>
      </c>
      <c r="D7" s="1" t="s">
        <v>237</v>
      </c>
      <c r="E7" s="1" t="s">
        <v>238</v>
      </c>
      <c r="F7" s="1" t="s">
        <v>223</v>
      </c>
      <c r="G7" s="1" t="s">
        <v>189</v>
      </c>
      <c r="H7" s="1" t="s">
        <v>190</v>
      </c>
      <c r="I7" s="1" t="s">
        <v>239</v>
      </c>
      <c r="J7" s="1" t="s">
        <v>29</v>
      </c>
      <c r="K7" s="1" t="s">
        <v>240</v>
      </c>
      <c r="L7" s="1" t="s">
        <v>240</v>
      </c>
      <c r="M7" s="1" t="s">
        <v>209</v>
      </c>
      <c r="N7" s="1" t="s">
        <v>209</v>
      </c>
      <c r="O7" s="1" t="s">
        <v>196</v>
      </c>
      <c r="P7" s="1" t="s">
        <v>197</v>
      </c>
      <c r="Q7" s="1" t="s">
        <v>241</v>
      </c>
      <c r="R7" s="1" t="s">
        <v>199</v>
      </c>
      <c r="S7" s="1" t="s">
        <v>200</v>
      </c>
      <c r="T7" s="1" t="s">
        <v>201</v>
      </c>
    </row>
    <row r="8" s="1" customFormat="1" spans="1:20">
      <c r="A8" s="3">
        <v>16759648698</v>
      </c>
      <c r="B8" s="1" t="s">
        <v>242</v>
      </c>
      <c r="C8" s="1" t="s">
        <v>243</v>
      </c>
      <c r="D8" s="1" t="s">
        <v>244</v>
      </c>
      <c r="E8" s="1" t="s">
        <v>245</v>
      </c>
      <c r="F8" s="1" t="s">
        <v>215</v>
      </c>
      <c r="G8" s="1" t="s">
        <v>189</v>
      </c>
      <c r="H8" s="1" t="s">
        <v>190</v>
      </c>
      <c r="I8" s="1" t="s">
        <v>246</v>
      </c>
      <c r="J8" s="1" t="s">
        <v>29</v>
      </c>
      <c r="K8" s="1" t="s">
        <v>247</v>
      </c>
      <c r="L8" s="1" t="s">
        <v>247</v>
      </c>
      <c r="M8" s="1" t="s">
        <v>209</v>
      </c>
      <c r="N8" s="1" t="s">
        <v>209</v>
      </c>
      <c r="O8" s="1" t="s">
        <v>196</v>
      </c>
      <c r="P8" s="1" t="s">
        <v>197</v>
      </c>
      <c r="Q8" s="1" t="s">
        <v>248</v>
      </c>
      <c r="R8" s="1" t="s">
        <v>199</v>
      </c>
      <c r="S8" s="1" t="s">
        <v>200</v>
      </c>
      <c r="T8" s="1" t="s">
        <v>201</v>
      </c>
    </row>
    <row r="9" s="1" customFormat="1" spans="1:20">
      <c r="A9" s="3">
        <v>16759648698</v>
      </c>
      <c r="B9" s="1" t="s">
        <v>249</v>
      </c>
      <c r="C9" s="1" t="s">
        <v>250</v>
      </c>
      <c r="D9" s="1" t="s">
        <v>244</v>
      </c>
      <c r="E9" s="1" t="s">
        <v>245</v>
      </c>
      <c r="F9" s="1" t="s">
        <v>215</v>
      </c>
      <c r="G9" s="1" t="s">
        <v>189</v>
      </c>
      <c r="H9" s="1" t="s">
        <v>190</v>
      </c>
      <c r="I9" s="1" t="s">
        <v>196</v>
      </c>
      <c r="J9" s="1" t="s">
        <v>251</v>
      </c>
      <c r="K9" s="1" t="s">
        <v>196</v>
      </c>
      <c r="L9" s="1" t="s">
        <v>196</v>
      </c>
      <c r="M9" s="1" t="s">
        <v>209</v>
      </c>
      <c r="N9" s="1" t="s">
        <v>209</v>
      </c>
      <c r="O9" s="1" t="s">
        <v>196</v>
      </c>
      <c r="P9" s="1" t="s">
        <v>197</v>
      </c>
      <c r="Q9" s="1" t="s">
        <v>252</v>
      </c>
      <c r="R9" s="1" t="s">
        <v>199</v>
      </c>
      <c r="S9" s="1" t="s">
        <v>200</v>
      </c>
      <c r="T9" s="1" t="s">
        <v>201</v>
      </c>
    </row>
    <row r="10" s="1" customFormat="1" spans="1:20">
      <c r="A10" s="3">
        <v>16779007275</v>
      </c>
      <c r="B10" s="1" t="s">
        <v>249</v>
      </c>
      <c r="C10" s="1" t="s">
        <v>253</v>
      </c>
      <c r="D10" s="1" t="s">
        <v>254</v>
      </c>
      <c r="E10" s="1" t="s">
        <v>255</v>
      </c>
      <c r="F10" s="1" t="s">
        <v>223</v>
      </c>
      <c r="G10" s="1" t="s">
        <v>189</v>
      </c>
      <c r="H10" s="1" t="s">
        <v>190</v>
      </c>
      <c r="I10" s="1" t="s">
        <v>256</v>
      </c>
      <c r="J10" s="1" t="s">
        <v>29</v>
      </c>
      <c r="K10" s="1" t="s">
        <v>257</v>
      </c>
      <c r="L10" s="1" t="s">
        <v>257</v>
      </c>
      <c r="M10" s="1" t="s">
        <v>209</v>
      </c>
      <c r="N10" s="1" t="s">
        <v>209</v>
      </c>
      <c r="O10" s="1" t="s">
        <v>196</v>
      </c>
      <c r="P10" s="1" t="s">
        <v>197</v>
      </c>
      <c r="Q10" s="1" t="s">
        <v>258</v>
      </c>
      <c r="R10" s="1" t="s">
        <v>199</v>
      </c>
      <c r="S10" s="1" t="s">
        <v>200</v>
      </c>
      <c r="T10" s="1" t="s">
        <v>201</v>
      </c>
    </row>
    <row r="11" s="1" customFormat="1" spans="1:20">
      <c r="A11" s="3">
        <v>16784779973</v>
      </c>
      <c r="B11" s="1" t="s">
        <v>259</v>
      </c>
      <c r="C11" s="1" t="s">
        <v>260</v>
      </c>
      <c r="D11" s="1" t="s">
        <v>261</v>
      </c>
      <c r="E11" s="1" t="s">
        <v>262</v>
      </c>
      <c r="F11" s="1" t="s">
        <v>231</v>
      </c>
      <c r="G11" s="1" t="s">
        <v>189</v>
      </c>
      <c r="H11" s="1" t="s">
        <v>190</v>
      </c>
      <c r="I11" s="1" t="s">
        <v>263</v>
      </c>
      <c r="J11" s="1" t="s">
        <v>29</v>
      </c>
      <c r="K11" s="1" t="s">
        <v>264</v>
      </c>
      <c r="L11" s="1" t="s">
        <v>264</v>
      </c>
      <c r="M11" s="1" t="s">
        <v>209</v>
      </c>
      <c r="N11" s="1" t="s">
        <v>209</v>
      </c>
      <c r="O11" s="1" t="s">
        <v>196</v>
      </c>
      <c r="P11" s="1" t="s">
        <v>197</v>
      </c>
      <c r="Q11" s="1" t="s">
        <v>265</v>
      </c>
      <c r="R11" s="1" t="s">
        <v>199</v>
      </c>
      <c r="S11" s="1" t="s">
        <v>200</v>
      </c>
      <c r="T11" s="1" t="s">
        <v>201</v>
      </c>
    </row>
    <row r="12" s="1" customFormat="1" spans="1:20">
      <c r="A12" s="3">
        <v>16792909615</v>
      </c>
      <c r="B12" s="1" t="s">
        <v>266</v>
      </c>
      <c r="C12" s="1" t="s">
        <v>267</v>
      </c>
      <c r="D12" s="1" t="s">
        <v>268</v>
      </c>
      <c r="E12" s="1" t="s">
        <v>269</v>
      </c>
      <c r="F12" s="1" t="s">
        <v>223</v>
      </c>
      <c r="G12" s="1" t="s">
        <v>189</v>
      </c>
      <c r="H12" s="1" t="s">
        <v>190</v>
      </c>
      <c r="I12" s="1" t="s">
        <v>270</v>
      </c>
      <c r="J12" s="1" t="s">
        <v>29</v>
      </c>
      <c r="K12" s="1" t="s">
        <v>271</v>
      </c>
      <c r="L12" s="1" t="s">
        <v>271</v>
      </c>
      <c r="M12" s="1" t="s">
        <v>209</v>
      </c>
      <c r="N12" s="1" t="s">
        <v>209</v>
      </c>
      <c r="O12" s="1" t="s">
        <v>196</v>
      </c>
      <c r="P12" s="1" t="s">
        <v>197</v>
      </c>
      <c r="Q12" s="1" t="s">
        <v>272</v>
      </c>
      <c r="R12" s="1" t="s">
        <v>199</v>
      </c>
      <c r="S12" s="1" t="s">
        <v>200</v>
      </c>
      <c r="T12" s="1" t="s">
        <v>201</v>
      </c>
    </row>
    <row r="13" s="1" customFormat="1" spans="1:20">
      <c r="A13" s="3">
        <v>16795707344</v>
      </c>
      <c r="B13" s="1" t="s">
        <v>188</v>
      </c>
      <c r="C13" s="1" t="s">
        <v>273</v>
      </c>
      <c r="D13" s="1" t="s">
        <v>274</v>
      </c>
      <c r="E13" s="1" t="s">
        <v>275</v>
      </c>
      <c r="F13" s="1" t="s">
        <v>215</v>
      </c>
      <c r="G13" s="1" t="s">
        <v>189</v>
      </c>
      <c r="H13" s="1" t="s">
        <v>190</v>
      </c>
      <c r="I13" s="1" t="s">
        <v>276</v>
      </c>
      <c r="J13" s="1" t="s">
        <v>29</v>
      </c>
      <c r="K13" s="1" t="s">
        <v>277</v>
      </c>
      <c r="L13" s="1" t="s">
        <v>277</v>
      </c>
      <c r="M13" s="1" t="s">
        <v>209</v>
      </c>
      <c r="N13" s="1" t="s">
        <v>209</v>
      </c>
      <c r="O13" s="1" t="s">
        <v>196</v>
      </c>
      <c r="P13" s="1" t="s">
        <v>197</v>
      </c>
      <c r="Q13" s="1" t="s">
        <v>278</v>
      </c>
      <c r="R13" s="1" t="s">
        <v>199</v>
      </c>
      <c r="S13" s="1" t="s">
        <v>200</v>
      </c>
      <c r="T13" s="1" t="s">
        <v>201</v>
      </c>
    </row>
    <row r="14" s="1" customFormat="1" spans="1:20">
      <c r="A14" s="3">
        <v>16801199232</v>
      </c>
      <c r="B14" s="1" t="s">
        <v>188</v>
      </c>
      <c r="C14" s="1" t="s">
        <v>279</v>
      </c>
      <c r="D14" s="1" t="s">
        <v>280</v>
      </c>
      <c r="E14" s="1" t="s">
        <v>281</v>
      </c>
      <c r="F14" s="1" t="s">
        <v>223</v>
      </c>
      <c r="G14" s="1" t="s">
        <v>189</v>
      </c>
      <c r="H14" s="1" t="s">
        <v>190</v>
      </c>
      <c r="I14" s="1" t="s">
        <v>282</v>
      </c>
      <c r="J14" s="1" t="s">
        <v>29</v>
      </c>
      <c r="K14" s="1" t="s">
        <v>283</v>
      </c>
      <c r="L14" s="1" t="s">
        <v>283</v>
      </c>
      <c r="M14" s="1" t="s">
        <v>209</v>
      </c>
      <c r="N14" s="1" t="s">
        <v>209</v>
      </c>
      <c r="O14" s="1" t="s">
        <v>196</v>
      </c>
      <c r="P14" s="1" t="s">
        <v>197</v>
      </c>
      <c r="Q14" s="1" t="s">
        <v>284</v>
      </c>
      <c r="R14" s="1" t="s">
        <v>199</v>
      </c>
      <c r="S14" s="1" t="s">
        <v>200</v>
      </c>
      <c r="T14" s="1" t="s">
        <v>201</v>
      </c>
    </row>
    <row r="15" s="1" customFormat="1" spans="1:20">
      <c r="A15" s="3">
        <v>16802817066</v>
      </c>
      <c r="B15" s="1" t="s">
        <v>206</v>
      </c>
      <c r="C15" s="1" t="s">
        <v>285</v>
      </c>
      <c r="D15" s="1" t="s">
        <v>286</v>
      </c>
      <c r="E15" s="1" t="s">
        <v>287</v>
      </c>
      <c r="F15" s="1" t="s">
        <v>223</v>
      </c>
      <c r="G15" s="1" t="s">
        <v>189</v>
      </c>
      <c r="H15" s="1" t="s">
        <v>190</v>
      </c>
      <c r="I15" s="1" t="s">
        <v>288</v>
      </c>
      <c r="J15" s="1" t="s">
        <v>29</v>
      </c>
      <c r="K15" s="1" t="s">
        <v>289</v>
      </c>
      <c r="L15" s="1" t="s">
        <v>289</v>
      </c>
      <c r="M15" s="1" t="s">
        <v>209</v>
      </c>
      <c r="N15" s="1" t="s">
        <v>209</v>
      </c>
      <c r="O15" s="1" t="s">
        <v>196</v>
      </c>
      <c r="P15" s="1" t="s">
        <v>197</v>
      </c>
      <c r="Q15" s="1" t="s">
        <v>290</v>
      </c>
      <c r="R15" s="1" t="s">
        <v>199</v>
      </c>
      <c r="S15" s="1" t="s">
        <v>200</v>
      </c>
      <c r="T15" s="1" t="s">
        <v>201</v>
      </c>
    </row>
    <row r="16" s="1" customFormat="1" spans="1:20">
      <c r="A16" s="3">
        <v>16807923050</v>
      </c>
      <c r="B16" s="1" t="s">
        <v>206</v>
      </c>
      <c r="C16" s="1" t="s">
        <v>291</v>
      </c>
      <c r="D16" s="1" t="s">
        <v>292</v>
      </c>
      <c r="E16" s="1" t="s">
        <v>293</v>
      </c>
      <c r="F16" s="1" t="s">
        <v>223</v>
      </c>
      <c r="G16" s="1" t="s">
        <v>189</v>
      </c>
      <c r="H16" s="1" t="s">
        <v>190</v>
      </c>
      <c r="I16" s="1" t="s">
        <v>294</v>
      </c>
      <c r="J16" s="1" t="s">
        <v>29</v>
      </c>
      <c r="K16" s="1" t="s">
        <v>295</v>
      </c>
      <c r="L16" s="1" t="s">
        <v>295</v>
      </c>
      <c r="M16" s="1" t="s">
        <v>209</v>
      </c>
      <c r="N16" s="1" t="s">
        <v>209</v>
      </c>
      <c r="O16" s="1" t="s">
        <v>196</v>
      </c>
      <c r="P16" s="1" t="s">
        <v>197</v>
      </c>
      <c r="Q16" s="1" t="s">
        <v>296</v>
      </c>
      <c r="R16" s="1" t="s">
        <v>199</v>
      </c>
      <c r="S16" s="1" t="s">
        <v>200</v>
      </c>
      <c r="T16" s="1" t="s">
        <v>201</v>
      </c>
    </row>
    <row r="17" s="1" customFormat="1" spans="1:20">
      <c r="A17" s="3">
        <v>16809003718</v>
      </c>
      <c r="B17" s="1" t="s">
        <v>297</v>
      </c>
      <c r="C17" s="1" t="s">
        <v>298</v>
      </c>
      <c r="D17" s="1" t="s">
        <v>292</v>
      </c>
      <c r="E17" s="1" t="s">
        <v>299</v>
      </c>
      <c r="F17" s="1" t="s">
        <v>223</v>
      </c>
      <c r="G17" s="1" t="s">
        <v>189</v>
      </c>
      <c r="H17" s="1" t="s">
        <v>190</v>
      </c>
      <c r="I17" s="1" t="s">
        <v>300</v>
      </c>
      <c r="J17" s="1" t="s">
        <v>29</v>
      </c>
      <c r="K17" s="1" t="s">
        <v>301</v>
      </c>
      <c r="L17" s="1" t="s">
        <v>301</v>
      </c>
      <c r="M17" s="1" t="s">
        <v>209</v>
      </c>
      <c r="N17" s="1" t="s">
        <v>209</v>
      </c>
      <c r="O17" s="1" t="s">
        <v>196</v>
      </c>
      <c r="P17" s="1" t="s">
        <v>197</v>
      </c>
      <c r="Q17" s="1" t="s">
        <v>302</v>
      </c>
      <c r="R17" s="1" t="s">
        <v>199</v>
      </c>
      <c r="S17" s="1" t="s">
        <v>200</v>
      </c>
      <c r="T17" s="1" t="s">
        <v>201</v>
      </c>
    </row>
    <row r="18" s="1" customFormat="1" spans="1:20">
      <c r="A18" s="3">
        <v>16809040203</v>
      </c>
      <c r="B18" s="1" t="s">
        <v>297</v>
      </c>
      <c r="C18" s="1" t="s">
        <v>303</v>
      </c>
      <c r="D18" s="1" t="s">
        <v>304</v>
      </c>
      <c r="E18" s="1" t="s">
        <v>305</v>
      </c>
      <c r="F18" s="1" t="s">
        <v>215</v>
      </c>
      <c r="G18" s="1" t="s">
        <v>189</v>
      </c>
      <c r="H18" s="1" t="s">
        <v>190</v>
      </c>
      <c r="I18" s="1" t="s">
        <v>306</v>
      </c>
      <c r="J18" s="1" t="s">
        <v>29</v>
      </c>
      <c r="K18" s="1" t="s">
        <v>307</v>
      </c>
      <c r="L18" s="1" t="s">
        <v>307</v>
      </c>
      <c r="M18" s="1" t="s">
        <v>209</v>
      </c>
      <c r="N18" s="1" t="s">
        <v>209</v>
      </c>
      <c r="O18" s="1" t="s">
        <v>196</v>
      </c>
      <c r="P18" s="1" t="s">
        <v>197</v>
      </c>
      <c r="Q18" s="1" t="s">
        <v>308</v>
      </c>
      <c r="R18" s="1" t="s">
        <v>199</v>
      </c>
      <c r="S18" s="1" t="s">
        <v>200</v>
      </c>
      <c r="T18" s="1" t="s">
        <v>201</v>
      </c>
    </row>
    <row r="19" s="1" customFormat="1" spans="1:20">
      <c r="A19" s="3">
        <v>16811136492</v>
      </c>
      <c r="B19" s="1" t="s">
        <v>297</v>
      </c>
      <c r="C19" s="1" t="s">
        <v>309</v>
      </c>
      <c r="D19" s="1" t="s">
        <v>310</v>
      </c>
      <c r="E19" s="1" t="s">
        <v>311</v>
      </c>
      <c r="F19" s="1" t="s">
        <v>223</v>
      </c>
      <c r="G19" s="1" t="s">
        <v>189</v>
      </c>
      <c r="H19" s="1" t="s">
        <v>190</v>
      </c>
      <c r="I19" s="1" t="s">
        <v>312</v>
      </c>
      <c r="J19" s="1" t="s">
        <v>29</v>
      </c>
      <c r="K19" s="1" t="s">
        <v>313</v>
      </c>
      <c r="L19" s="1" t="s">
        <v>313</v>
      </c>
      <c r="M19" s="1" t="s">
        <v>209</v>
      </c>
      <c r="N19" s="1" t="s">
        <v>209</v>
      </c>
      <c r="O19" s="1" t="s">
        <v>196</v>
      </c>
      <c r="P19" s="1" t="s">
        <v>197</v>
      </c>
      <c r="Q19" s="1" t="s">
        <v>314</v>
      </c>
      <c r="R19" s="1" t="s">
        <v>199</v>
      </c>
      <c r="S19" s="1" t="s">
        <v>200</v>
      </c>
      <c r="T19" s="1" t="s">
        <v>201</v>
      </c>
    </row>
    <row r="20" s="1" customFormat="1" spans="1:20">
      <c r="A20" s="3">
        <v>16815032706</v>
      </c>
      <c r="B20" s="1" t="s">
        <v>231</v>
      </c>
      <c r="C20" s="1" t="s">
        <v>315</v>
      </c>
      <c r="D20" s="1" t="s">
        <v>316</v>
      </c>
      <c r="E20" s="1" t="s">
        <v>317</v>
      </c>
      <c r="F20" s="1" t="s">
        <v>223</v>
      </c>
      <c r="G20" s="1" t="s">
        <v>189</v>
      </c>
      <c r="H20" s="1" t="s">
        <v>190</v>
      </c>
      <c r="I20" s="1" t="s">
        <v>318</v>
      </c>
      <c r="J20" s="1" t="s">
        <v>29</v>
      </c>
      <c r="K20" s="1" t="s">
        <v>319</v>
      </c>
      <c r="L20" s="1" t="s">
        <v>319</v>
      </c>
      <c r="M20" s="1" t="s">
        <v>209</v>
      </c>
      <c r="N20" s="1" t="s">
        <v>209</v>
      </c>
      <c r="O20" s="1" t="s">
        <v>196</v>
      </c>
      <c r="P20" s="1" t="s">
        <v>197</v>
      </c>
      <c r="Q20" s="1" t="s">
        <v>320</v>
      </c>
      <c r="R20" s="1" t="s">
        <v>199</v>
      </c>
      <c r="S20" s="1" t="s">
        <v>200</v>
      </c>
      <c r="T20" s="1" t="s">
        <v>201</v>
      </c>
    </row>
    <row r="21" s="1" customFormat="1" spans="1:20">
      <c r="A21" s="3">
        <v>16816174212</v>
      </c>
      <c r="B21" s="1" t="s">
        <v>231</v>
      </c>
      <c r="C21" s="1" t="s">
        <v>321</v>
      </c>
      <c r="D21" s="1" t="s">
        <v>322</v>
      </c>
      <c r="E21" s="1" t="s">
        <v>323</v>
      </c>
      <c r="F21" s="1" t="s">
        <v>215</v>
      </c>
      <c r="G21" s="1" t="s">
        <v>189</v>
      </c>
      <c r="H21" s="1" t="s">
        <v>190</v>
      </c>
      <c r="I21" s="1" t="s">
        <v>324</v>
      </c>
      <c r="J21" s="1" t="s">
        <v>29</v>
      </c>
      <c r="K21" s="1" t="s">
        <v>325</v>
      </c>
      <c r="L21" s="1" t="s">
        <v>325</v>
      </c>
      <c r="M21" s="1" t="s">
        <v>209</v>
      </c>
      <c r="N21" s="1" t="s">
        <v>209</v>
      </c>
      <c r="O21" s="1" t="s">
        <v>196</v>
      </c>
      <c r="P21" s="1" t="s">
        <v>197</v>
      </c>
      <c r="Q21" s="1" t="s">
        <v>326</v>
      </c>
      <c r="R21" s="1" t="s">
        <v>199</v>
      </c>
      <c r="S21" s="1" t="s">
        <v>200</v>
      </c>
      <c r="T21" s="1" t="s">
        <v>201</v>
      </c>
    </row>
    <row r="22" s="1" customFormat="1" spans="1:20">
      <c r="A22" s="3">
        <v>16818610100</v>
      </c>
      <c r="B22" s="1" t="s">
        <v>231</v>
      </c>
      <c r="C22" s="1" t="s">
        <v>327</v>
      </c>
      <c r="D22" s="1" t="s">
        <v>328</v>
      </c>
      <c r="E22" s="1" t="s">
        <v>329</v>
      </c>
      <c r="F22" s="1" t="s">
        <v>223</v>
      </c>
      <c r="G22" s="1" t="s">
        <v>189</v>
      </c>
      <c r="H22" s="1" t="s">
        <v>190</v>
      </c>
      <c r="I22" s="1" t="s">
        <v>330</v>
      </c>
      <c r="J22" s="1" t="s">
        <v>29</v>
      </c>
      <c r="K22" s="1" t="s">
        <v>331</v>
      </c>
      <c r="L22" s="1" t="s">
        <v>331</v>
      </c>
      <c r="M22" s="1" t="s">
        <v>209</v>
      </c>
      <c r="N22" s="1" t="s">
        <v>209</v>
      </c>
      <c r="O22" s="1" t="s">
        <v>196</v>
      </c>
      <c r="P22" s="1" t="s">
        <v>197</v>
      </c>
      <c r="Q22" s="1" t="s">
        <v>332</v>
      </c>
      <c r="R22" s="1" t="s">
        <v>199</v>
      </c>
      <c r="S22" s="1" t="s">
        <v>200</v>
      </c>
      <c r="T22" s="1" t="s">
        <v>201</v>
      </c>
    </row>
    <row r="23" s="1" customFormat="1" spans="1:20">
      <c r="A23" s="3">
        <v>16821620543</v>
      </c>
      <c r="B23" s="1" t="s">
        <v>215</v>
      </c>
      <c r="C23" s="1" t="s">
        <v>333</v>
      </c>
      <c r="D23" s="1" t="s">
        <v>237</v>
      </c>
      <c r="E23" s="1" t="s">
        <v>334</v>
      </c>
      <c r="F23" s="1" t="s">
        <v>223</v>
      </c>
      <c r="G23" s="1" t="s">
        <v>189</v>
      </c>
      <c r="H23" s="1" t="s">
        <v>190</v>
      </c>
      <c r="I23" s="1" t="s">
        <v>335</v>
      </c>
      <c r="J23" s="1" t="s">
        <v>29</v>
      </c>
      <c r="K23" s="1" t="s">
        <v>336</v>
      </c>
      <c r="L23" s="1" t="s">
        <v>336</v>
      </c>
      <c r="M23" s="1" t="s">
        <v>209</v>
      </c>
      <c r="N23" s="1" t="s">
        <v>209</v>
      </c>
      <c r="O23" s="1" t="s">
        <v>196</v>
      </c>
      <c r="P23" s="1" t="s">
        <v>197</v>
      </c>
      <c r="Q23" s="1" t="s">
        <v>337</v>
      </c>
      <c r="R23" s="1" t="s">
        <v>199</v>
      </c>
      <c r="S23" s="1" t="s">
        <v>200</v>
      </c>
      <c r="T23" s="1" t="s">
        <v>201</v>
      </c>
    </row>
    <row r="24" s="1" customFormat="1" spans="1:20">
      <c r="A24" s="3">
        <v>16821636414</v>
      </c>
      <c r="B24" s="1" t="s">
        <v>215</v>
      </c>
      <c r="C24" s="1" t="s">
        <v>338</v>
      </c>
      <c r="D24" s="1" t="s">
        <v>339</v>
      </c>
      <c r="E24" s="1" t="s">
        <v>340</v>
      </c>
      <c r="F24" s="1" t="s">
        <v>215</v>
      </c>
      <c r="G24" s="1" t="s">
        <v>189</v>
      </c>
      <c r="H24" s="1" t="s">
        <v>190</v>
      </c>
      <c r="I24" s="1" t="s">
        <v>341</v>
      </c>
      <c r="J24" s="1" t="s">
        <v>29</v>
      </c>
      <c r="K24" s="1" t="s">
        <v>342</v>
      </c>
      <c r="L24" s="1" t="s">
        <v>342</v>
      </c>
      <c r="M24" s="1" t="s">
        <v>209</v>
      </c>
      <c r="N24" s="1" t="s">
        <v>209</v>
      </c>
      <c r="O24" s="1" t="s">
        <v>196</v>
      </c>
      <c r="P24" s="1" t="s">
        <v>197</v>
      </c>
      <c r="Q24" s="1" t="s">
        <v>343</v>
      </c>
      <c r="R24" s="1" t="s">
        <v>199</v>
      </c>
      <c r="S24" s="1" t="s">
        <v>200</v>
      </c>
      <c r="T24" s="1" t="s">
        <v>201</v>
      </c>
    </row>
    <row r="25" s="1" customFormat="1" spans="1:20">
      <c r="A25" s="3">
        <v>16821661795</v>
      </c>
      <c r="B25" s="1" t="s">
        <v>215</v>
      </c>
      <c r="C25" s="1" t="s">
        <v>344</v>
      </c>
      <c r="D25" s="1" t="s">
        <v>339</v>
      </c>
      <c r="E25" s="1" t="s">
        <v>345</v>
      </c>
      <c r="F25" s="1" t="s">
        <v>223</v>
      </c>
      <c r="G25" s="1" t="s">
        <v>189</v>
      </c>
      <c r="H25" s="1" t="s">
        <v>190</v>
      </c>
      <c r="I25" s="1" t="s">
        <v>346</v>
      </c>
      <c r="J25" s="1" t="s">
        <v>29</v>
      </c>
      <c r="K25" s="1" t="s">
        <v>347</v>
      </c>
      <c r="L25" s="1" t="s">
        <v>347</v>
      </c>
      <c r="M25" s="1" t="s">
        <v>209</v>
      </c>
      <c r="N25" s="1" t="s">
        <v>209</v>
      </c>
      <c r="O25" s="1" t="s">
        <v>196</v>
      </c>
      <c r="P25" s="1" t="s">
        <v>197</v>
      </c>
      <c r="Q25" s="1" t="s">
        <v>348</v>
      </c>
      <c r="R25" s="1" t="s">
        <v>199</v>
      </c>
      <c r="S25" s="1" t="s">
        <v>200</v>
      </c>
      <c r="T25" s="1" t="s">
        <v>201</v>
      </c>
    </row>
    <row r="26" s="1" customFormat="1" spans="1:20">
      <c r="A26" s="3">
        <v>16822432866</v>
      </c>
      <c r="B26" s="1" t="s">
        <v>215</v>
      </c>
      <c r="C26" s="1" t="s">
        <v>349</v>
      </c>
      <c r="D26" s="1" t="s">
        <v>350</v>
      </c>
      <c r="E26" s="1" t="s">
        <v>351</v>
      </c>
      <c r="F26" s="1" t="s">
        <v>215</v>
      </c>
      <c r="G26" s="1" t="s">
        <v>189</v>
      </c>
      <c r="H26" s="1" t="s">
        <v>190</v>
      </c>
      <c r="I26" s="1" t="s">
        <v>352</v>
      </c>
      <c r="J26" s="1" t="s">
        <v>29</v>
      </c>
      <c r="K26" s="1" t="s">
        <v>353</v>
      </c>
      <c r="L26" s="1" t="s">
        <v>353</v>
      </c>
      <c r="M26" s="1" t="s">
        <v>209</v>
      </c>
      <c r="N26" s="1" t="s">
        <v>209</v>
      </c>
      <c r="O26" s="1" t="s">
        <v>196</v>
      </c>
      <c r="P26" s="1" t="s">
        <v>197</v>
      </c>
      <c r="Q26" s="1" t="s">
        <v>354</v>
      </c>
      <c r="R26" s="1" t="s">
        <v>199</v>
      </c>
      <c r="S26" s="1" t="s">
        <v>200</v>
      </c>
      <c r="T26" s="1" t="s">
        <v>201</v>
      </c>
    </row>
    <row r="27" s="1" customFormat="1" spans="1:20">
      <c r="A27" s="3">
        <v>16823608813</v>
      </c>
      <c r="B27" s="1" t="s">
        <v>215</v>
      </c>
      <c r="C27" s="1" t="s">
        <v>355</v>
      </c>
      <c r="D27" s="1" t="s">
        <v>356</v>
      </c>
      <c r="E27" s="1" t="s">
        <v>357</v>
      </c>
      <c r="F27" s="1" t="s">
        <v>223</v>
      </c>
      <c r="G27" s="1" t="s">
        <v>189</v>
      </c>
      <c r="H27" s="1" t="s">
        <v>190</v>
      </c>
      <c r="I27" s="1" t="s">
        <v>358</v>
      </c>
      <c r="J27" s="1" t="s">
        <v>29</v>
      </c>
      <c r="K27" s="1" t="s">
        <v>359</v>
      </c>
      <c r="L27" s="1" t="s">
        <v>359</v>
      </c>
      <c r="M27" s="1" t="s">
        <v>209</v>
      </c>
      <c r="N27" s="1" t="s">
        <v>209</v>
      </c>
      <c r="O27" s="1" t="s">
        <v>196</v>
      </c>
      <c r="P27" s="1" t="s">
        <v>197</v>
      </c>
      <c r="Q27" s="1" t="s">
        <v>360</v>
      </c>
      <c r="R27" s="1" t="s">
        <v>199</v>
      </c>
      <c r="S27" s="1" t="s">
        <v>200</v>
      </c>
      <c r="T27" s="1" t="s">
        <v>201</v>
      </c>
    </row>
    <row r="28" s="1" customFormat="1" spans="1:20">
      <c r="A28" s="3">
        <v>16824677563</v>
      </c>
      <c r="B28" s="1" t="s">
        <v>215</v>
      </c>
      <c r="C28" s="1" t="s">
        <v>361</v>
      </c>
      <c r="D28" s="1" t="s">
        <v>339</v>
      </c>
      <c r="E28" s="1" t="s">
        <v>362</v>
      </c>
      <c r="F28" s="1" t="s">
        <v>223</v>
      </c>
      <c r="G28" s="1" t="s">
        <v>189</v>
      </c>
      <c r="H28" s="1" t="s">
        <v>190</v>
      </c>
      <c r="I28" s="1" t="s">
        <v>363</v>
      </c>
      <c r="J28" s="1" t="s">
        <v>29</v>
      </c>
      <c r="K28" s="1" t="s">
        <v>364</v>
      </c>
      <c r="L28" s="1" t="s">
        <v>364</v>
      </c>
      <c r="M28" s="1" t="s">
        <v>209</v>
      </c>
      <c r="N28" s="1" t="s">
        <v>209</v>
      </c>
      <c r="O28" s="1" t="s">
        <v>196</v>
      </c>
      <c r="P28" s="1" t="s">
        <v>197</v>
      </c>
      <c r="Q28" s="1" t="s">
        <v>365</v>
      </c>
      <c r="R28" s="1" t="s">
        <v>199</v>
      </c>
      <c r="S28" s="1" t="s">
        <v>200</v>
      </c>
      <c r="T28" s="1" t="s">
        <v>201</v>
      </c>
    </row>
    <row r="29" s="1" customFormat="1" spans="1:20">
      <c r="A29" s="3">
        <v>16825650253</v>
      </c>
      <c r="B29" s="1" t="s">
        <v>215</v>
      </c>
      <c r="C29" s="1" t="s">
        <v>366</v>
      </c>
      <c r="D29" s="1" t="s">
        <v>367</v>
      </c>
      <c r="E29" s="1" t="s">
        <v>368</v>
      </c>
      <c r="F29" s="1" t="s">
        <v>223</v>
      </c>
      <c r="G29" s="1" t="s">
        <v>189</v>
      </c>
      <c r="H29" s="1" t="s">
        <v>190</v>
      </c>
      <c r="I29" s="1" t="s">
        <v>369</v>
      </c>
      <c r="J29" s="1" t="s">
        <v>29</v>
      </c>
      <c r="K29" s="1" t="s">
        <v>370</v>
      </c>
      <c r="L29" s="1" t="s">
        <v>370</v>
      </c>
      <c r="M29" s="1" t="s">
        <v>209</v>
      </c>
      <c r="N29" s="1" t="s">
        <v>209</v>
      </c>
      <c r="O29" s="1" t="s">
        <v>196</v>
      </c>
      <c r="P29" s="1" t="s">
        <v>197</v>
      </c>
      <c r="Q29" s="1" t="s">
        <v>371</v>
      </c>
      <c r="R29" s="1" t="s">
        <v>199</v>
      </c>
      <c r="S29" s="1" t="s">
        <v>200</v>
      </c>
      <c r="T29" s="1" t="s">
        <v>201</v>
      </c>
    </row>
    <row r="30" s="1" customFormat="1" spans="1:20">
      <c r="A30" s="3">
        <v>16825688035</v>
      </c>
      <c r="B30" s="1" t="s">
        <v>215</v>
      </c>
      <c r="C30" s="1" t="s">
        <v>372</v>
      </c>
      <c r="D30" s="1" t="s">
        <v>373</v>
      </c>
      <c r="E30" s="1" t="s">
        <v>374</v>
      </c>
      <c r="F30" s="1" t="s">
        <v>223</v>
      </c>
      <c r="G30" s="1" t="s">
        <v>189</v>
      </c>
      <c r="H30" s="1" t="s">
        <v>190</v>
      </c>
      <c r="I30" s="1" t="s">
        <v>375</v>
      </c>
      <c r="J30" s="1" t="s">
        <v>29</v>
      </c>
      <c r="K30" s="1" t="s">
        <v>376</v>
      </c>
      <c r="L30" s="1" t="s">
        <v>376</v>
      </c>
      <c r="M30" s="1" t="s">
        <v>209</v>
      </c>
      <c r="N30" s="1" t="s">
        <v>209</v>
      </c>
      <c r="O30" s="1" t="s">
        <v>196</v>
      </c>
      <c r="P30" s="1" t="s">
        <v>197</v>
      </c>
      <c r="Q30" s="1" t="s">
        <v>377</v>
      </c>
      <c r="R30" s="1" t="s">
        <v>199</v>
      </c>
      <c r="S30" s="1" t="s">
        <v>200</v>
      </c>
      <c r="T30" s="1" t="s">
        <v>201</v>
      </c>
    </row>
    <row r="31" s="1" customFormat="1" spans="1:20">
      <c r="A31" s="3">
        <v>16826092532</v>
      </c>
      <c r="B31" s="1" t="s">
        <v>223</v>
      </c>
      <c r="C31" s="1" t="s">
        <v>378</v>
      </c>
      <c r="D31" s="1" t="s">
        <v>379</v>
      </c>
      <c r="E31" s="1" t="s">
        <v>380</v>
      </c>
      <c r="F31" s="1" t="s">
        <v>223</v>
      </c>
      <c r="G31" s="1" t="s">
        <v>189</v>
      </c>
      <c r="H31" s="1" t="s">
        <v>190</v>
      </c>
      <c r="I31" s="1" t="s">
        <v>381</v>
      </c>
      <c r="J31" s="1" t="s">
        <v>29</v>
      </c>
      <c r="K31" s="1" t="s">
        <v>289</v>
      </c>
      <c r="L31" s="1" t="s">
        <v>289</v>
      </c>
      <c r="M31" s="1" t="s">
        <v>209</v>
      </c>
      <c r="N31" s="1" t="s">
        <v>209</v>
      </c>
      <c r="O31" s="1" t="s">
        <v>196</v>
      </c>
      <c r="P31" s="1" t="s">
        <v>197</v>
      </c>
      <c r="Q31" s="1" t="s">
        <v>382</v>
      </c>
      <c r="R31" s="1" t="s">
        <v>199</v>
      </c>
      <c r="S31" s="1" t="s">
        <v>200</v>
      </c>
      <c r="T31" s="1" t="s">
        <v>201</v>
      </c>
    </row>
    <row r="32" s="1" customFormat="1" spans="1:20">
      <c r="A32" s="3">
        <v>16826094028</v>
      </c>
      <c r="B32" s="1" t="s">
        <v>223</v>
      </c>
      <c r="C32" s="1" t="s">
        <v>383</v>
      </c>
      <c r="D32" s="1" t="s">
        <v>237</v>
      </c>
      <c r="E32" s="1" t="s">
        <v>384</v>
      </c>
      <c r="F32" s="1" t="s">
        <v>223</v>
      </c>
      <c r="G32" s="1" t="s">
        <v>189</v>
      </c>
      <c r="H32" s="1" t="s">
        <v>190</v>
      </c>
      <c r="I32" s="1" t="s">
        <v>385</v>
      </c>
      <c r="J32" s="1" t="s">
        <v>29</v>
      </c>
      <c r="K32" s="1" t="s">
        <v>386</v>
      </c>
      <c r="L32" s="1" t="s">
        <v>386</v>
      </c>
      <c r="M32" s="1" t="s">
        <v>209</v>
      </c>
      <c r="N32" s="1" t="s">
        <v>209</v>
      </c>
      <c r="O32" s="1" t="s">
        <v>196</v>
      </c>
      <c r="P32" s="1" t="s">
        <v>197</v>
      </c>
      <c r="Q32" s="1" t="s">
        <v>387</v>
      </c>
      <c r="R32" s="1" t="s">
        <v>199</v>
      </c>
      <c r="S32" s="1" t="s">
        <v>200</v>
      </c>
      <c r="T32" s="1" t="s">
        <v>201</v>
      </c>
    </row>
    <row r="33" s="1" customFormat="1" spans="1:20">
      <c r="A33" s="3">
        <v>16826177922</v>
      </c>
      <c r="B33" s="1" t="s">
        <v>223</v>
      </c>
      <c r="C33" s="1" t="s">
        <v>388</v>
      </c>
      <c r="D33" s="1" t="s">
        <v>389</v>
      </c>
      <c r="E33" s="1" t="s">
        <v>390</v>
      </c>
      <c r="F33" s="1" t="s">
        <v>223</v>
      </c>
      <c r="G33" s="1" t="s">
        <v>189</v>
      </c>
      <c r="H33" s="1" t="s">
        <v>190</v>
      </c>
      <c r="I33" s="1" t="s">
        <v>391</v>
      </c>
      <c r="J33" s="1" t="s">
        <v>29</v>
      </c>
      <c r="K33" s="1" t="s">
        <v>392</v>
      </c>
      <c r="L33" s="1" t="s">
        <v>392</v>
      </c>
      <c r="M33" s="1" t="s">
        <v>209</v>
      </c>
      <c r="N33" s="1" t="s">
        <v>209</v>
      </c>
      <c r="O33" s="1" t="s">
        <v>196</v>
      </c>
      <c r="P33" s="1" t="s">
        <v>197</v>
      </c>
      <c r="Q33" s="1" t="s">
        <v>393</v>
      </c>
      <c r="R33" s="1" t="s">
        <v>199</v>
      </c>
      <c r="S33" s="1" t="s">
        <v>200</v>
      </c>
      <c r="T33" s="1" t="s">
        <v>201</v>
      </c>
    </row>
    <row r="34" s="1" customFormat="1" spans="1:20">
      <c r="A34" s="3">
        <v>16826213212</v>
      </c>
      <c r="B34" s="1" t="s">
        <v>223</v>
      </c>
      <c r="C34" s="1" t="s">
        <v>394</v>
      </c>
      <c r="D34" s="1" t="s">
        <v>395</v>
      </c>
      <c r="E34" s="1" t="s">
        <v>396</v>
      </c>
      <c r="F34" s="1" t="s">
        <v>223</v>
      </c>
      <c r="G34" s="1" t="s">
        <v>189</v>
      </c>
      <c r="H34" s="1" t="s">
        <v>190</v>
      </c>
      <c r="I34" s="1" t="s">
        <v>397</v>
      </c>
      <c r="J34" s="1" t="s">
        <v>29</v>
      </c>
      <c r="K34" s="1" t="s">
        <v>398</v>
      </c>
      <c r="L34" s="1" t="s">
        <v>398</v>
      </c>
      <c r="M34" s="1" t="s">
        <v>209</v>
      </c>
      <c r="N34" s="1" t="s">
        <v>209</v>
      </c>
      <c r="O34" s="1" t="s">
        <v>196</v>
      </c>
      <c r="P34" s="1" t="s">
        <v>197</v>
      </c>
      <c r="Q34" s="1" t="s">
        <v>399</v>
      </c>
      <c r="R34" s="1" t="s">
        <v>199</v>
      </c>
      <c r="S34" s="1" t="s">
        <v>200</v>
      </c>
      <c r="T34" s="1" t="s">
        <v>201</v>
      </c>
    </row>
    <row r="35" s="1" customFormat="1" spans="1:20">
      <c r="A35" s="3">
        <v>16826450634</v>
      </c>
      <c r="B35" s="1" t="s">
        <v>223</v>
      </c>
      <c r="C35" s="1" t="s">
        <v>400</v>
      </c>
      <c r="D35" s="1" t="s">
        <v>401</v>
      </c>
      <c r="E35" s="1" t="s">
        <v>402</v>
      </c>
      <c r="F35" s="1" t="s">
        <v>223</v>
      </c>
      <c r="G35" s="1" t="s">
        <v>189</v>
      </c>
      <c r="H35" s="1" t="s">
        <v>190</v>
      </c>
      <c r="I35" s="1" t="s">
        <v>403</v>
      </c>
      <c r="J35" s="1" t="s">
        <v>29</v>
      </c>
      <c r="K35" s="1" t="s">
        <v>404</v>
      </c>
      <c r="L35" s="1" t="s">
        <v>404</v>
      </c>
      <c r="M35" s="1" t="s">
        <v>209</v>
      </c>
      <c r="N35" s="1" t="s">
        <v>209</v>
      </c>
      <c r="O35" s="1" t="s">
        <v>196</v>
      </c>
      <c r="P35" s="1" t="s">
        <v>197</v>
      </c>
      <c r="Q35" s="1" t="s">
        <v>405</v>
      </c>
      <c r="R35" s="1" t="s">
        <v>199</v>
      </c>
      <c r="S35" s="1" t="s">
        <v>200</v>
      </c>
      <c r="T35" s="1" t="s">
        <v>201</v>
      </c>
    </row>
    <row r="36" s="1" customFormat="1" spans="1:20">
      <c r="A36" s="3">
        <v>16826475775</v>
      </c>
      <c r="B36" s="1" t="s">
        <v>223</v>
      </c>
      <c r="C36" s="1" t="s">
        <v>406</v>
      </c>
      <c r="D36" s="1" t="s">
        <v>407</v>
      </c>
      <c r="E36" s="1" t="s">
        <v>408</v>
      </c>
      <c r="F36" s="1" t="s">
        <v>223</v>
      </c>
      <c r="G36" s="1" t="s">
        <v>189</v>
      </c>
      <c r="H36" s="1" t="s">
        <v>190</v>
      </c>
      <c r="I36" s="1" t="s">
        <v>409</v>
      </c>
      <c r="J36" s="1" t="s">
        <v>29</v>
      </c>
      <c r="K36" s="1" t="s">
        <v>410</v>
      </c>
      <c r="L36" s="1" t="s">
        <v>410</v>
      </c>
      <c r="M36" s="1" t="s">
        <v>209</v>
      </c>
      <c r="N36" s="1" t="s">
        <v>209</v>
      </c>
      <c r="O36" s="1" t="s">
        <v>196</v>
      </c>
      <c r="P36" s="1" t="s">
        <v>197</v>
      </c>
      <c r="Q36" s="1" t="s">
        <v>411</v>
      </c>
      <c r="R36" s="1" t="s">
        <v>199</v>
      </c>
      <c r="S36" s="1" t="s">
        <v>200</v>
      </c>
      <c r="T36" s="1" t="s">
        <v>201</v>
      </c>
    </row>
    <row r="37" s="1" customFormat="1" spans="1:20">
      <c r="A37" s="3">
        <v>16829719079</v>
      </c>
      <c r="B37" s="1" t="s">
        <v>223</v>
      </c>
      <c r="C37" s="1" t="s">
        <v>412</v>
      </c>
      <c r="D37" s="1" t="s">
        <v>413</v>
      </c>
      <c r="E37" s="1" t="s">
        <v>414</v>
      </c>
      <c r="F37" s="1" t="s">
        <v>223</v>
      </c>
      <c r="G37" s="1" t="s">
        <v>189</v>
      </c>
      <c r="H37" s="1" t="s">
        <v>190</v>
      </c>
      <c r="I37" s="1" t="s">
        <v>415</v>
      </c>
      <c r="J37" s="1" t="s">
        <v>29</v>
      </c>
      <c r="K37" s="1" t="s">
        <v>416</v>
      </c>
      <c r="L37" s="1" t="s">
        <v>416</v>
      </c>
      <c r="M37" s="1" t="s">
        <v>209</v>
      </c>
      <c r="N37" s="1" t="s">
        <v>209</v>
      </c>
      <c r="O37" s="1" t="s">
        <v>196</v>
      </c>
      <c r="P37" s="1" t="s">
        <v>197</v>
      </c>
      <c r="Q37" s="1" t="s">
        <v>417</v>
      </c>
      <c r="R37" s="1" t="s">
        <v>199</v>
      </c>
      <c r="S37" s="1" t="s">
        <v>200</v>
      </c>
      <c r="T37" s="1" t="s">
        <v>201</v>
      </c>
    </row>
    <row r="38" s="1" customFormat="1" spans="1:20">
      <c r="A38" s="3">
        <v>16830393060</v>
      </c>
      <c r="B38" s="1" t="s">
        <v>223</v>
      </c>
      <c r="C38" s="1" t="s">
        <v>418</v>
      </c>
      <c r="D38" s="1" t="s">
        <v>419</v>
      </c>
      <c r="E38" s="1" t="s">
        <v>420</v>
      </c>
      <c r="F38" s="1" t="s">
        <v>223</v>
      </c>
      <c r="G38" s="1" t="s">
        <v>189</v>
      </c>
      <c r="H38" s="1" t="s">
        <v>190</v>
      </c>
      <c r="I38" s="1" t="s">
        <v>421</v>
      </c>
      <c r="J38" s="1" t="s">
        <v>29</v>
      </c>
      <c r="K38" s="1" t="s">
        <v>422</v>
      </c>
      <c r="L38" s="1" t="s">
        <v>422</v>
      </c>
      <c r="M38" s="1" t="s">
        <v>209</v>
      </c>
      <c r="N38" s="1" t="s">
        <v>209</v>
      </c>
      <c r="O38" s="1" t="s">
        <v>196</v>
      </c>
      <c r="P38" s="1" t="s">
        <v>197</v>
      </c>
      <c r="Q38" s="1" t="s">
        <v>423</v>
      </c>
      <c r="R38" s="1" t="s">
        <v>199</v>
      </c>
      <c r="S38" s="1" t="s">
        <v>200</v>
      </c>
      <c r="T38" s="1" t="s">
        <v>201</v>
      </c>
    </row>
    <row r="39" s="1" customFormat="1" spans="1:20">
      <c r="A39" s="3">
        <v>16830685863</v>
      </c>
      <c r="B39" s="1" t="s">
        <v>223</v>
      </c>
      <c r="C39" s="1" t="s">
        <v>424</v>
      </c>
      <c r="D39" s="1" t="s">
        <v>425</v>
      </c>
      <c r="E39" s="1" t="s">
        <v>426</v>
      </c>
      <c r="F39" s="1" t="s">
        <v>223</v>
      </c>
      <c r="G39" s="1" t="s">
        <v>189</v>
      </c>
      <c r="H39" s="1" t="s">
        <v>190</v>
      </c>
      <c r="I39" s="1" t="s">
        <v>427</v>
      </c>
      <c r="J39" s="1" t="s">
        <v>29</v>
      </c>
      <c r="K39" s="1" t="s">
        <v>428</v>
      </c>
      <c r="L39" s="1" t="s">
        <v>428</v>
      </c>
      <c r="M39" s="1" t="s">
        <v>209</v>
      </c>
      <c r="N39" s="1" t="s">
        <v>209</v>
      </c>
      <c r="O39" s="1" t="s">
        <v>196</v>
      </c>
      <c r="P39" s="1" t="s">
        <v>197</v>
      </c>
      <c r="Q39" s="1" t="s">
        <v>429</v>
      </c>
      <c r="R39" s="1" t="s">
        <v>199</v>
      </c>
      <c r="S39" s="1" t="s">
        <v>200</v>
      </c>
      <c r="T39" s="1" t="s">
        <v>201</v>
      </c>
    </row>
    <row r="40" s="1" customFormat="1" spans="1:20">
      <c r="A40" s="3">
        <v>16830864883</v>
      </c>
      <c r="B40" s="1" t="s">
        <v>223</v>
      </c>
      <c r="C40" s="1" t="s">
        <v>430</v>
      </c>
      <c r="D40" s="1" t="s">
        <v>431</v>
      </c>
      <c r="E40" s="1" t="s">
        <v>432</v>
      </c>
      <c r="F40" s="1" t="s">
        <v>223</v>
      </c>
      <c r="G40" s="1" t="s">
        <v>189</v>
      </c>
      <c r="H40" s="1" t="s">
        <v>190</v>
      </c>
      <c r="I40" s="1" t="s">
        <v>433</v>
      </c>
      <c r="J40" s="1" t="s">
        <v>29</v>
      </c>
      <c r="K40" s="1" t="s">
        <v>434</v>
      </c>
      <c r="L40" s="1" t="s">
        <v>434</v>
      </c>
      <c r="M40" s="1" t="s">
        <v>209</v>
      </c>
      <c r="N40" s="1" t="s">
        <v>209</v>
      </c>
      <c r="O40" s="1" t="s">
        <v>196</v>
      </c>
      <c r="P40" s="1" t="s">
        <v>197</v>
      </c>
      <c r="Q40" s="1" t="s">
        <v>435</v>
      </c>
      <c r="R40" s="1" t="s">
        <v>199</v>
      </c>
      <c r="S40" s="1" t="s">
        <v>200</v>
      </c>
      <c r="T40" s="1" t="s">
        <v>201</v>
      </c>
    </row>
    <row r="41" s="1" customFormat="1" spans="1:20">
      <c r="A41" s="3">
        <v>16830984087</v>
      </c>
      <c r="B41" s="1" t="s">
        <v>223</v>
      </c>
      <c r="C41" s="1" t="s">
        <v>436</v>
      </c>
      <c r="D41" s="1" t="s">
        <v>437</v>
      </c>
      <c r="E41" s="1" t="s">
        <v>438</v>
      </c>
      <c r="F41" s="1" t="s">
        <v>223</v>
      </c>
      <c r="G41" s="1" t="s">
        <v>189</v>
      </c>
      <c r="H41" s="1" t="s">
        <v>190</v>
      </c>
      <c r="I41" s="1" t="s">
        <v>439</v>
      </c>
      <c r="J41" s="1" t="s">
        <v>29</v>
      </c>
      <c r="K41" s="1" t="s">
        <v>440</v>
      </c>
      <c r="L41" s="1" t="s">
        <v>440</v>
      </c>
      <c r="M41" s="1" t="s">
        <v>209</v>
      </c>
      <c r="N41" s="1" t="s">
        <v>209</v>
      </c>
      <c r="O41" s="1" t="s">
        <v>196</v>
      </c>
      <c r="P41" s="1" t="s">
        <v>197</v>
      </c>
      <c r="Q41" s="1" t="s">
        <v>441</v>
      </c>
      <c r="R41" s="1" t="s">
        <v>199</v>
      </c>
      <c r="S41" s="1" t="s">
        <v>200</v>
      </c>
      <c r="T41" s="1" t="s">
        <v>201</v>
      </c>
    </row>
    <row r="42" s="1" customFormat="1" spans="1:20">
      <c r="A42" s="3">
        <v>16831103987</v>
      </c>
      <c r="B42" s="1" t="s">
        <v>223</v>
      </c>
      <c r="C42" s="1" t="s">
        <v>442</v>
      </c>
      <c r="D42" s="1" t="s">
        <v>443</v>
      </c>
      <c r="E42" s="1" t="s">
        <v>444</v>
      </c>
      <c r="F42" s="1" t="s">
        <v>223</v>
      </c>
      <c r="G42" s="1" t="s">
        <v>189</v>
      </c>
      <c r="H42" s="1" t="s">
        <v>190</v>
      </c>
      <c r="I42" s="1" t="s">
        <v>445</v>
      </c>
      <c r="J42" s="1" t="s">
        <v>29</v>
      </c>
      <c r="K42" s="1" t="s">
        <v>446</v>
      </c>
      <c r="L42" s="1" t="s">
        <v>446</v>
      </c>
      <c r="M42" s="1" t="s">
        <v>209</v>
      </c>
      <c r="N42" s="1" t="s">
        <v>209</v>
      </c>
      <c r="O42" s="1" t="s">
        <v>196</v>
      </c>
      <c r="P42" s="1" t="s">
        <v>197</v>
      </c>
      <c r="Q42" s="1" t="s">
        <v>447</v>
      </c>
      <c r="R42" s="1" t="s">
        <v>199</v>
      </c>
      <c r="S42" s="1" t="s">
        <v>200</v>
      </c>
      <c r="T42" s="1" t="s">
        <v>201</v>
      </c>
    </row>
    <row r="43" s="1" customFormat="1" spans="1:20">
      <c r="A43" s="3">
        <v>16831318555</v>
      </c>
      <c r="B43" s="1" t="s">
        <v>223</v>
      </c>
      <c r="C43" s="1" t="s">
        <v>448</v>
      </c>
      <c r="D43" s="1" t="s">
        <v>449</v>
      </c>
      <c r="E43" s="1" t="s">
        <v>450</v>
      </c>
      <c r="F43" s="1" t="s">
        <v>223</v>
      </c>
      <c r="G43" s="1" t="s">
        <v>189</v>
      </c>
      <c r="H43" s="1" t="s">
        <v>190</v>
      </c>
      <c r="I43" s="1" t="s">
        <v>451</v>
      </c>
      <c r="J43" s="1" t="s">
        <v>29</v>
      </c>
      <c r="K43" s="1" t="s">
        <v>452</v>
      </c>
      <c r="L43" s="1" t="s">
        <v>452</v>
      </c>
      <c r="M43" s="1" t="s">
        <v>209</v>
      </c>
      <c r="N43" s="1" t="s">
        <v>209</v>
      </c>
      <c r="O43" s="1" t="s">
        <v>196</v>
      </c>
      <c r="P43" s="1" t="s">
        <v>197</v>
      </c>
      <c r="Q43" s="1" t="s">
        <v>453</v>
      </c>
      <c r="R43" s="1" t="s">
        <v>199</v>
      </c>
      <c r="S43" s="1" t="s">
        <v>200</v>
      </c>
      <c r="T43" s="1" t="s">
        <v>201</v>
      </c>
    </row>
    <row r="44" s="1" customFormat="1" spans="1:20">
      <c r="A44" s="3">
        <v>16831430933</v>
      </c>
      <c r="B44" s="1" t="s">
        <v>223</v>
      </c>
      <c r="C44" s="1" t="s">
        <v>454</v>
      </c>
      <c r="D44" s="1" t="s">
        <v>455</v>
      </c>
      <c r="E44" s="1" t="s">
        <v>456</v>
      </c>
      <c r="F44" s="1" t="s">
        <v>223</v>
      </c>
      <c r="G44" s="1" t="s">
        <v>189</v>
      </c>
      <c r="H44" s="1" t="s">
        <v>190</v>
      </c>
      <c r="I44" s="1" t="s">
        <v>457</v>
      </c>
      <c r="J44" s="1" t="s">
        <v>29</v>
      </c>
      <c r="K44" s="1" t="s">
        <v>458</v>
      </c>
      <c r="L44" s="1" t="s">
        <v>458</v>
      </c>
      <c r="M44" s="1" t="s">
        <v>209</v>
      </c>
      <c r="N44" s="1" t="s">
        <v>209</v>
      </c>
      <c r="O44" s="1" t="s">
        <v>196</v>
      </c>
      <c r="P44" s="1" t="s">
        <v>197</v>
      </c>
      <c r="Q44" s="1" t="s">
        <v>459</v>
      </c>
      <c r="R44" s="1" t="s">
        <v>199</v>
      </c>
      <c r="S44" s="1" t="s">
        <v>200</v>
      </c>
      <c r="T44" s="1" t="s">
        <v>201</v>
      </c>
    </row>
    <row r="45" s="1" customFormat="1" spans="1:20">
      <c r="A45" s="3">
        <v>16831844137</v>
      </c>
      <c r="B45" s="1" t="s">
        <v>223</v>
      </c>
      <c r="C45" s="1" t="s">
        <v>460</v>
      </c>
      <c r="D45" s="1" t="s">
        <v>328</v>
      </c>
      <c r="E45" s="1" t="s">
        <v>461</v>
      </c>
      <c r="F45" s="1" t="s">
        <v>223</v>
      </c>
      <c r="G45" s="1" t="s">
        <v>189</v>
      </c>
      <c r="H45" s="1" t="s">
        <v>190</v>
      </c>
      <c r="I45" s="1" t="s">
        <v>462</v>
      </c>
      <c r="J45" s="1" t="s">
        <v>29</v>
      </c>
      <c r="K45" s="1" t="s">
        <v>463</v>
      </c>
      <c r="L45" s="1" t="s">
        <v>463</v>
      </c>
      <c r="M45" s="1" t="s">
        <v>209</v>
      </c>
      <c r="N45" s="1" t="s">
        <v>209</v>
      </c>
      <c r="O45" s="1" t="s">
        <v>196</v>
      </c>
      <c r="P45" s="1" t="s">
        <v>197</v>
      </c>
      <c r="Q45" s="1" t="s">
        <v>464</v>
      </c>
      <c r="R45" s="1" t="s">
        <v>199</v>
      </c>
      <c r="S45" s="1" t="s">
        <v>200</v>
      </c>
      <c r="T45" s="1" t="s">
        <v>201</v>
      </c>
    </row>
    <row r="46" s="1" customFormat="1" spans="1:20">
      <c r="A46" s="3">
        <v>16831888352</v>
      </c>
      <c r="B46" s="1" t="s">
        <v>223</v>
      </c>
      <c r="C46" s="1" t="s">
        <v>465</v>
      </c>
      <c r="D46" s="1" t="s">
        <v>466</v>
      </c>
      <c r="E46" s="1" t="s">
        <v>467</v>
      </c>
      <c r="F46" s="1" t="s">
        <v>223</v>
      </c>
      <c r="G46" s="1" t="s">
        <v>189</v>
      </c>
      <c r="H46" s="1" t="s">
        <v>190</v>
      </c>
      <c r="I46" s="1" t="s">
        <v>445</v>
      </c>
      <c r="J46" s="1" t="s">
        <v>29</v>
      </c>
      <c r="K46" s="1" t="s">
        <v>446</v>
      </c>
      <c r="L46" s="1" t="s">
        <v>446</v>
      </c>
      <c r="M46" s="1" t="s">
        <v>209</v>
      </c>
      <c r="N46" s="1" t="s">
        <v>209</v>
      </c>
      <c r="O46" s="1" t="s">
        <v>196</v>
      </c>
      <c r="P46" s="1" t="s">
        <v>197</v>
      </c>
      <c r="Q46" s="1" t="s">
        <v>468</v>
      </c>
      <c r="R46" s="1" t="s">
        <v>199</v>
      </c>
      <c r="S46" s="1" t="s">
        <v>200</v>
      </c>
      <c r="T46" s="1" t="s">
        <v>201</v>
      </c>
    </row>
    <row r="47" s="1" customFormat="1" spans="1:20">
      <c r="A47" s="3">
        <v>16832634526</v>
      </c>
      <c r="B47" s="1" t="s">
        <v>223</v>
      </c>
      <c r="C47" s="1" t="s">
        <v>469</v>
      </c>
      <c r="D47" s="1" t="s">
        <v>470</v>
      </c>
      <c r="E47" s="1" t="s">
        <v>471</v>
      </c>
      <c r="F47" s="1" t="s">
        <v>223</v>
      </c>
      <c r="G47" s="1" t="s">
        <v>189</v>
      </c>
      <c r="H47" s="1" t="s">
        <v>190</v>
      </c>
      <c r="I47" s="1" t="s">
        <v>472</v>
      </c>
      <c r="J47" s="1" t="s">
        <v>29</v>
      </c>
      <c r="K47" s="1" t="s">
        <v>473</v>
      </c>
      <c r="L47" s="1" t="s">
        <v>196</v>
      </c>
      <c r="M47" s="1" t="s">
        <v>474</v>
      </c>
      <c r="N47" s="1" t="s">
        <v>475</v>
      </c>
      <c r="O47" s="1" t="s">
        <v>196</v>
      </c>
      <c r="P47" s="1" t="s">
        <v>197</v>
      </c>
      <c r="Q47" s="1" t="s">
        <v>476</v>
      </c>
      <c r="R47" s="1" t="s">
        <v>199</v>
      </c>
      <c r="S47" s="1" t="s">
        <v>200</v>
      </c>
      <c r="T47" s="1" t="s">
        <v>201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2021-11-24T02:12:10Z</dcterms:created>
  <dcterms:modified xsi:type="dcterms:W3CDTF">2021-11-24T02:18:05Z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D313ACA105A244AD8A976080AF045867</vt:lpwstr>
  </property>
  <property fmtid="{D5CDD505-2E9C-101B-9397-08002B2CF9AE}" pid="3" name="KSOProductBuildVer">
    <vt:lpwstr>2052-11.1.0.11045</vt:lpwstr>
  </property>
</Properties>
</file>