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<sst xmlns="http://schemas.openxmlformats.org/spreadsheetml/2006/main" count="784" uniqueCount="309">
  <si>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</si>
  <si>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</si>
  <si>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</si>
  <si>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</si>
  <si>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</si>
  <si>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</si>
  <si>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</si>
  <si>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</si>
  <si>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</si>
  <si>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</si>
  <si>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</si>
  <si>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</si>
  <si>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</si>
  <si>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</si>
  <si>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</si>
  <si>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</si>
  <si>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</si>
  <si>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</si>
  <si>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</si>
  <si>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</si>
  <si>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</si>
  <si>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</si>
  <si>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</si>
  <si>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</si>
  <si>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</si>
  <si>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</si>
  <si>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</si>
  <si>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[马德里]新马德里酒店(Hotel Nuevo Madrid)(37201111)</t>
  </si>
  <si>
    <t>标准双人或双床房&lt;不退款&gt;&lt;2人入住&gt;</t>
  </si>
  <si>
    <t>USD</t>
  </si>
  <si>
    <t>Rice/Jason</t>
  </si>
  <si>
    <t>CA5326211112USD</t>
  </si>
  <si>
    <t>未提现</t>
  </si>
  <si>
    <t>携程开票</t>
  </si>
  <si>
    <t>EXP-1841279857</t>
  </si>
  <si>
    <t>[温哥华]华美达温哥华市中心酒店(Ramada by Wyndham Vancouver Downtown)(37231642)</t>
  </si>
  <si>
    <t>入住时指定房型&lt;不退款&gt;&lt;2人入住&gt;</t>
  </si>
  <si>
    <t>Lee/Jungha</t>
  </si>
  <si>
    <t>[阿拉卡茹]阿拉卡茹阿尔库斯酒店(Arcus Hotel Aracaju by Atlantica)(39669525)</t>
  </si>
  <si>
    <t>高级双人房&lt;不退款&gt;&lt;2人入住&gt;</t>
  </si>
  <si>
    <t>Matos/Susy</t>
  </si>
  <si>
    <t>[法鲁]3K法鲁奥诺普特酒店(Hotel 3K Faro Aeroporto)(39622039)</t>
  </si>
  <si>
    <t>双人间&lt;不退款&gt;&lt;2人入住&gt;</t>
  </si>
  <si>
    <t>hill/anne valerie</t>
  </si>
  <si>
    <t>Alinea/Elizabeth</t>
  </si>
  <si>
    <t>[伊斯坦布尔]伊斯坦布尔巴辛快捷温德姆 TRYP 酒店(Tryp by Wyndham Istanbul Basın Ekspres)(39044763)</t>
  </si>
  <si>
    <t>豪华双人房&lt;不退款&gt;&lt;2人入住&gt;</t>
  </si>
  <si>
    <t>Ozcan/Nedim</t>
  </si>
  <si>
    <t>[里约热内卢]马拉蓬迪温莎酒店(Windsor Marapendi)(37228637)</t>
  </si>
  <si>
    <t>双床房&lt;不退款&gt;&lt;2人入住&gt;</t>
  </si>
  <si>
    <t>Do Carmo/Neide</t>
  </si>
  <si>
    <t>J2QMFZKZ8</t>
  </si>
  <si>
    <t>[吉隆坡]吉隆坡宾乐雅服务公寓(PARKROYAL Serviced Suites Kuala Lumpur)(37195991)</t>
  </si>
  <si>
    <t>双床一室套房&lt;不退款&gt;&lt;2人入住&gt;</t>
  </si>
  <si>
    <t>hung cheong/kwan,hung cheong/kwan</t>
  </si>
  <si>
    <t>[阿卡普尔科]阿卡普尔科皮埃尔蒙多帝国钻石海滨度假村(Pierre Mundo Imperial Riviera Diamante Acapulco)(39640474)</t>
  </si>
  <si>
    <t>精英客房1张特大床（花园景观）&lt;不退款&gt;&lt;2人入住&gt;</t>
  </si>
  <si>
    <t>ruizpadillah/robertog</t>
  </si>
  <si>
    <t>I-22373-1</t>
  </si>
  <si>
    <t>Villagran/Mario</t>
  </si>
  <si>
    <t>I-22449-1</t>
  </si>
  <si>
    <t>[克利尔沃特海滩]帕丽卡波恩特酒店(Pelican Pointe Hotel)(40004751)</t>
  </si>
  <si>
    <t>套房（双人房）&lt;不退款&gt;&lt;2人入住&gt;</t>
  </si>
  <si>
    <t>Patrick/Kerriann lee</t>
  </si>
  <si>
    <t>[Rio Oro]琉易斯安那酒店(Hotel Luisiana)(40133573)</t>
  </si>
  <si>
    <t>标准间1双人床&lt;不退款&gt;&lt;2人入住&gt;</t>
  </si>
  <si>
    <t>Marcusky/Jake</t>
  </si>
  <si>
    <t>[科罗拉多斯普林斯]科罗拉多斯普林斯南万豪费尔菲尔德酒店(Fairfield Inn &amp; Suites Colorado Springs South)(46737931)</t>
  </si>
  <si>
    <t>2张大号床房&lt;不退款&gt;&lt;2人入住&gt;</t>
  </si>
  <si>
    <t>Johnston/David</t>
  </si>
  <si>
    <t>[毕晓普]瓦格邦德毕晓普酒店(Vagabond Inn Bishop)(39616103)</t>
  </si>
  <si>
    <t>豪华客房1张特大床&lt;不退款&gt;&lt;2人入住&gt;</t>
  </si>
  <si>
    <t>Gorelik/Robert R</t>
  </si>
  <si>
    <t>SZYLHSQKJ</t>
  </si>
  <si>
    <t>[盖恩斯维尔]盖恩斯维尔市中心万豪 AC 酒店(AC Hotel by Marriott Gainesville Downtown)(40022039)</t>
  </si>
  <si>
    <t>客房1张特大床&lt;2人入住&gt;&lt;IBU黄金会员专享&gt;&lt;不退款&gt;&lt;普通会员&gt;</t>
  </si>
  <si>
    <t>Thomas/Jeremy</t>
  </si>
  <si>
    <t>[托旺达]维多力亚魅力旅馆(Victorian Charm Inn)(40037639)</t>
  </si>
  <si>
    <t>卡尔室&lt;不退款&gt;&lt;2人入住&gt;</t>
  </si>
  <si>
    <t>cronin/jennifer</t>
  </si>
  <si>
    <t>[泰昂维]泰昂维普瑞米尔经典酒店(Première Classe Thionville)(40069586)</t>
  </si>
  <si>
    <t>大床房&lt;不退款&gt;&lt;2人入住&gt;</t>
  </si>
  <si>
    <t>Di Federico/Jean-Pierre</t>
  </si>
  <si>
    <t>[韦科]瓦可北麦瑞特万豪费尔菲尔德酒店(Fairfield Inn &amp; Suites by Marriott Waco North)(45826305)</t>
  </si>
  <si>
    <t>特大床房&lt;不退款&gt;&lt;2人入住&gt;</t>
  </si>
  <si>
    <t>Bird/Catherine</t>
  </si>
  <si>
    <t>[底特律]底特律米高梅酒店(MGM Grand Detroit)(46883179)</t>
  </si>
  <si>
    <t>奢华特大床房&lt;不退款&gt;&lt;2人入住&gt;</t>
  </si>
  <si>
    <t>Johnston/Josiah William</t>
  </si>
  <si>
    <t>[芝加哥]俄亥俄豪斯汽车旅馆(Ohio House Motel)(39619491)</t>
  </si>
  <si>
    <t>标准间2双人床&lt;不退款&gt;&lt;2人入住&gt;</t>
  </si>
  <si>
    <t>Bandillo/Cecilia</t>
  </si>
  <si>
    <t>EXP-1854653757</t>
  </si>
  <si>
    <t>[萨斯卡通]萨斯卡通万豪唐普雷斯酒店(TownePlace Suites by Marriott Saskatoon)(39059763)</t>
  </si>
  <si>
    <t>特大床一室房(带沙发床)&lt;2人入住&gt;&lt;IBU黄金会员专享&gt;&lt;不退款&gt;&lt;普通会员&gt;</t>
  </si>
  <si>
    <t>ylioja/tanis renae</t>
  </si>
  <si>
    <t>[曼谷]曼谷拉差阿帕森购物区万丽酒店(Renaissance Bangkok Ratchaprasong Hotel)(37220023)</t>
  </si>
  <si>
    <t>豪华特大床房&lt;2人入住&gt;&lt;不退款&gt;&lt;普通会员&gt;</t>
  </si>
  <si>
    <t>Prathuang/Juymanee</t>
  </si>
  <si>
    <t>[茹安维尔勒蓬]若因维利款待酒店(Hotel Joinville Hospitality)(37195926)</t>
  </si>
  <si>
    <t>标准双人房&lt;不退款&gt;&lt;2人入住&gt;</t>
  </si>
  <si>
    <t>Caruso/Luigi</t>
  </si>
  <si>
    <t>[丹那拉打]曼提吉旅馆(Mentigi Guesthouse)(48446328)</t>
  </si>
  <si>
    <t>双人房&lt;1&gt;&lt;不退款&gt;&lt;2人入住&gt;</t>
  </si>
  <si>
    <t>Jamberi/Afiqah</t>
  </si>
  <si>
    <t>[弗雷德里克顿]弗雷德里克顿比弗布鲁克勋爵皇冠假日酒店(Crowne Plaza Fredericton Lord Beaverbrook, an Ihg Hotel)(48411254)</t>
  </si>
  <si>
    <t>标准房&lt;不退款&gt;&lt;2人入住&gt;</t>
  </si>
  <si>
    <t>Lewis/Stephen</t>
  </si>
  <si>
    <t>退单</t>
  </si>
  <si>
    <t>[阿瓦图基]凤凰南山福朋喜来登酒店(Four Points by Sheraton Phoenix South Mountain)(37236594)</t>
  </si>
  <si>
    <t>特大床房&lt;2人入住&gt;&lt;IBU黄金会员专享&gt;&lt;不退款&gt;</t>
  </si>
  <si>
    <t>Ocampo/Ignacio</t>
  </si>
  <si>
    <t>[全州市]罗尼旅游酒店(Roni Tourist Hotel)(37222193)</t>
  </si>
  <si>
    <t>豪华大床房&lt;不退款&gt;&lt;2人入住&gt;</t>
  </si>
  <si>
    <t>jung/jaeho,jung/jaeho,jung/jaeho,jung/jaeho</t>
  </si>
  <si>
    <t>jung jaeho</t>
  </si>
  <si>
    <t>，</t>
  </si>
  <si>
    <t>16758847941此单多收114元待退回</t>
  </si>
  <si>
    <t>本期扣款214元</t>
  </si>
  <si>
    <t>16192129100此单多收63.09元退回</t>
  </si>
  <si>
    <t>本期扣款0.22元</t>
  </si>
  <si>
    <t>A211124155718481</t>
  </si>
  <si>
    <t>A2111241559022566</t>
  </si>
  <si>
    <t>A2111241601092566</t>
  </si>
  <si>
    <t>USD / HKD 当前参考汇率: 7.79073</t>
  </si>
  <si>
    <t>总计：2306.69 USD/
17970.8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</si>
  <si>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</si>
  <si>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</si>
  <si>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</si>
  <si>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</si>
  <si>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</si>
  <si>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</si>
  <si>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</si>
  <si>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</si>
  <si>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</si>
  <si>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</si>
  <si>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</si>
  <si>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</si>
  <si>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</si>
  <si>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</si>
  <si>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</si>
  <si>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</si>
  <si>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</si>
  <si>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2021-11-08</t>
  </si>
  <si>
    <t>2293632</t>
  </si>
  <si>
    <t>弗雷德里克顿比弗布鲁克勋爵皇冠假日酒店</t>
  </si>
  <si>
    <t>Lewis Stephen</t>
  </si>
  <si>
    <t>2021-11-09</t>
  </si>
  <si>
    <t>退房日周结</t>
  </si>
  <si>
    <t>731.20</t>
  </si>
  <si>
    <t>114.00</t>
  </si>
  <si>
    <t>0.00</t>
  </si>
  <si>
    <t>-114</t>
  </si>
  <si>
    <t>-731</t>
  </si>
  <si>
    <t>携程盛景国际直连</t>
  </si>
  <si>
    <t>2021-11-08 22:21:33</t>
  </si>
  <si>
    <t>否</t>
  </si>
  <si>
    <t>汇智国际旅游发展有限公司</t>
  </si>
  <si>
    <t>直连</t>
  </si>
  <si>
    <t>2293375</t>
  </si>
  <si>
    <t>Mentigi Guesthouse</t>
  </si>
  <si>
    <t>Jamberi Afiqah</t>
  </si>
  <si>
    <t>141.11</t>
  </si>
  <si>
    <t>22.00</t>
  </si>
  <si>
    <t>0</t>
  </si>
  <si>
    <t>2021-11-08 19:03:37</t>
  </si>
  <si>
    <t>2293117</t>
  </si>
  <si>
    <t>巴黎竞技场花卉公园酒店</t>
  </si>
  <si>
    <t>Caruso Luigi</t>
  </si>
  <si>
    <t>410.50</t>
  </si>
  <si>
    <t>64.00</t>
  </si>
  <si>
    <t>2021-11-08 16:28:29</t>
  </si>
  <si>
    <t>2293116</t>
  </si>
  <si>
    <t>曼谷拉差阿帕森购物区万丽酒店</t>
  </si>
  <si>
    <t>Prathuang Juymanee</t>
  </si>
  <si>
    <t>461.81</t>
  </si>
  <si>
    <t>72.00</t>
  </si>
  <si>
    <t>2021-11-08 16:21:32</t>
  </si>
  <si>
    <t>2292944</t>
  </si>
  <si>
    <t>萨斯卡通万豪唐普雷斯酒店</t>
  </si>
  <si>
    <t>ylioja tanis renae</t>
  </si>
  <si>
    <t>628.57</t>
  </si>
  <si>
    <t>98.00</t>
  </si>
  <si>
    <t>2021-11-08 13:34:09</t>
  </si>
  <si>
    <t>2292885</t>
  </si>
  <si>
    <t>俄亥俄汽车旅馆</t>
  </si>
  <si>
    <t>Bandillo Cecilia</t>
  </si>
  <si>
    <t>737.61</t>
  </si>
  <si>
    <t>115.00</t>
  </si>
  <si>
    <t>2021-11-08 12:54:57</t>
  </si>
  <si>
    <t>2292687</t>
  </si>
  <si>
    <t>瓦可北万豪费尔菲尔德酒店</t>
  </si>
  <si>
    <t>Bird Catherine</t>
  </si>
  <si>
    <t>519.53</t>
  </si>
  <si>
    <t>81.00</t>
  </si>
  <si>
    <t>2021-11-08 08:52:22</t>
  </si>
  <si>
    <t>2292685</t>
  </si>
  <si>
    <t>底特律米高梅酒店</t>
  </si>
  <si>
    <t>Johnston Josiah William</t>
  </si>
  <si>
    <t>1590.67</t>
  </si>
  <si>
    <t>248.00</t>
  </si>
  <si>
    <t>2021-11-08 08:59:51</t>
  </si>
  <si>
    <t>2292646</t>
  </si>
  <si>
    <t>星级泰昂维酒店</t>
  </si>
  <si>
    <t>Di Federico Jean-Pierre</t>
  </si>
  <si>
    <t>384.84</t>
  </si>
  <si>
    <t>60.00</t>
  </si>
  <si>
    <t>2021-11-08 07:44:10</t>
  </si>
  <si>
    <t>2292596</t>
  </si>
  <si>
    <t>维多力亚魅力旅馆</t>
  </si>
  <si>
    <t>cronin jennifer</t>
  </si>
  <si>
    <t>481.05</t>
  </si>
  <si>
    <t>75.00</t>
  </si>
  <si>
    <t>2021-11-08 03:57:53</t>
  </si>
  <si>
    <t>2292586</t>
  </si>
  <si>
    <t>盖恩斯维尔市中心万豪 AC 酒店</t>
  </si>
  <si>
    <t>Thomas Jeremy</t>
  </si>
  <si>
    <t>763.27</t>
  </si>
  <si>
    <t>119.00</t>
  </si>
  <si>
    <t>2021-11-08 02:39:59</t>
  </si>
  <si>
    <t>2292548</t>
  </si>
  <si>
    <t>瓦格邦德主教酒店</t>
  </si>
  <si>
    <t>Gorelik Robert R</t>
  </si>
  <si>
    <t>814.58</t>
  </si>
  <si>
    <t>127.00</t>
  </si>
  <si>
    <t>2021-11-08 00:25:27</t>
  </si>
  <si>
    <t>2021-11-07</t>
  </si>
  <si>
    <t>2291847</t>
  </si>
  <si>
    <t>科罗拉多斯普林斯南万豪费尔菲尔德酒店</t>
  </si>
  <si>
    <t>Johnston David</t>
  </si>
  <si>
    <t>1520.12</t>
  </si>
  <si>
    <t>237.00</t>
  </si>
  <si>
    <t>2021-11-07 05:03:20</t>
  </si>
  <si>
    <t>2021-11-06</t>
  </si>
  <si>
    <t>2291601</t>
  </si>
  <si>
    <t>琉易斯安那酒店</t>
  </si>
  <si>
    <t>Marcusky Jake</t>
  </si>
  <si>
    <t>295.04</t>
  </si>
  <si>
    <t>46.00</t>
  </si>
  <si>
    <t>2021-11-06 20:20:18</t>
  </si>
  <si>
    <t>2291033</t>
  </si>
  <si>
    <t>鹈鹕岬酒店 - 太阳海滩出租有限责任公司</t>
  </si>
  <si>
    <t>Patrick Kerriann lee</t>
  </si>
  <si>
    <t>1847.23</t>
  </si>
  <si>
    <t>288.00</t>
  </si>
  <si>
    <t>2021-11-06 11:08:41</t>
  </si>
  <si>
    <t>2021-11-05</t>
  </si>
  <si>
    <t>2290124</t>
  </si>
  <si>
    <t>皮耶尔蒙多帝国酒店</t>
  </si>
  <si>
    <t>Villagran Mario</t>
  </si>
  <si>
    <t>782.02</t>
  </si>
  <si>
    <t>122.00</t>
  </si>
  <si>
    <t>2021-11-05 10:22:28</t>
  </si>
  <si>
    <t>2021-11-04</t>
  </si>
  <si>
    <t>2289068</t>
  </si>
  <si>
    <t>ruizpadillah robertog</t>
  </si>
  <si>
    <t>969.44</t>
  </si>
  <si>
    <t>151.00</t>
  </si>
  <si>
    <t>2021-11-04 11:19:22</t>
  </si>
  <si>
    <t>2021-11-02</t>
  </si>
  <si>
    <t>2287822</t>
  </si>
  <si>
    <t>吉隆坡宾乐雅服务公寓</t>
  </si>
  <si>
    <t>hung cheong kwan,hung cheong kwan</t>
  </si>
  <si>
    <t>288.56</t>
  </si>
  <si>
    <t>45.00</t>
  </si>
  <si>
    <t>2021-11-02 14:58:06</t>
  </si>
  <si>
    <t>2287553</t>
  </si>
  <si>
    <t>马拉蓬迪温莎酒店</t>
  </si>
  <si>
    <t>Do Carmo Neide</t>
  </si>
  <si>
    <t>455.29</t>
  </si>
  <si>
    <t>71.00</t>
  </si>
  <si>
    <t>2021-11-02 03:18:36</t>
  </si>
  <si>
    <t>2021-11-01</t>
  </si>
  <si>
    <t>2287254</t>
  </si>
  <si>
    <t>温德姆伊斯坦布尔机场特瑞普酒店</t>
  </si>
  <si>
    <t>Ozcan Nedim</t>
  </si>
  <si>
    <t>295.23</t>
  </si>
  <si>
    <t>2021-11-01 17:45:26</t>
  </si>
  <si>
    <t>2287196</t>
  </si>
  <si>
    <t>华美达温德姆华市中心酒店</t>
  </si>
  <si>
    <t>Alinea Elizabeth</t>
  </si>
  <si>
    <t>795.83</t>
  </si>
  <si>
    <t>124.00</t>
  </si>
  <si>
    <t>2021-11-01 16:11:50</t>
  </si>
  <si>
    <t>2021-10-29</t>
  </si>
  <si>
    <t>2285542</t>
  </si>
  <si>
    <t>3K 法鲁奥诺普特酒店</t>
  </si>
  <si>
    <t>hill anne valerie</t>
  </si>
  <si>
    <t>442.01</t>
  </si>
  <si>
    <t>69.00</t>
  </si>
  <si>
    <t>2021-10-29 22:43:47</t>
  </si>
  <si>
    <t>2021-10-27</t>
  </si>
  <si>
    <t>2284190</t>
  </si>
  <si>
    <t>阿拉卡茹凯富酒店</t>
  </si>
  <si>
    <t>Matos Susy</t>
  </si>
  <si>
    <t>479.78</t>
  </si>
  <si>
    <t>2021-10-27 22:50:27</t>
  </si>
  <si>
    <t>2283961</t>
  </si>
  <si>
    <t>Lee Jungha</t>
  </si>
  <si>
    <t>396.61</t>
  </si>
  <si>
    <t>62.00</t>
  </si>
  <si>
    <t>2021-10-27 13:01:35</t>
  </si>
  <si>
    <t>2021-10-09</t>
  </si>
  <si>
    <t>2275017</t>
  </si>
  <si>
    <t>新马德里酒店</t>
  </si>
  <si>
    <t>Rice Jason</t>
  </si>
  <si>
    <t>342.28</t>
  </si>
  <si>
    <t>53.00</t>
  </si>
  <si>
    <t>2021-10-09 23:07:38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</si>
</sst>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16506346590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44508</v>
      </c>
      <c r="G2" s="5">
        <v>44509</v>
      </c>
      <c r="H2" s="4">
        <v>1</v>
      </c>
      <c r="I2" s="4">
        <v>1</v>
      </c>
      <c r="J2" s="4">
        <v>1</v>
      </c>
      <c r="K2" s="4" t="s">
        <v>29</v>
      </c>
      <c r="L2" s="4">
        <v>53</v>
      </c>
      <c r="M2" s="4">
        <v>53</v>
      </c>
      <c r="N2" s="4" t="s">
        <v>30</v>
      </c>
      <c r="O2" s="4" t="s">
        <v>31</v>
      </c>
      <c r="P2" s="4" t="s">
        <v>32</v>
      </c>
      <c r="Q2" s="4">
        <v>0</v>
      </c>
      <c r="R2" s="8">
        <v>44478</v>
      </c>
      <c r="S2" s="5">
        <v>44512</v>
      </c>
      <c r="T2" s="4" t="s">
        <v>33</v>
      </c>
      <c r="U2" s="4">
        <v>53</v>
      </c>
      <c r="V2" s="4">
        <v>0</v>
      </c>
      <c r="W2" s="4">
        <v>0</v>
      </c>
      <c r="X2" s="4">
        <v>2275017</v>
      </c>
      <c r="Y2" s="4" t="s">
        <v>34</v>
      </c>
    </row>
    <row r="3" s="4" customFormat="1" spans="1:24">
      <c r="A3" s="4">
        <v>16671570289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44508</v>
      </c>
      <c r="G3" s="5">
        <v>44509</v>
      </c>
      <c r="H3" s="4">
        <v>1</v>
      </c>
      <c r="I3" s="4">
        <v>1</v>
      </c>
      <c r="J3" s="4">
        <v>1</v>
      </c>
      <c r="K3" s="4" t="s">
        <v>29</v>
      </c>
      <c r="L3" s="4">
        <v>62</v>
      </c>
      <c r="M3" s="4">
        <v>62</v>
      </c>
      <c r="N3" s="4" t="s">
        <v>37</v>
      </c>
      <c r="O3" s="4" t="s">
        <v>31</v>
      </c>
      <c r="P3" s="4" t="s">
        <v>32</v>
      </c>
      <c r="Q3" s="4">
        <v>0</v>
      </c>
      <c r="R3" s="8">
        <v>44496</v>
      </c>
      <c r="S3" s="5">
        <v>44512</v>
      </c>
      <c r="T3" s="4" t="s">
        <v>33</v>
      </c>
      <c r="U3" s="4">
        <v>62</v>
      </c>
      <c r="V3" s="4">
        <v>0</v>
      </c>
      <c r="W3" s="4">
        <v>0</v>
      </c>
      <c r="X3" s="4">
        <v>2283961</v>
      </c>
    </row>
    <row r="4" s="4" customFormat="1" spans="1:25">
      <c r="A4" s="4">
        <v>16679517947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44506</v>
      </c>
      <c r="G4" s="5">
        <v>44509</v>
      </c>
      <c r="H4" s="4">
        <v>1</v>
      </c>
      <c r="I4" s="4">
        <v>3</v>
      </c>
      <c r="J4" s="4">
        <v>3</v>
      </c>
      <c r="K4" s="4" t="s">
        <v>29</v>
      </c>
      <c r="L4" s="4">
        <v>75</v>
      </c>
      <c r="M4" s="4">
        <v>75</v>
      </c>
      <c r="N4" s="4" t="s">
        <v>40</v>
      </c>
      <c r="O4" s="4" t="s">
        <v>31</v>
      </c>
      <c r="P4" s="4" t="s">
        <v>32</v>
      </c>
      <c r="Q4" s="4">
        <v>0</v>
      </c>
      <c r="R4" s="8">
        <v>44496</v>
      </c>
      <c r="S4" s="5">
        <v>44512</v>
      </c>
      <c r="T4" s="4" t="s">
        <v>33</v>
      </c>
      <c r="U4" s="4">
        <v>75</v>
      </c>
      <c r="V4" s="4">
        <v>0</v>
      </c>
      <c r="W4" s="4">
        <v>0</v>
      </c>
      <c r="X4" s="4">
        <v>2284190</v>
      </c>
      <c r="Y4" s="4">
        <v>26082064</v>
      </c>
    </row>
    <row r="5" s="4" customFormat="1" spans="1:24">
      <c r="A5" s="4">
        <v>16694922393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44508</v>
      </c>
      <c r="G5" s="5">
        <v>44509</v>
      </c>
      <c r="H5" s="4">
        <v>1</v>
      </c>
      <c r="I5" s="4">
        <v>1</v>
      </c>
      <c r="J5" s="4">
        <v>1</v>
      </c>
      <c r="K5" s="4" t="s">
        <v>29</v>
      </c>
      <c r="L5" s="4">
        <v>69</v>
      </c>
      <c r="M5" s="4">
        <v>69</v>
      </c>
      <c r="N5" s="4" t="s">
        <v>43</v>
      </c>
      <c r="O5" s="4" t="s">
        <v>31</v>
      </c>
      <c r="P5" s="4" t="s">
        <v>32</v>
      </c>
      <c r="Q5" s="4">
        <v>0</v>
      </c>
      <c r="R5" s="8">
        <v>44498</v>
      </c>
      <c r="S5" s="5">
        <v>44512</v>
      </c>
      <c r="T5" s="4" t="s">
        <v>33</v>
      </c>
      <c r="U5" s="4">
        <v>69</v>
      </c>
      <c r="V5" s="4">
        <v>0</v>
      </c>
      <c r="W5" s="4">
        <v>0</v>
      </c>
      <c r="X5" s="4">
        <v>2285542</v>
      </c>
    </row>
    <row r="6" s="4" customFormat="1" spans="1:24">
      <c r="A6" s="4">
        <v>16722417569</v>
      </c>
      <c r="B6" s="4" t="s">
        <v>25</v>
      </c>
      <c r="C6" s="4" t="s">
        <v>26</v>
      </c>
      <c r="D6" s="4" t="s">
        <v>35</v>
      </c>
      <c r="E6" s="4" t="s">
        <v>36</v>
      </c>
      <c r="F6" s="5">
        <v>44507</v>
      </c>
      <c r="G6" s="5">
        <v>44509</v>
      </c>
      <c r="H6" s="4">
        <v>1</v>
      </c>
      <c r="I6" s="4">
        <v>2</v>
      </c>
      <c r="J6" s="4">
        <v>2</v>
      </c>
      <c r="K6" s="4" t="s">
        <v>29</v>
      </c>
      <c r="L6" s="4">
        <v>124</v>
      </c>
      <c r="M6" s="4">
        <v>124</v>
      </c>
      <c r="N6" s="4" t="s">
        <v>44</v>
      </c>
      <c r="O6" s="4" t="s">
        <v>31</v>
      </c>
      <c r="P6" s="4" t="s">
        <v>32</v>
      </c>
      <c r="Q6" s="4">
        <v>0</v>
      </c>
      <c r="R6" s="8">
        <v>44501</v>
      </c>
      <c r="S6" s="5">
        <v>44512</v>
      </c>
      <c r="T6" s="4" t="s">
        <v>33</v>
      </c>
      <c r="U6" s="4">
        <v>124</v>
      </c>
      <c r="V6" s="4">
        <v>0</v>
      </c>
      <c r="W6" s="4">
        <v>0</v>
      </c>
      <c r="X6" s="4">
        <v>2287196</v>
      </c>
    </row>
    <row r="7" s="4" customFormat="1" spans="1:24">
      <c r="A7" s="4">
        <v>16723016582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44508</v>
      </c>
      <c r="G7" s="5">
        <v>44509</v>
      </c>
      <c r="H7" s="4">
        <v>1</v>
      </c>
      <c r="I7" s="4">
        <v>1</v>
      </c>
      <c r="J7" s="4">
        <v>1</v>
      </c>
      <c r="K7" s="4" t="s">
        <v>29</v>
      </c>
      <c r="L7" s="4">
        <v>46</v>
      </c>
      <c r="M7" s="4">
        <v>46</v>
      </c>
      <c r="N7" s="4" t="s">
        <v>47</v>
      </c>
      <c r="O7" s="4" t="s">
        <v>31</v>
      </c>
      <c r="P7" s="4" t="s">
        <v>32</v>
      </c>
      <c r="Q7" s="4">
        <v>0</v>
      </c>
      <c r="R7" s="8">
        <v>44501</v>
      </c>
      <c r="S7" s="5">
        <v>44512</v>
      </c>
      <c r="T7" s="4" t="s">
        <v>33</v>
      </c>
      <c r="U7" s="4">
        <v>46</v>
      </c>
      <c r="V7" s="4">
        <v>0</v>
      </c>
      <c r="W7" s="4">
        <v>0</v>
      </c>
      <c r="X7" s="4">
        <v>2287254</v>
      </c>
    </row>
    <row r="8" s="4" customFormat="1" spans="1:25">
      <c r="A8" s="4">
        <v>16724997638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44508</v>
      </c>
      <c r="G8" s="5">
        <v>44509</v>
      </c>
      <c r="H8" s="4">
        <v>1</v>
      </c>
      <c r="I8" s="4">
        <v>1</v>
      </c>
      <c r="J8" s="4">
        <v>1</v>
      </c>
      <c r="K8" s="4" t="s">
        <v>29</v>
      </c>
      <c r="L8" s="4">
        <v>71</v>
      </c>
      <c r="M8" s="4">
        <v>71</v>
      </c>
      <c r="N8" s="4" t="s">
        <v>50</v>
      </c>
      <c r="O8" s="4" t="s">
        <v>31</v>
      </c>
      <c r="P8" s="4" t="s">
        <v>32</v>
      </c>
      <c r="Q8" s="4">
        <v>0</v>
      </c>
      <c r="R8" s="8">
        <v>44502</v>
      </c>
      <c r="S8" s="5">
        <v>44512</v>
      </c>
      <c r="T8" s="4" t="s">
        <v>33</v>
      </c>
      <c r="U8" s="4">
        <v>71</v>
      </c>
      <c r="V8" s="4">
        <v>0</v>
      </c>
      <c r="W8" s="4">
        <v>0</v>
      </c>
      <c r="X8" s="4">
        <v>2287553</v>
      </c>
      <c r="Y8" s="4" t="s">
        <v>51</v>
      </c>
    </row>
    <row r="9" s="4" customFormat="1" spans="1:24">
      <c r="A9" s="4">
        <v>16726440286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44508</v>
      </c>
      <c r="G9" s="5">
        <v>44509</v>
      </c>
      <c r="H9" s="4">
        <v>1</v>
      </c>
      <c r="I9" s="4">
        <v>1</v>
      </c>
      <c r="J9" s="4">
        <v>1</v>
      </c>
      <c r="K9" s="4" t="s">
        <v>29</v>
      </c>
      <c r="L9" s="4">
        <v>45</v>
      </c>
      <c r="M9" s="4">
        <v>45</v>
      </c>
      <c r="N9" s="4" t="s">
        <v>54</v>
      </c>
      <c r="O9" s="4" t="s">
        <v>31</v>
      </c>
      <c r="P9" s="4" t="s">
        <v>32</v>
      </c>
      <c r="Q9" s="4">
        <v>0</v>
      </c>
      <c r="R9" s="8">
        <v>44502</v>
      </c>
      <c r="S9" s="5">
        <v>44512</v>
      </c>
      <c r="T9" s="4" t="s">
        <v>33</v>
      </c>
      <c r="U9" s="4">
        <v>45</v>
      </c>
      <c r="V9" s="4">
        <v>0</v>
      </c>
      <c r="W9" s="4">
        <v>0</v>
      </c>
      <c r="X9" s="4">
        <v>2287822</v>
      </c>
    </row>
    <row r="10" s="4" customFormat="1" spans="1:25">
      <c r="A10" s="4">
        <v>16737965342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44508</v>
      </c>
      <c r="G10" s="5">
        <v>44509</v>
      </c>
      <c r="H10" s="4">
        <v>1</v>
      </c>
      <c r="I10" s="4">
        <v>1</v>
      </c>
      <c r="J10" s="4">
        <v>1</v>
      </c>
      <c r="K10" s="4" t="s">
        <v>29</v>
      </c>
      <c r="L10" s="4">
        <v>151</v>
      </c>
      <c r="M10" s="4">
        <v>151</v>
      </c>
      <c r="N10" s="4" t="s">
        <v>57</v>
      </c>
      <c r="O10" s="4" t="s">
        <v>31</v>
      </c>
      <c r="P10" s="4" t="s">
        <v>32</v>
      </c>
      <c r="Q10" s="4">
        <v>0</v>
      </c>
      <c r="R10" s="8">
        <v>44504</v>
      </c>
      <c r="S10" s="5">
        <v>44512</v>
      </c>
      <c r="T10" s="4" t="s">
        <v>33</v>
      </c>
      <c r="U10" s="4">
        <v>151</v>
      </c>
      <c r="V10" s="4">
        <v>0</v>
      </c>
      <c r="W10" s="4">
        <v>0</v>
      </c>
      <c r="X10" s="4">
        <v>2289068</v>
      </c>
      <c r="Y10" s="4" t="s">
        <v>58</v>
      </c>
    </row>
    <row r="11" s="4" customFormat="1" spans="1:25">
      <c r="A11" s="4">
        <v>16741665325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44508</v>
      </c>
      <c r="G11" s="5">
        <v>44509</v>
      </c>
      <c r="H11" s="4">
        <v>1</v>
      </c>
      <c r="I11" s="4">
        <v>1</v>
      </c>
      <c r="J11" s="4">
        <v>1</v>
      </c>
      <c r="K11" s="4" t="s">
        <v>29</v>
      </c>
      <c r="L11" s="4">
        <v>122</v>
      </c>
      <c r="M11" s="4">
        <v>122</v>
      </c>
      <c r="N11" s="4" t="s">
        <v>59</v>
      </c>
      <c r="O11" s="4" t="s">
        <v>31</v>
      </c>
      <c r="P11" s="4" t="s">
        <v>32</v>
      </c>
      <c r="Q11" s="4">
        <v>0</v>
      </c>
      <c r="R11" s="8">
        <v>44505</v>
      </c>
      <c r="S11" s="5">
        <v>44512</v>
      </c>
      <c r="T11" s="4" t="s">
        <v>33</v>
      </c>
      <c r="U11" s="4">
        <v>122</v>
      </c>
      <c r="V11" s="4">
        <v>0</v>
      </c>
      <c r="W11" s="4">
        <v>0</v>
      </c>
      <c r="X11" s="4">
        <v>2290124</v>
      </c>
      <c r="Y11" s="4" t="s">
        <v>60</v>
      </c>
    </row>
    <row r="12" s="4" customFormat="1" spans="1:25">
      <c r="A12" s="4">
        <v>16747224104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44507</v>
      </c>
      <c r="G12" s="5">
        <v>44509</v>
      </c>
      <c r="H12" s="4">
        <v>1</v>
      </c>
      <c r="I12" s="4">
        <v>2</v>
      </c>
      <c r="J12" s="4">
        <v>2</v>
      </c>
      <c r="K12" s="4" t="s">
        <v>29</v>
      </c>
      <c r="L12" s="4">
        <v>288</v>
      </c>
      <c r="M12" s="4">
        <v>288</v>
      </c>
      <c r="N12" s="4" t="s">
        <v>63</v>
      </c>
      <c r="O12" s="4" t="s">
        <v>31</v>
      </c>
      <c r="P12" s="4" t="s">
        <v>32</v>
      </c>
      <c r="Q12" s="4">
        <v>0</v>
      </c>
      <c r="R12" s="8">
        <v>44506</v>
      </c>
      <c r="S12" s="5">
        <v>44512</v>
      </c>
      <c r="T12" s="4" t="s">
        <v>33</v>
      </c>
      <c r="U12" s="4">
        <v>288</v>
      </c>
      <c r="V12" s="4">
        <v>0</v>
      </c>
      <c r="W12" s="4">
        <v>0</v>
      </c>
      <c r="X12" s="4">
        <v>2291033</v>
      </c>
      <c r="Y12" s="4">
        <v>1853848428</v>
      </c>
    </row>
    <row r="13" s="4" customFormat="1" spans="1:24">
      <c r="A13" s="4">
        <v>16749876473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44508</v>
      </c>
      <c r="G13" s="5">
        <v>44509</v>
      </c>
      <c r="H13" s="4">
        <v>1</v>
      </c>
      <c r="I13" s="4">
        <v>1</v>
      </c>
      <c r="J13" s="4">
        <v>1</v>
      </c>
      <c r="K13" s="4" t="s">
        <v>29</v>
      </c>
      <c r="L13" s="4">
        <v>46</v>
      </c>
      <c r="M13" s="4">
        <v>46</v>
      </c>
      <c r="N13" s="4" t="s">
        <v>66</v>
      </c>
      <c r="O13" s="4" t="s">
        <v>31</v>
      </c>
      <c r="P13" s="4" t="s">
        <v>32</v>
      </c>
      <c r="Q13" s="4">
        <v>0</v>
      </c>
      <c r="R13" s="8">
        <v>44506</v>
      </c>
      <c r="S13" s="5">
        <v>44512</v>
      </c>
      <c r="T13" s="4" t="s">
        <v>33</v>
      </c>
      <c r="U13" s="4">
        <v>46</v>
      </c>
      <c r="V13" s="4">
        <v>0</v>
      </c>
      <c r="W13" s="4">
        <v>0</v>
      </c>
      <c r="X13" s="4">
        <v>2291601</v>
      </c>
    </row>
    <row r="14" s="4" customFormat="1" spans="1:25">
      <c r="A14" s="4">
        <v>16750894956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44507</v>
      </c>
      <c r="G14" s="5">
        <v>44509</v>
      </c>
      <c r="H14" s="4">
        <v>1</v>
      </c>
      <c r="I14" s="4">
        <v>2</v>
      </c>
      <c r="J14" s="4">
        <v>2</v>
      </c>
      <c r="K14" s="4" t="s">
        <v>29</v>
      </c>
      <c r="L14" s="4">
        <v>237</v>
      </c>
      <c r="M14" s="4">
        <v>237</v>
      </c>
      <c r="N14" s="4" t="s">
        <v>69</v>
      </c>
      <c r="O14" s="4" t="s">
        <v>31</v>
      </c>
      <c r="P14" s="4" t="s">
        <v>32</v>
      </c>
      <c r="Q14" s="4">
        <v>0</v>
      </c>
      <c r="R14" s="8">
        <v>44507</v>
      </c>
      <c r="S14" s="5">
        <v>44512</v>
      </c>
      <c r="T14" s="4" t="s">
        <v>33</v>
      </c>
      <c r="U14" s="4">
        <v>237</v>
      </c>
      <c r="V14" s="4">
        <v>0</v>
      </c>
      <c r="W14" s="4">
        <v>0</v>
      </c>
      <c r="X14" s="4">
        <v>2291847</v>
      </c>
      <c r="Y14" s="4">
        <v>73061442</v>
      </c>
    </row>
    <row r="15" s="4" customFormat="1" spans="1:25">
      <c r="A15" s="4">
        <v>16755231513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44508</v>
      </c>
      <c r="G15" s="5">
        <v>44509</v>
      </c>
      <c r="H15" s="4">
        <v>1</v>
      </c>
      <c r="I15" s="4">
        <v>1</v>
      </c>
      <c r="J15" s="4">
        <v>1</v>
      </c>
      <c r="K15" s="4" t="s">
        <v>29</v>
      </c>
      <c r="L15" s="4">
        <v>127</v>
      </c>
      <c r="M15" s="4">
        <v>127</v>
      </c>
      <c r="N15" s="4" t="s">
        <v>72</v>
      </c>
      <c r="O15" s="4" t="s">
        <v>31</v>
      </c>
      <c r="P15" s="4" t="s">
        <v>32</v>
      </c>
      <c r="Q15" s="4">
        <v>0</v>
      </c>
      <c r="R15" s="8">
        <v>44508</v>
      </c>
      <c r="S15" s="5">
        <v>44512</v>
      </c>
      <c r="T15" s="4" t="s">
        <v>33</v>
      </c>
      <c r="U15" s="4">
        <v>127</v>
      </c>
      <c r="V15" s="4">
        <v>0</v>
      </c>
      <c r="W15" s="4">
        <v>0</v>
      </c>
      <c r="Y15" s="4" t="s">
        <v>73</v>
      </c>
    </row>
    <row r="16" s="4" customFormat="1" spans="1:25">
      <c r="A16" s="4">
        <v>16755468478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44508</v>
      </c>
      <c r="G16" s="5">
        <v>44509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76</v>
      </c>
      <c r="O16" s="4" t="s">
        <v>31</v>
      </c>
      <c r="P16" s="4" t="s">
        <v>32</v>
      </c>
      <c r="Q16" s="4">
        <v>0</v>
      </c>
      <c r="R16" s="8">
        <v>44508</v>
      </c>
      <c r="S16" s="5">
        <v>44512</v>
      </c>
      <c r="T16" s="4" t="s">
        <v>33</v>
      </c>
      <c r="U16" s="4">
        <v>119</v>
      </c>
      <c r="V16" s="4">
        <v>0</v>
      </c>
      <c r="W16" s="4">
        <v>0</v>
      </c>
      <c r="X16" s="4">
        <v>2292586</v>
      </c>
      <c r="Y16" s="4">
        <v>73512643</v>
      </c>
    </row>
    <row r="17" s="4" customFormat="1" spans="1:25">
      <c r="A17" s="4">
        <v>16755508969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44508</v>
      </c>
      <c r="G17" s="5">
        <v>44509</v>
      </c>
      <c r="H17" s="4">
        <v>1</v>
      </c>
      <c r="I17" s="4">
        <v>1</v>
      </c>
      <c r="J17" s="4">
        <v>1</v>
      </c>
      <c r="K17" s="4" t="s">
        <v>29</v>
      </c>
      <c r="L17" s="4">
        <v>75</v>
      </c>
      <c r="M17" s="4">
        <v>75</v>
      </c>
      <c r="N17" s="4" t="s">
        <v>79</v>
      </c>
      <c r="O17" s="4" t="s">
        <v>31</v>
      </c>
      <c r="P17" s="4" t="s">
        <v>32</v>
      </c>
      <c r="Q17" s="4">
        <v>0</v>
      </c>
      <c r="R17" s="8">
        <v>44508</v>
      </c>
      <c r="S17" s="5">
        <v>44512</v>
      </c>
      <c r="T17" s="4" t="s">
        <v>33</v>
      </c>
      <c r="U17" s="4">
        <v>75</v>
      </c>
      <c r="V17" s="4">
        <v>0</v>
      </c>
      <c r="W17" s="4">
        <v>0</v>
      </c>
      <c r="Y17" s="4">
        <v>1854467019</v>
      </c>
    </row>
    <row r="18" s="4" customFormat="1" spans="1:24">
      <c r="A18" s="4">
        <v>16755625084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44508</v>
      </c>
      <c r="G18" s="5">
        <v>44509</v>
      </c>
      <c r="H18" s="4">
        <v>1</v>
      </c>
      <c r="I18" s="4">
        <v>1</v>
      </c>
      <c r="J18" s="4">
        <v>1</v>
      </c>
      <c r="K18" s="4" t="s">
        <v>29</v>
      </c>
      <c r="L18" s="4">
        <v>60</v>
      </c>
      <c r="M18" s="4">
        <v>60</v>
      </c>
      <c r="N18" s="4" t="s">
        <v>82</v>
      </c>
      <c r="O18" s="4" t="s">
        <v>31</v>
      </c>
      <c r="P18" s="4" t="s">
        <v>32</v>
      </c>
      <c r="Q18" s="4">
        <v>0</v>
      </c>
      <c r="R18" s="8">
        <v>44508</v>
      </c>
      <c r="S18" s="5">
        <v>44512</v>
      </c>
      <c r="T18" s="4" t="s">
        <v>33</v>
      </c>
      <c r="U18" s="4">
        <v>60</v>
      </c>
      <c r="V18" s="4">
        <v>0</v>
      </c>
      <c r="W18" s="4">
        <v>0</v>
      </c>
      <c r="X18" s="4">
        <v>2292646</v>
      </c>
    </row>
    <row r="19" s="4" customFormat="1" spans="1:25">
      <c r="A19" s="4">
        <v>16755750011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44508</v>
      </c>
      <c r="G19" s="5">
        <v>44509</v>
      </c>
      <c r="H19" s="4">
        <v>1</v>
      </c>
      <c r="I19" s="4">
        <v>1</v>
      </c>
      <c r="J19" s="4">
        <v>1</v>
      </c>
      <c r="K19" s="4" t="s">
        <v>29</v>
      </c>
      <c r="L19" s="4">
        <v>81</v>
      </c>
      <c r="M19" s="4">
        <v>81</v>
      </c>
      <c r="N19" s="4" t="s">
        <v>85</v>
      </c>
      <c r="O19" s="4" t="s">
        <v>31</v>
      </c>
      <c r="P19" s="4" t="s">
        <v>32</v>
      </c>
      <c r="Q19" s="4">
        <v>0</v>
      </c>
      <c r="R19" s="8">
        <v>44508</v>
      </c>
      <c r="S19" s="5">
        <v>44512</v>
      </c>
      <c r="T19" s="4" t="s">
        <v>33</v>
      </c>
      <c r="U19" s="4">
        <v>81</v>
      </c>
      <c r="V19" s="4">
        <v>0</v>
      </c>
      <c r="W19" s="4">
        <v>0</v>
      </c>
      <c r="X19" s="4">
        <v>2292687</v>
      </c>
      <c r="Y19" s="4">
        <v>73720317</v>
      </c>
    </row>
    <row r="20" s="4" customFormat="1" spans="1:25">
      <c r="A20" s="4">
        <v>16755740154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44508</v>
      </c>
      <c r="G20" s="5">
        <v>44509</v>
      </c>
      <c r="H20" s="4">
        <v>1</v>
      </c>
      <c r="I20" s="4">
        <v>1</v>
      </c>
      <c r="J20" s="4">
        <v>1</v>
      </c>
      <c r="K20" s="4" t="s">
        <v>29</v>
      </c>
      <c r="L20" s="4">
        <v>248</v>
      </c>
      <c r="M20" s="4">
        <v>248</v>
      </c>
      <c r="N20" s="4" t="s">
        <v>88</v>
      </c>
      <c r="O20" s="4" t="s">
        <v>31</v>
      </c>
      <c r="P20" s="4" t="s">
        <v>32</v>
      </c>
      <c r="Q20" s="4">
        <v>0</v>
      </c>
      <c r="R20" s="8">
        <v>44508</v>
      </c>
      <c r="S20" s="5">
        <v>44512</v>
      </c>
      <c r="T20" s="4" t="s">
        <v>33</v>
      </c>
      <c r="U20" s="4">
        <v>248</v>
      </c>
      <c r="V20" s="4">
        <v>0</v>
      </c>
      <c r="W20" s="4">
        <v>0</v>
      </c>
      <c r="X20" s="4">
        <v>2292685</v>
      </c>
      <c r="Y20" s="4">
        <v>895007460</v>
      </c>
    </row>
    <row r="21" s="4" customFormat="1" spans="1:25">
      <c r="A21" s="4">
        <v>16756568591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44508</v>
      </c>
      <c r="G21" s="5">
        <v>44509</v>
      </c>
      <c r="H21" s="4">
        <v>1</v>
      </c>
      <c r="I21" s="4">
        <v>1</v>
      </c>
      <c r="J21" s="4">
        <v>1</v>
      </c>
      <c r="K21" s="4" t="s">
        <v>29</v>
      </c>
      <c r="L21" s="4">
        <v>115</v>
      </c>
      <c r="M21" s="4">
        <v>115</v>
      </c>
      <c r="N21" s="4" t="s">
        <v>91</v>
      </c>
      <c r="O21" s="4" t="s">
        <v>31</v>
      </c>
      <c r="P21" s="4" t="s">
        <v>32</v>
      </c>
      <c r="Q21" s="4">
        <v>0</v>
      </c>
      <c r="R21" s="8">
        <v>44508</v>
      </c>
      <c r="S21" s="5">
        <v>44512</v>
      </c>
      <c r="T21" s="4" t="s">
        <v>33</v>
      </c>
      <c r="U21" s="4">
        <v>115</v>
      </c>
      <c r="V21" s="4">
        <v>0</v>
      </c>
      <c r="W21" s="4">
        <v>0</v>
      </c>
      <c r="X21" s="4">
        <v>2292885</v>
      </c>
      <c r="Y21" s="4" t="s">
        <v>92</v>
      </c>
    </row>
    <row r="22" s="4" customFormat="1" spans="1:25">
      <c r="A22" s="4">
        <v>16756811999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44508</v>
      </c>
      <c r="G22" s="5">
        <v>44509</v>
      </c>
      <c r="H22" s="4">
        <v>1</v>
      </c>
      <c r="I22" s="4">
        <v>1</v>
      </c>
      <c r="J22" s="4">
        <v>1</v>
      </c>
      <c r="K22" s="4" t="s">
        <v>29</v>
      </c>
      <c r="L22" s="4">
        <v>98</v>
      </c>
      <c r="M22" s="4">
        <v>98</v>
      </c>
      <c r="N22" s="4" t="s">
        <v>95</v>
      </c>
      <c r="O22" s="4" t="s">
        <v>31</v>
      </c>
      <c r="P22" s="4" t="s">
        <v>32</v>
      </c>
      <c r="Q22" s="4">
        <v>0</v>
      </c>
      <c r="R22" s="8">
        <v>44508</v>
      </c>
      <c r="S22" s="5">
        <v>44512</v>
      </c>
      <c r="T22" s="4" t="s">
        <v>33</v>
      </c>
      <c r="U22" s="4">
        <v>98</v>
      </c>
      <c r="V22" s="4">
        <v>0</v>
      </c>
      <c r="W22" s="4">
        <v>0</v>
      </c>
      <c r="X22" s="4">
        <v>2292944</v>
      </c>
      <c r="Y22" s="4">
        <v>73875632</v>
      </c>
    </row>
    <row r="23" s="4" customFormat="1" spans="1:25">
      <c r="A23" s="4">
        <v>16757465366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44508</v>
      </c>
      <c r="G23" s="5">
        <v>44509</v>
      </c>
      <c r="H23" s="4">
        <v>1</v>
      </c>
      <c r="I23" s="4">
        <v>1</v>
      </c>
      <c r="J23" s="4">
        <v>1</v>
      </c>
      <c r="K23" s="4" t="s">
        <v>29</v>
      </c>
      <c r="L23" s="4">
        <v>72</v>
      </c>
      <c r="M23" s="4">
        <v>72</v>
      </c>
      <c r="N23" s="4" t="s">
        <v>98</v>
      </c>
      <c r="O23" s="4" t="s">
        <v>31</v>
      </c>
      <c r="P23" s="4" t="s">
        <v>32</v>
      </c>
      <c r="Q23" s="4">
        <v>0</v>
      </c>
      <c r="R23" s="8">
        <v>44508</v>
      </c>
      <c r="S23" s="5">
        <v>44512</v>
      </c>
      <c r="T23" s="4" t="s">
        <v>33</v>
      </c>
      <c r="U23" s="4">
        <v>72</v>
      </c>
      <c r="V23" s="4">
        <v>0</v>
      </c>
      <c r="W23" s="4">
        <v>0</v>
      </c>
      <c r="X23" s="4">
        <v>2293116</v>
      </c>
      <c r="Y23" s="4">
        <v>73936092</v>
      </c>
    </row>
    <row r="24" s="4" customFormat="1" spans="1:25">
      <c r="A24" s="4">
        <v>16757460812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44508</v>
      </c>
      <c r="G24" s="5">
        <v>44509</v>
      </c>
      <c r="H24" s="4">
        <v>1</v>
      </c>
      <c r="I24" s="4">
        <v>1</v>
      </c>
      <c r="J24" s="4">
        <v>1</v>
      </c>
      <c r="K24" s="4" t="s">
        <v>29</v>
      </c>
      <c r="L24" s="4">
        <v>64</v>
      </c>
      <c r="M24" s="4">
        <v>64</v>
      </c>
      <c r="N24" s="4" t="s">
        <v>101</v>
      </c>
      <c r="O24" s="4" t="s">
        <v>31</v>
      </c>
      <c r="P24" s="4" t="s">
        <v>32</v>
      </c>
      <c r="Q24" s="4">
        <v>0</v>
      </c>
      <c r="R24" s="8">
        <v>44508</v>
      </c>
      <c r="S24" s="5">
        <v>44512</v>
      </c>
      <c r="T24" s="4" t="s">
        <v>33</v>
      </c>
      <c r="U24" s="4">
        <v>64</v>
      </c>
      <c r="V24" s="4">
        <v>0</v>
      </c>
      <c r="W24" s="4">
        <v>0</v>
      </c>
      <c r="X24" s="4">
        <v>2293117</v>
      </c>
      <c r="Y24" s="4">
        <v>1854692673</v>
      </c>
    </row>
    <row r="25" s="4" customFormat="1" spans="1:25">
      <c r="A25" s="4">
        <v>16758173714</v>
      </c>
      <c r="B25" s="4" t="s">
        <v>25</v>
      </c>
      <c r="C25" s="4" t="s">
        <v>26</v>
      </c>
      <c r="D25" s="4" t="s">
        <v>102</v>
      </c>
      <c r="E25" s="4" t="s">
        <v>103</v>
      </c>
      <c r="F25" s="5">
        <v>44508</v>
      </c>
      <c r="G25" s="5">
        <v>44509</v>
      </c>
      <c r="H25" s="4">
        <v>1</v>
      </c>
      <c r="I25" s="4">
        <v>1</v>
      </c>
      <c r="J25" s="4">
        <v>1</v>
      </c>
      <c r="K25" s="4" t="s">
        <v>29</v>
      </c>
      <c r="L25" s="4">
        <v>22</v>
      </c>
      <c r="M25" s="4">
        <v>22</v>
      </c>
      <c r="N25" s="4" t="s">
        <v>104</v>
      </c>
      <c r="O25" s="4" t="s">
        <v>31</v>
      </c>
      <c r="P25" s="4" t="s">
        <v>32</v>
      </c>
      <c r="Q25" s="4">
        <v>0</v>
      </c>
      <c r="R25" s="8">
        <v>44508</v>
      </c>
      <c r="S25" s="5">
        <v>44512</v>
      </c>
      <c r="T25" s="4" t="s">
        <v>33</v>
      </c>
      <c r="U25" s="4">
        <v>22</v>
      </c>
      <c r="V25" s="4">
        <v>0</v>
      </c>
      <c r="W25" s="4">
        <v>0</v>
      </c>
      <c r="X25" s="4">
        <v>2293375</v>
      </c>
      <c r="Y25" s="4">
        <v>1657</v>
      </c>
    </row>
    <row r="26" s="4" customFormat="1" spans="1:24">
      <c r="A26" s="4">
        <v>16758847941</v>
      </c>
      <c r="B26" s="4" t="s">
        <v>25</v>
      </c>
      <c r="C26" s="4" t="s">
        <v>26</v>
      </c>
      <c r="D26" s="4" t="s">
        <v>105</v>
      </c>
      <c r="E26" s="4" t="s">
        <v>106</v>
      </c>
      <c r="F26" s="5">
        <v>44508</v>
      </c>
      <c r="G26" s="5">
        <v>44509</v>
      </c>
      <c r="H26" s="4">
        <v>1</v>
      </c>
      <c r="I26" s="4">
        <v>1</v>
      </c>
      <c r="J26" s="4">
        <v>1</v>
      </c>
      <c r="K26" s="4" t="s">
        <v>29</v>
      </c>
      <c r="L26" s="4">
        <v>114</v>
      </c>
      <c r="M26" s="4">
        <v>114</v>
      </c>
      <c r="N26" s="4" t="s">
        <v>107</v>
      </c>
      <c r="O26" s="4" t="s">
        <v>31</v>
      </c>
      <c r="P26" s="4" t="s">
        <v>32</v>
      </c>
      <c r="Q26" s="4">
        <v>0</v>
      </c>
      <c r="R26" s="8">
        <v>44508</v>
      </c>
      <c r="S26" s="5">
        <v>44512</v>
      </c>
      <c r="T26" s="4" t="s">
        <v>33</v>
      </c>
      <c r="U26" s="4">
        <v>114</v>
      </c>
      <c r="V26" s="4">
        <v>0</v>
      </c>
      <c r="W26" s="4">
        <v>0</v>
      </c>
      <c r="X26" s="4">
        <v>2293632</v>
      </c>
    </row>
    <row r="27" s="4" customFormat="1" spans="1:25">
      <c r="A27" s="4">
        <v>16624704791</v>
      </c>
      <c r="B27" s="4" t="s">
        <v>25</v>
      </c>
      <c r="C27" s="4" t="s">
        <v>108</v>
      </c>
      <c r="D27" s="4" t="s">
        <v>109</v>
      </c>
      <c r="E27" s="4" t="s">
        <v>110</v>
      </c>
      <c r="F27" s="5">
        <v>44491</v>
      </c>
      <c r="G27" s="5">
        <v>44493</v>
      </c>
      <c r="H27" s="4">
        <v>1</v>
      </c>
      <c r="I27" s="4">
        <v>2</v>
      </c>
      <c r="J27" s="4">
        <v>2</v>
      </c>
      <c r="K27" s="4" t="s">
        <v>29</v>
      </c>
      <c r="L27" s="4">
        <v>-214</v>
      </c>
      <c r="M27" s="4">
        <v>-214</v>
      </c>
      <c r="N27" s="4" t="s">
        <v>111</v>
      </c>
      <c r="O27" s="4" t="s">
        <v>31</v>
      </c>
      <c r="P27" s="4" t="s">
        <v>32</v>
      </c>
      <c r="Q27" s="4">
        <v>0</v>
      </c>
      <c r="R27" s="8">
        <v>44491</v>
      </c>
      <c r="S27" s="5">
        <v>44512</v>
      </c>
      <c r="T27" s="4" t="s">
        <v>33</v>
      </c>
      <c r="U27" s="4">
        <v>-214</v>
      </c>
      <c r="V27" s="4">
        <v>0</v>
      </c>
      <c r="W27" s="4">
        <v>0</v>
      </c>
      <c r="X27" s="4">
        <v>2281517</v>
      </c>
      <c r="Y27" s="4">
        <v>89481232</v>
      </c>
    </row>
    <row r="28" s="4" customFormat="1" spans="1:25">
      <c r="A28" s="4">
        <v>16192129100</v>
      </c>
      <c r="B28" s="4" t="s">
        <v>25</v>
      </c>
      <c r="C28" s="4" t="s">
        <v>108</v>
      </c>
      <c r="D28" s="4" t="s">
        <v>112</v>
      </c>
      <c r="E28" s="4" t="s">
        <v>113</v>
      </c>
      <c r="F28" s="5">
        <v>44478</v>
      </c>
      <c r="G28" s="5">
        <v>44479</v>
      </c>
      <c r="H28" s="4">
        <v>2</v>
      </c>
      <c r="I28" s="4">
        <v>1</v>
      </c>
      <c r="J28" s="4">
        <v>2</v>
      </c>
      <c r="K28" s="4" t="s">
        <v>29</v>
      </c>
      <c r="L28" s="4">
        <v>-63.31</v>
      </c>
      <c r="M28" s="4">
        <v>-63.31</v>
      </c>
      <c r="N28" s="4" t="s">
        <v>114</v>
      </c>
      <c r="O28" s="4" t="s">
        <v>31</v>
      </c>
      <c r="P28" s="4" t="s">
        <v>32</v>
      </c>
      <c r="Q28" s="4">
        <v>0</v>
      </c>
      <c r="R28" s="8">
        <v>44441</v>
      </c>
      <c r="S28" s="5">
        <v>44512</v>
      </c>
      <c r="T28" s="4" t="s">
        <v>33</v>
      </c>
      <c r="U28" s="4">
        <v>-63.31</v>
      </c>
      <c r="V28" s="4">
        <v>0</v>
      </c>
      <c r="W28" s="4">
        <v>0</v>
      </c>
      <c r="X28" s="4">
        <v>2240940</v>
      </c>
      <c r="Y28" s="4" t="s">
        <v>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8"/>
  <sheetViews>
    <sheetView tabSelected="1" workbookViewId="0">
      <selection activeCell="A34" sqref="A34:D38"/>
    </sheetView>
  </sheetViews>
  <sheetFormatPr defaultColWidth="9" defaultRowHeight="13.5"/>
  <cols>
    <col min="1" max="1" width="15.3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</v>
      </c>
    </row>
    <row r="2" s="4" customFormat="1" hidden="1" spans="1:9">
      <c r="A2" s="4">
        <v>16506346590</v>
      </c>
      <c r="B2" s="5">
        <v>44508</v>
      </c>
      <c r="C2" s="5">
        <v>44509</v>
      </c>
      <c r="D2" s="4">
        <v>53</v>
      </c>
      <c r="E2" s="4" t="str">
        <f>VLOOKUP(A2,HOP!A:L,12,0)</f>
        <v>53.00</v>
      </c>
      <c r="F2" s="4" t="str">
        <f>VLOOKUP(A2,HOP!A:C,3,0)</f>
        <v>2275017</v>
      </c>
      <c r="G2" s="4">
        <f>D2-E2</f>
        <v>0</v>
      </c>
      <c r="H2" s="4" t="str">
        <f>$H$1&amp;F2</f>
        <v>，2275017</v>
      </c>
      <c r="I2" s="4" t="str">
        <f>VLOOKUP(A2,HOP!A:T,20,0)</f>
        <v>直连</v>
      </c>
    </row>
    <row r="3" s="4" customFormat="1" hidden="1" spans="1:9">
      <c r="A3" s="4">
        <v>16671570289</v>
      </c>
      <c r="B3" s="5">
        <v>44508</v>
      </c>
      <c r="C3" s="5">
        <v>44509</v>
      </c>
      <c r="D3" s="4">
        <v>62</v>
      </c>
      <c r="E3" s="4" t="str">
        <f>VLOOKUP(A3,HOP!A:L,12,0)</f>
        <v>62.00</v>
      </c>
      <c r="F3" s="4" t="str">
        <f>VLOOKUP(A3,HOP!A:C,3,0)</f>
        <v>2283961</v>
      </c>
      <c r="G3" s="4">
        <f t="shared" ref="G3:G28" si="0">D3-E3</f>
        <v>0</v>
      </c>
      <c r="H3" s="4" t="str">
        <f t="shared" ref="H3:H28" si="1">$H$1&amp;F3</f>
        <v>，2283961</v>
      </c>
      <c r="I3" s="4" t="str">
        <f>VLOOKUP(A3,HOP!A:T,20,0)</f>
        <v>直连</v>
      </c>
    </row>
    <row r="4" s="4" customFormat="1" hidden="1" spans="1:9">
      <c r="A4" s="4">
        <v>16679517947</v>
      </c>
      <c r="B4" s="5">
        <v>44506</v>
      </c>
      <c r="C4" s="5">
        <v>44509</v>
      </c>
      <c r="D4" s="4">
        <v>75</v>
      </c>
      <c r="E4" s="4" t="str">
        <f>VLOOKUP(A4,HOP!A:L,12,0)</f>
        <v>75.00</v>
      </c>
      <c r="F4" s="4" t="str">
        <f>VLOOKUP(A4,HOP!A:C,3,0)</f>
        <v>2284190</v>
      </c>
      <c r="G4" s="4">
        <f t="shared" si="0"/>
        <v>0</v>
      </c>
      <c r="H4" s="4" t="str">
        <f t="shared" si="1"/>
        <v>，2284190</v>
      </c>
      <c r="I4" s="4" t="str">
        <f>VLOOKUP(A4,HOP!A:T,20,0)</f>
        <v>直连</v>
      </c>
    </row>
    <row r="5" s="4" customFormat="1" hidden="1" spans="1:9">
      <c r="A5" s="4">
        <v>16694922393</v>
      </c>
      <c r="B5" s="5">
        <v>44508</v>
      </c>
      <c r="C5" s="5">
        <v>44509</v>
      </c>
      <c r="D5" s="4">
        <v>69</v>
      </c>
      <c r="E5" s="4" t="str">
        <f>VLOOKUP(A5,HOP!A:L,12,0)</f>
        <v>69.00</v>
      </c>
      <c r="F5" s="4" t="str">
        <f>VLOOKUP(A5,HOP!A:C,3,0)</f>
        <v>2285542</v>
      </c>
      <c r="G5" s="4">
        <f t="shared" si="0"/>
        <v>0</v>
      </c>
      <c r="H5" s="4" t="str">
        <f t="shared" si="1"/>
        <v>，2285542</v>
      </c>
      <c r="I5" s="4" t="str">
        <f>VLOOKUP(A5,HOP!A:T,20,0)</f>
        <v>直连</v>
      </c>
    </row>
    <row r="6" s="4" customFormat="1" hidden="1" spans="1:9">
      <c r="A6" s="4">
        <v>16722417569</v>
      </c>
      <c r="B6" s="5">
        <v>44507</v>
      </c>
      <c r="C6" s="5">
        <v>44509</v>
      </c>
      <c r="D6" s="4">
        <v>124</v>
      </c>
      <c r="E6" s="4" t="str">
        <f>VLOOKUP(A6,HOP!A:L,12,0)</f>
        <v>124.00</v>
      </c>
      <c r="F6" s="4" t="str">
        <f>VLOOKUP(A6,HOP!A:C,3,0)</f>
        <v>2287196</v>
      </c>
      <c r="G6" s="4">
        <f t="shared" si="0"/>
        <v>0</v>
      </c>
      <c r="H6" s="4" t="str">
        <f t="shared" si="1"/>
        <v>，2287196</v>
      </c>
      <c r="I6" s="4" t="str">
        <f>VLOOKUP(A6,HOP!A:T,20,0)</f>
        <v>直连</v>
      </c>
    </row>
    <row r="7" s="4" customFormat="1" hidden="1" spans="1:9">
      <c r="A7" s="4">
        <v>16723016582</v>
      </c>
      <c r="B7" s="5">
        <v>44508</v>
      </c>
      <c r="C7" s="5">
        <v>44509</v>
      </c>
      <c r="D7" s="4">
        <v>46</v>
      </c>
      <c r="E7" s="4" t="str">
        <f>VLOOKUP(A7,HOP!A:L,12,0)</f>
        <v>46.00</v>
      </c>
      <c r="F7" s="4" t="str">
        <f>VLOOKUP(A7,HOP!A:C,3,0)</f>
        <v>2287254</v>
      </c>
      <c r="G7" s="4">
        <f t="shared" si="0"/>
        <v>0</v>
      </c>
      <c r="H7" s="4" t="str">
        <f t="shared" si="1"/>
        <v>，2287254</v>
      </c>
      <c r="I7" s="4" t="str">
        <f>VLOOKUP(A7,HOP!A:T,20,0)</f>
        <v>直连</v>
      </c>
    </row>
    <row r="8" s="4" customFormat="1" hidden="1" spans="1:9">
      <c r="A8" s="4">
        <v>16724997638</v>
      </c>
      <c r="B8" s="5">
        <v>44508</v>
      </c>
      <c r="C8" s="5">
        <v>44509</v>
      </c>
      <c r="D8" s="4">
        <v>71</v>
      </c>
      <c r="E8" s="4" t="str">
        <f>VLOOKUP(A8,HOP!A:L,12,0)</f>
        <v>71.00</v>
      </c>
      <c r="F8" s="4" t="str">
        <f>VLOOKUP(A8,HOP!A:C,3,0)</f>
        <v>2287553</v>
      </c>
      <c r="G8" s="4">
        <f t="shared" si="0"/>
        <v>0</v>
      </c>
      <c r="H8" s="4" t="str">
        <f t="shared" si="1"/>
        <v>，2287553</v>
      </c>
      <c r="I8" s="4" t="str">
        <f>VLOOKUP(A8,HOP!A:T,20,0)</f>
        <v>直连</v>
      </c>
    </row>
    <row r="9" s="4" customFormat="1" hidden="1" spans="1:9">
      <c r="A9" s="4">
        <v>16726440286</v>
      </c>
      <c r="B9" s="5">
        <v>44508</v>
      </c>
      <c r="C9" s="5">
        <v>44509</v>
      </c>
      <c r="D9" s="4">
        <v>45</v>
      </c>
      <c r="E9" s="4" t="str">
        <f>VLOOKUP(A9,HOP!A:L,12,0)</f>
        <v>45.00</v>
      </c>
      <c r="F9" s="4" t="str">
        <f>VLOOKUP(A9,HOP!A:C,3,0)</f>
        <v>2287822</v>
      </c>
      <c r="G9" s="4">
        <f t="shared" si="0"/>
        <v>0</v>
      </c>
      <c r="H9" s="4" t="str">
        <f t="shared" si="1"/>
        <v>，2287822</v>
      </c>
      <c r="I9" s="4" t="str">
        <f>VLOOKUP(A9,HOP!A:T,20,0)</f>
        <v>直连</v>
      </c>
    </row>
    <row r="10" s="4" customFormat="1" hidden="1" spans="1:9">
      <c r="A10" s="4">
        <v>16737965342</v>
      </c>
      <c r="B10" s="5">
        <v>44508</v>
      </c>
      <c r="C10" s="5">
        <v>44509</v>
      </c>
      <c r="D10" s="4">
        <v>151</v>
      </c>
      <c r="E10" s="4" t="str">
        <f>VLOOKUP(A10,HOP!A:L,12,0)</f>
        <v>151.00</v>
      </c>
      <c r="F10" s="4" t="str">
        <f>VLOOKUP(A10,HOP!A:C,3,0)</f>
        <v>2289068</v>
      </c>
      <c r="G10" s="4">
        <f t="shared" si="0"/>
        <v>0</v>
      </c>
      <c r="H10" s="4" t="str">
        <f t="shared" si="1"/>
        <v>，2289068</v>
      </c>
      <c r="I10" s="4" t="str">
        <f>VLOOKUP(A10,HOP!A:T,20,0)</f>
        <v>直连</v>
      </c>
    </row>
    <row r="11" s="4" customFormat="1" hidden="1" spans="1:9">
      <c r="A11" s="4">
        <v>16741665325</v>
      </c>
      <c r="B11" s="5">
        <v>44508</v>
      </c>
      <c r="C11" s="5">
        <v>44509</v>
      </c>
      <c r="D11" s="4">
        <v>122</v>
      </c>
      <c r="E11" s="4" t="str">
        <f>VLOOKUP(A11,HOP!A:L,12,0)</f>
        <v>122.00</v>
      </c>
      <c r="F11" s="4" t="str">
        <f>VLOOKUP(A11,HOP!A:C,3,0)</f>
        <v>2290124</v>
      </c>
      <c r="G11" s="4">
        <f t="shared" si="0"/>
        <v>0</v>
      </c>
      <c r="H11" s="4" t="str">
        <f t="shared" si="1"/>
        <v>，2290124</v>
      </c>
      <c r="I11" s="4" t="str">
        <f>VLOOKUP(A11,HOP!A:T,20,0)</f>
        <v>直连</v>
      </c>
    </row>
    <row r="12" s="4" customFormat="1" hidden="1" spans="1:9">
      <c r="A12" s="4">
        <v>16747224104</v>
      </c>
      <c r="B12" s="5">
        <v>44507</v>
      </c>
      <c r="C12" s="5">
        <v>44509</v>
      </c>
      <c r="D12" s="4">
        <v>288</v>
      </c>
      <c r="E12" s="4" t="str">
        <f>VLOOKUP(A12,HOP!A:L,12,0)</f>
        <v>288.00</v>
      </c>
      <c r="F12" s="4" t="str">
        <f>VLOOKUP(A12,HOP!A:C,3,0)</f>
        <v>2291033</v>
      </c>
      <c r="G12" s="4">
        <f t="shared" si="0"/>
        <v>0</v>
      </c>
      <c r="H12" s="4" t="str">
        <f t="shared" si="1"/>
        <v>，2291033</v>
      </c>
      <c r="I12" s="4" t="str">
        <f>VLOOKUP(A12,HOP!A:T,20,0)</f>
        <v>直连</v>
      </c>
    </row>
    <row r="13" s="4" customFormat="1" hidden="1" spans="1:9">
      <c r="A13" s="4">
        <v>16749876473</v>
      </c>
      <c r="B13" s="5">
        <v>44508</v>
      </c>
      <c r="C13" s="5">
        <v>44509</v>
      </c>
      <c r="D13" s="4">
        <v>46</v>
      </c>
      <c r="E13" s="4" t="str">
        <f>VLOOKUP(A13,HOP!A:L,12,0)</f>
        <v>46.00</v>
      </c>
      <c r="F13" s="4" t="str">
        <f>VLOOKUP(A13,HOP!A:C,3,0)</f>
        <v>2291601</v>
      </c>
      <c r="G13" s="4">
        <f t="shared" si="0"/>
        <v>0</v>
      </c>
      <c r="H13" s="4" t="str">
        <f t="shared" si="1"/>
        <v>，2291601</v>
      </c>
      <c r="I13" s="4" t="str">
        <f>VLOOKUP(A13,HOP!A:T,20,0)</f>
        <v>直连</v>
      </c>
    </row>
    <row r="14" s="4" customFormat="1" hidden="1" spans="1:9">
      <c r="A14" s="4">
        <v>16750894956</v>
      </c>
      <c r="B14" s="5">
        <v>44507</v>
      </c>
      <c r="C14" s="5">
        <v>44509</v>
      </c>
      <c r="D14" s="4">
        <v>237</v>
      </c>
      <c r="E14" s="4" t="str">
        <f>VLOOKUP(A14,HOP!A:L,12,0)</f>
        <v>237.00</v>
      </c>
      <c r="F14" s="4" t="str">
        <f>VLOOKUP(A14,HOP!A:C,3,0)</f>
        <v>2291847</v>
      </c>
      <c r="G14" s="4">
        <f t="shared" si="0"/>
        <v>0</v>
      </c>
      <c r="H14" s="4" t="str">
        <f t="shared" si="1"/>
        <v>，2291847</v>
      </c>
      <c r="I14" s="4" t="str">
        <f>VLOOKUP(A14,HOP!A:T,20,0)</f>
        <v>直连</v>
      </c>
    </row>
    <row r="15" s="4" customFormat="1" hidden="1" spans="1:9">
      <c r="A15" s="4">
        <v>16755231513</v>
      </c>
      <c r="B15" s="5">
        <v>44508</v>
      </c>
      <c r="C15" s="5">
        <v>44509</v>
      </c>
      <c r="D15" s="4">
        <v>127</v>
      </c>
      <c r="E15" s="4" t="str">
        <f>VLOOKUP(A15,HOP!A:L,12,0)</f>
        <v>127.00</v>
      </c>
      <c r="F15" s="4" t="str">
        <f>VLOOKUP(A15,HOP!A:C,3,0)</f>
        <v>2292548</v>
      </c>
      <c r="G15" s="4">
        <f t="shared" si="0"/>
        <v>0</v>
      </c>
      <c r="H15" s="4" t="str">
        <f t="shared" si="1"/>
        <v>，2292548</v>
      </c>
      <c r="I15" s="4" t="str">
        <f>VLOOKUP(A15,HOP!A:T,20,0)</f>
        <v>直连</v>
      </c>
    </row>
    <row r="16" s="4" customFormat="1" hidden="1" spans="1:9">
      <c r="A16" s="4">
        <v>16755468478</v>
      </c>
      <c r="B16" s="5">
        <v>44508</v>
      </c>
      <c r="C16" s="5">
        <v>44509</v>
      </c>
      <c r="D16" s="4">
        <v>119</v>
      </c>
      <c r="E16" s="4" t="str">
        <f>VLOOKUP(A16,HOP!A:L,12,0)</f>
        <v>119.00</v>
      </c>
      <c r="F16" s="4" t="str">
        <f>VLOOKUP(A16,HOP!A:C,3,0)</f>
        <v>2292586</v>
      </c>
      <c r="G16" s="4">
        <f t="shared" si="0"/>
        <v>0</v>
      </c>
      <c r="H16" s="4" t="str">
        <f t="shared" si="1"/>
        <v>，2292586</v>
      </c>
      <c r="I16" s="4" t="str">
        <f>VLOOKUP(A16,HOP!A:T,20,0)</f>
        <v>直连</v>
      </c>
    </row>
    <row r="17" s="4" customFormat="1" hidden="1" spans="1:9">
      <c r="A17" s="4">
        <v>16755508969</v>
      </c>
      <c r="B17" s="5">
        <v>44508</v>
      </c>
      <c r="C17" s="5">
        <v>44509</v>
      </c>
      <c r="D17" s="4">
        <v>75</v>
      </c>
      <c r="E17" s="4" t="str">
        <f>VLOOKUP(A17,HOP!A:L,12,0)</f>
        <v>75.00</v>
      </c>
      <c r="F17" s="4" t="str">
        <f>VLOOKUP(A17,HOP!A:C,3,0)</f>
        <v>2292596</v>
      </c>
      <c r="G17" s="4">
        <f t="shared" si="0"/>
        <v>0</v>
      </c>
      <c r="H17" s="4" t="str">
        <f t="shared" si="1"/>
        <v>，2292596</v>
      </c>
      <c r="I17" s="4" t="str">
        <f>VLOOKUP(A17,HOP!A:T,20,0)</f>
        <v>直连</v>
      </c>
    </row>
    <row r="18" s="4" customFormat="1" hidden="1" spans="1:9">
      <c r="A18" s="4">
        <v>16755625084</v>
      </c>
      <c r="B18" s="5">
        <v>44508</v>
      </c>
      <c r="C18" s="5">
        <v>44509</v>
      </c>
      <c r="D18" s="4">
        <v>60</v>
      </c>
      <c r="E18" s="4" t="str">
        <f>VLOOKUP(A18,HOP!A:L,12,0)</f>
        <v>60.00</v>
      </c>
      <c r="F18" s="4" t="str">
        <f>VLOOKUP(A18,HOP!A:C,3,0)</f>
        <v>2292646</v>
      </c>
      <c r="G18" s="4">
        <f t="shared" si="0"/>
        <v>0</v>
      </c>
      <c r="H18" s="4" t="str">
        <f t="shared" si="1"/>
        <v>，2292646</v>
      </c>
      <c r="I18" s="4" t="str">
        <f>VLOOKUP(A18,HOP!A:T,20,0)</f>
        <v>直连</v>
      </c>
    </row>
    <row r="19" s="4" customFormat="1" hidden="1" spans="1:9">
      <c r="A19" s="4">
        <v>16755750011</v>
      </c>
      <c r="B19" s="5">
        <v>44508</v>
      </c>
      <c r="C19" s="5">
        <v>44509</v>
      </c>
      <c r="D19" s="4">
        <v>81</v>
      </c>
      <c r="E19" s="4" t="str">
        <f>VLOOKUP(A19,HOP!A:L,12,0)</f>
        <v>81.00</v>
      </c>
      <c r="F19" s="4" t="str">
        <f>VLOOKUP(A19,HOP!A:C,3,0)</f>
        <v>2292687</v>
      </c>
      <c r="G19" s="4">
        <f t="shared" si="0"/>
        <v>0</v>
      </c>
      <c r="H19" s="4" t="str">
        <f t="shared" si="1"/>
        <v>，2292687</v>
      </c>
      <c r="I19" s="4" t="str">
        <f>VLOOKUP(A19,HOP!A:T,20,0)</f>
        <v>直连</v>
      </c>
    </row>
    <row r="20" s="4" customFormat="1" hidden="1" spans="1:9">
      <c r="A20" s="4">
        <v>16755740154</v>
      </c>
      <c r="B20" s="5">
        <v>44508</v>
      </c>
      <c r="C20" s="5">
        <v>44509</v>
      </c>
      <c r="D20" s="4">
        <v>248</v>
      </c>
      <c r="E20" s="4" t="str">
        <f>VLOOKUP(A20,HOP!A:L,12,0)</f>
        <v>248.00</v>
      </c>
      <c r="F20" s="4" t="str">
        <f>VLOOKUP(A20,HOP!A:C,3,0)</f>
        <v>2292685</v>
      </c>
      <c r="G20" s="4">
        <f t="shared" si="0"/>
        <v>0</v>
      </c>
      <c r="H20" s="4" t="str">
        <f t="shared" si="1"/>
        <v>，2292685</v>
      </c>
      <c r="I20" s="4" t="str">
        <f>VLOOKUP(A20,HOP!A:T,20,0)</f>
        <v>直连</v>
      </c>
    </row>
    <row r="21" s="4" customFormat="1" hidden="1" spans="1:9">
      <c r="A21" s="4">
        <v>16756568591</v>
      </c>
      <c r="B21" s="5">
        <v>44508</v>
      </c>
      <c r="C21" s="5">
        <v>44509</v>
      </c>
      <c r="D21" s="4">
        <v>115</v>
      </c>
      <c r="E21" s="4" t="str">
        <f>VLOOKUP(A21,HOP!A:L,12,0)</f>
        <v>115.00</v>
      </c>
      <c r="F21" s="4" t="str">
        <f>VLOOKUP(A21,HOP!A:C,3,0)</f>
        <v>2292885</v>
      </c>
      <c r="G21" s="4">
        <f t="shared" si="0"/>
        <v>0</v>
      </c>
      <c r="H21" s="4" t="str">
        <f t="shared" si="1"/>
        <v>，2292885</v>
      </c>
      <c r="I21" s="4" t="str">
        <f>VLOOKUP(A21,HOP!A:T,20,0)</f>
        <v>直连</v>
      </c>
    </row>
    <row r="22" s="4" customFormat="1" hidden="1" spans="1:9">
      <c r="A22" s="4">
        <v>16756811999</v>
      </c>
      <c r="B22" s="5">
        <v>44508</v>
      </c>
      <c r="C22" s="5">
        <v>44509</v>
      </c>
      <c r="D22" s="4">
        <v>98</v>
      </c>
      <c r="E22" s="4" t="str">
        <f>VLOOKUP(A22,HOP!A:L,12,0)</f>
        <v>98.00</v>
      </c>
      <c r="F22" s="4" t="str">
        <f>VLOOKUP(A22,HOP!A:C,3,0)</f>
        <v>2292944</v>
      </c>
      <c r="G22" s="4">
        <f t="shared" si="0"/>
        <v>0</v>
      </c>
      <c r="H22" s="4" t="str">
        <f t="shared" si="1"/>
        <v>，2292944</v>
      </c>
      <c r="I22" s="4" t="str">
        <f>VLOOKUP(A22,HOP!A:T,20,0)</f>
        <v>直连</v>
      </c>
    </row>
    <row r="23" s="4" customFormat="1" hidden="1" spans="1:9">
      <c r="A23" s="4">
        <v>16757465366</v>
      </c>
      <c r="B23" s="5">
        <v>44508</v>
      </c>
      <c r="C23" s="5">
        <v>44509</v>
      </c>
      <c r="D23" s="4">
        <v>72</v>
      </c>
      <c r="E23" s="4" t="str">
        <f>VLOOKUP(A23,HOP!A:L,12,0)</f>
        <v>72.00</v>
      </c>
      <c r="F23" s="4" t="str">
        <f>VLOOKUP(A23,HOP!A:C,3,0)</f>
        <v>2293116</v>
      </c>
      <c r="G23" s="4">
        <f t="shared" si="0"/>
        <v>0</v>
      </c>
      <c r="H23" s="4" t="str">
        <f t="shared" si="1"/>
        <v>，2293116</v>
      </c>
      <c r="I23" s="4" t="str">
        <f>VLOOKUP(A23,HOP!A:T,20,0)</f>
        <v>直连</v>
      </c>
    </row>
    <row r="24" s="4" customFormat="1" hidden="1" spans="1:9">
      <c r="A24" s="4">
        <v>16757460812</v>
      </c>
      <c r="B24" s="5">
        <v>44508</v>
      </c>
      <c r="C24" s="5">
        <v>44509</v>
      </c>
      <c r="D24" s="4">
        <v>64</v>
      </c>
      <c r="E24" s="4" t="str">
        <f>VLOOKUP(A24,HOP!A:L,12,0)</f>
        <v>64.00</v>
      </c>
      <c r="F24" s="4" t="str">
        <f>VLOOKUP(A24,HOP!A:C,3,0)</f>
        <v>2293117</v>
      </c>
      <c r="G24" s="4">
        <f t="shared" si="0"/>
        <v>0</v>
      </c>
      <c r="H24" s="4" t="str">
        <f t="shared" si="1"/>
        <v>，2293117</v>
      </c>
      <c r="I24" s="4" t="str">
        <f>VLOOKUP(A24,HOP!A:T,20,0)</f>
        <v>直连</v>
      </c>
    </row>
    <row r="25" s="4" customFormat="1" hidden="1" spans="1:9">
      <c r="A25" s="4">
        <v>16758173714</v>
      </c>
      <c r="B25" s="5">
        <v>44508</v>
      </c>
      <c r="C25" s="5">
        <v>44509</v>
      </c>
      <c r="D25" s="4">
        <v>22</v>
      </c>
      <c r="E25" s="4" t="str">
        <f>VLOOKUP(A25,HOP!A:L,12,0)</f>
        <v>22.00</v>
      </c>
      <c r="F25" s="4" t="str">
        <f>VLOOKUP(A25,HOP!A:C,3,0)</f>
        <v>2293375</v>
      </c>
      <c r="G25" s="4">
        <f t="shared" si="0"/>
        <v>0</v>
      </c>
      <c r="H25" s="4" t="str">
        <f t="shared" si="1"/>
        <v>，2293375</v>
      </c>
      <c r="I25" s="4" t="str">
        <f>VLOOKUP(A25,HOP!A:T,20,0)</f>
        <v>直连</v>
      </c>
    </row>
    <row r="26" s="4" customFormat="1" spans="1:10">
      <c r="A26" s="4">
        <v>16758847941</v>
      </c>
      <c r="B26" s="5">
        <v>44508</v>
      </c>
      <c r="C26" s="5">
        <v>44509</v>
      </c>
      <c r="D26" s="4">
        <v>114</v>
      </c>
      <c r="E26" s="4" t="str">
        <f>VLOOKUP(A26,HOP!A:L,12,0)</f>
        <v>0.00</v>
      </c>
      <c r="F26" s="4" t="str">
        <f>VLOOKUP(A26,HOP!A:C,3,0)</f>
        <v>2293632</v>
      </c>
      <c r="G26" s="4">
        <f t="shared" si="0"/>
        <v>114</v>
      </c>
      <c r="H26" s="4" t="str">
        <f t="shared" si="1"/>
        <v>，2293632</v>
      </c>
      <c r="I26" s="4" t="str">
        <f>VLOOKUP(A26,HOP!A:T,20,0)</f>
        <v>直连</v>
      </c>
      <c r="J26" s="4" t="s">
        <v>117</v>
      </c>
    </row>
    <row r="27" s="4" customFormat="1" spans="1:10">
      <c r="A27" s="6">
        <v>16624704791</v>
      </c>
      <c r="B27" s="7">
        <v>44491</v>
      </c>
      <c r="C27" s="7">
        <v>44493</v>
      </c>
      <c r="D27" s="6">
        <v>-214</v>
      </c>
      <c r="E27" s="6" t="e">
        <f>VLOOKUP(A27,HOP!A:L,12,0)</f>
        <v>#N/A</v>
      </c>
      <c r="F27" s="6">
        <v>2281517</v>
      </c>
      <c r="G27" s="6" t="e">
        <f t="shared" si="0"/>
        <v>#N/A</v>
      </c>
      <c r="H27" s="6" t="str">
        <f t="shared" si="1"/>
        <v>，2281517</v>
      </c>
      <c r="I27" s="6" t="e">
        <f>VLOOKUP(A27,HOP!A:T,20,0)</f>
        <v>#N/A</v>
      </c>
      <c r="J27" s="6" t="s">
        <v>118</v>
      </c>
    </row>
    <row r="28" s="4" customFormat="1" spans="1:14">
      <c r="A28" s="4">
        <v>16192129100</v>
      </c>
      <c r="B28" s="5">
        <v>44478</v>
      </c>
      <c r="C28" s="5">
        <v>44479</v>
      </c>
      <c r="D28" s="4">
        <v>-63.31</v>
      </c>
      <c r="E28" s="4" t="e">
        <f>VLOOKUP(A28,HOP!A:L,12,0)</f>
        <v>#N/A</v>
      </c>
      <c r="F28" s="4">
        <v>2240940</v>
      </c>
      <c r="G28" s="4" t="e">
        <f t="shared" si="0"/>
        <v>#N/A</v>
      </c>
      <c r="H28" s="4" t="str">
        <f t="shared" si="1"/>
        <v>，2240940</v>
      </c>
      <c r="I28" s="4" t="e">
        <f>VLOOKUP(A28,HOP!A:T,20,0)</f>
        <v>#N/A</v>
      </c>
      <c r="J28" s="4" t="s">
        <v>119</v>
      </c>
      <c r="N28" s="4" t="s">
        <v>120</v>
      </c>
    </row>
    <row r="30" spans="4:4">
      <c r="D30" s="4">
        <f>SUM(D2:D29)</f>
        <v>2306.69</v>
      </c>
    </row>
    <row r="34" spans="1:4">
      <c r="A34" s="4" t="s">
        <v>121</v>
      </c>
      <c r="C34" s="4">
        <v>2255.78</v>
      </c>
      <c r="D34" s="4">
        <v>17574.17</v>
      </c>
    </row>
    <row r="35" spans="1:4">
      <c r="A35" s="4" t="s">
        <v>122</v>
      </c>
      <c r="C35" s="4">
        <v>-63.09</v>
      </c>
      <c r="D35" s="4">
        <v>-491.52</v>
      </c>
    </row>
    <row r="36" spans="1:4">
      <c r="A36" s="4" t="s">
        <v>123</v>
      </c>
      <c r="C36" s="4">
        <v>114</v>
      </c>
      <c r="D36" s="4">
        <v>888.15</v>
      </c>
    </row>
    <row r="37" spans="1:4">
      <c r="A37" s="4" t="s">
        <v>124</v>
      </c>
      <c r="C37" s="4">
        <f>SUM(C34:C36)</f>
        <v>2306.69</v>
      </c>
      <c r="D37" s="4">
        <f>SUM(D34:D36)</f>
        <v>17970.8</v>
      </c>
    </row>
    <row r="38" spans="1:1">
      <c r="A38" s="4" t="s">
        <v>125</v>
      </c>
    </row>
  </sheetData>
  <autoFilter ref="A1:XFD38">
    <filterColumn colId="6">
      <filters blank="1">
        <filter val="#N/A"/>
        <filter val="114"/>
      </filters>
    </filterColumn>
    <extLst/>
  </autoFilter>
  <conditionalFormatting sqref="A1:A34 A37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3">
        <v>16758847941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29</v>
      </c>
      <c r="K2" s="1" t="s">
        <v>150</v>
      </c>
      <c r="L2" s="1" t="s">
        <v>151</v>
      </c>
      <c r="M2" s="1" t="s">
        <v>152</v>
      </c>
      <c r="N2" s="1" t="s">
        <v>153</v>
      </c>
      <c r="O2" s="1" t="s">
        <v>151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16758173714</v>
      </c>
      <c r="B3" s="1" t="s">
        <v>143</v>
      </c>
      <c r="C3" s="1" t="s">
        <v>159</v>
      </c>
      <c r="D3" s="1" t="s">
        <v>160</v>
      </c>
      <c r="E3" s="1" t="s">
        <v>161</v>
      </c>
      <c r="F3" s="1" t="s">
        <v>143</v>
      </c>
      <c r="G3" s="1" t="s">
        <v>147</v>
      </c>
      <c r="H3" s="1" t="s">
        <v>148</v>
      </c>
      <c r="I3" s="1" t="s">
        <v>162</v>
      </c>
      <c r="J3" s="1" t="s">
        <v>29</v>
      </c>
      <c r="K3" s="1" t="s">
        <v>163</v>
      </c>
      <c r="L3" s="1" t="s">
        <v>163</v>
      </c>
      <c r="M3" s="1" t="s">
        <v>164</v>
      </c>
      <c r="N3" s="1" t="s">
        <v>164</v>
      </c>
      <c r="O3" s="1" t="s">
        <v>151</v>
      </c>
      <c r="P3" s="1" t="s">
        <v>154</v>
      </c>
      <c r="Q3" s="1" t="s">
        <v>165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16757460812</v>
      </c>
      <c r="B4" s="1" t="s">
        <v>143</v>
      </c>
      <c r="C4" s="1" t="s">
        <v>166</v>
      </c>
      <c r="D4" s="1" t="s">
        <v>167</v>
      </c>
      <c r="E4" s="1" t="s">
        <v>168</v>
      </c>
      <c r="F4" s="1" t="s">
        <v>143</v>
      </c>
      <c r="G4" s="1" t="s">
        <v>147</v>
      </c>
      <c r="H4" s="1" t="s">
        <v>148</v>
      </c>
      <c r="I4" s="1" t="s">
        <v>169</v>
      </c>
      <c r="J4" s="1" t="s">
        <v>29</v>
      </c>
      <c r="K4" s="1" t="s">
        <v>170</v>
      </c>
      <c r="L4" s="1" t="s">
        <v>170</v>
      </c>
      <c r="M4" s="1" t="s">
        <v>164</v>
      </c>
      <c r="N4" s="1" t="s">
        <v>164</v>
      </c>
      <c r="O4" s="1" t="s">
        <v>151</v>
      </c>
      <c r="P4" s="1" t="s">
        <v>154</v>
      </c>
      <c r="Q4" s="1" t="s">
        <v>171</v>
      </c>
      <c r="R4" s="1" t="s">
        <v>156</v>
      </c>
      <c r="S4" s="1" t="s">
        <v>157</v>
      </c>
      <c r="T4" s="1" t="s">
        <v>158</v>
      </c>
    </row>
    <row r="5" s="1" customFormat="1" spans="1:20">
      <c r="A5" s="3">
        <v>16757465366</v>
      </c>
      <c r="B5" s="1" t="s">
        <v>143</v>
      </c>
      <c r="C5" s="1" t="s">
        <v>172</v>
      </c>
      <c r="D5" s="1" t="s">
        <v>173</v>
      </c>
      <c r="E5" s="1" t="s">
        <v>174</v>
      </c>
      <c r="F5" s="1" t="s">
        <v>143</v>
      </c>
      <c r="G5" s="1" t="s">
        <v>147</v>
      </c>
      <c r="H5" s="1" t="s">
        <v>148</v>
      </c>
      <c r="I5" s="1" t="s">
        <v>175</v>
      </c>
      <c r="J5" s="1" t="s">
        <v>29</v>
      </c>
      <c r="K5" s="1" t="s">
        <v>176</v>
      </c>
      <c r="L5" s="1" t="s">
        <v>176</v>
      </c>
      <c r="M5" s="1" t="s">
        <v>164</v>
      </c>
      <c r="N5" s="1" t="s">
        <v>164</v>
      </c>
      <c r="O5" s="1" t="s">
        <v>151</v>
      </c>
      <c r="P5" s="1" t="s">
        <v>154</v>
      </c>
      <c r="Q5" s="1" t="s">
        <v>177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16756811999</v>
      </c>
      <c r="B6" s="1" t="s">
        <v>143</v>
      </c>
      <c r="C6" s="1" t="s">
        <v>178</v>
      </c>
      <c r="D6" s="1" t="s">
        <v>179</v>
      </c>
      <c r="E6" s="1" t="s">
        <v>180</v>
      </c>
      <c r="F6" s="1" t="s">
        <v>143</v>
      </c>
      <c r="G6" s="1" t="s">
        <v>147</v>
      </c>
      <c r="H6" s="1" t="s">
        <v>148</v>
      </c>
      <c r="I6" s="1" t="s">
        <v>181</v>
      </c>
      <c r="J6" s="1" t="s">
        <v>29</v>
      </c>
      <c r="K6" s="1" t="s">
        <v>182</v>
      </c>
      <c r="L6" s="1" t="s">
        <v>182</v>
      </c>
      <c r="M6" s="1" t="s">
        <v>164</v>
      </c>
      <c r="N6" s="1" t="s">
        <v>164</v>
      </c>
      <c r="O6" s="1" t="s">
        <v>151</v>
      </c>
      <c r="P6" s="1" t="s">
        <v>154</v>
      </c>
      <c r="Q6" s="1" t="s">
        <v>183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16756568591</v>
      </c>
      <c r="B7" s="1" t="s">
        <v>143</v>
      </c>
      <c r="C7" s="1" t="s">
        <v>184</v>
      </c>
      <c r="D7" s="1" t="s">
        <v>185</v>
      </c>
      <c r="E7" s="1" t="s">
        <v>186</v>
      </c>
      <c r="F7" s="1" t="s">
        <v>143</v>
      </c>
      <c r="G7" s="1" t="s">
        <v>147</v>
      </c>
      <c r="H7" s="1" t="s">
        <v>148</v>
      </c>
      <c r="I7" s="1" t="s">
        <v>187</v>
      </c>
      <c r="J7" s="1" t="s">
        <v>29</v>
      </c>
      <c r="K7" s="1" t="s">
        <v>188</v>
      </c>
      <c r="L7" s="1" t="s">
        <v>188</v>
      </c>
      <c r="M7" s="1" t="s">
        <v>164</v>
      </c>
      <c r="N7" s="1" t="s">
        <v>164</v>
      </c>
      <c r="O7" s="1" t="s">
        <v>151</v>
      </c>
      <c r="P7" s="1" t="s">
        <v>154</v>
      </c>
      <c r="Q7" s="1" t="s">
        <v>189</v>
      </c>
      <c r="R7" s="1" t="s">
        <v>156</v>
      </c>
      <c r="S7" s="1" t="s">
        <v>157</v>
      </c>
      <c r="T7" s="1" t="s">
        <v>158</v>
      </c>
    </row>
    <row r="8" s="1" customFormat="1" spans="1:20">
      <c r="A8" s="3">
        <v>16755750011</v>
      </c>
      <c r="B8" s="1" t="s">
        <v>143</v>
      </c>
      <c r="C8" s="1" t="s">
        <v>190</v>
      </c>
      <c r="D8" s="1" t="s">
        <v>191</v>
      </c>
      <c r="E8" s="1" t="s">
        <v>192</v>
      </c>
      <c r="F8" s="1" t="s">
        <v>143</v>
      </c>
      <c r="G8" s="1" t="s">
        <v>147</v>
      </c>
      <c r="H8" s="1" t="s">
        <v>148</v>
      </c>
      <c r="I8" s="1" t="s">
        <v>193</v>
      </c>
      <c r="J8" s="1" t="s">
        <v>29</v>
      </c>
      <c r="K8" s="1" t="s">
        <v>194</v>
      </c>
      <c r="L8" s="1" t="s">
        <v>194</v>
      </c>
      <c r="M8" s="1" t="s">
        <v>164</v>
      </c>
      <c r="N8" s="1" t="s">
        <v>164</v>
      </c>
      <c r="O8" s="1" t="s">
        <v>151</v>
      </c>
      <c r="P8" s="1" t="s">
        <v>154</v>
      </c>
      <c r="Q8" s="1" t="s">
        <v>195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16755740154</v>
      </c>
      <c r="B9" s="1" t="s">
        <v>143</v>
      </c>
      <c r="C9" s="1" t="s">
        <v>196</v>
      </c>
      <c r="D9" s="1" t="s">
        <v>197</v>
      </c>
      <c r="E9" s="1" t="s">
        <v>198</v>
      </c>
      <c r="F9" s="1" t="s">
        <v>143</v>
      </c>
      <c r="G9" s="1" t="s">
        <v>147</v>
      </c>
      <c r="H9" s="1" t="s">
        <v>148</v>
      </c>
      <c r="I9" s="1" t="s">
        <v>199</v>
      </c>
      <c r="J9" s="1" t="s">
        <v>29</v>
      </c>
      <c r="K9" s="1" t="s">
        <v>200</v>
      </c>
      <c r="L9" s="1" t="s">
        <v>200</v>
      </c>
      <c r="M9" s="1" t="s">
        <v>164</v>
      </c>
      <c r="N9" s="1" t="s">
        <v>164</v>
      </c>
      <c r="O9" s="1" t="s">
        <v>151</v>
      </c>
      <c r="P9" s="1" t="s">
        <v>154</v>
      </c>
      <c r="Q9" s="1" t="s">
        <v>201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16755625084</v>
      </c>
      <c r="B10" s="1" t="s">
        <v>143</v>
      </c>
      <c r="C10" s="1" t="s">
        <v>202</v>
      </c>
      <c r="D10" s="1" t="s">
        <v>203</v>
      </c>
      <c r="E10" s="1" t="s">
        <v>204</v>
      </c>
      <c r="F10" s="1" t="s">
        <v>143</v>
      </c>
      <c r="G10" s="1" t="s">
        <v>147</v>
      </c>
      <c r="H10" s="1" t="s">
        <v>148</v>
      </c>
      <c r="I10" s="1" t="s">
        <v>205</v>
      </c>
      <c r="J10" s="1" t="s">
        <v>29</v>
      </c>
      <c r="K10" s="1" t="s">
        <v>206</v>
      </c>
      <c r="L10" s="1" t="s">
        <v>206</v>
      </c>
      <c r="M10" s="1" t="s">
        <v>164</v>
      </c>
      <c r="N10" s="1" t="s">
        <v>164</v>
      </c>
      <c r="O10" s="1" t="s">
        <v>151</v>
      </c>
      <c r="P10" s="1" t="s">
        <v>154</v>
      </c>
      <c r="Q10" s="1" t="s">
        <v>207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16755508969</v>
      </c>
      <c r="B11" s="1" t="s">
        <v>143</v>
      </c>
      <c r="C11" s="1" t="s">
        <v>208</v>
      </c>
      <c r="D11" s="1" t="s">
        <v>209</v>
      </c>
      <c r="E11" s="1" t="s">
        <v>210</v>
      </c>
      <c r="F11" s="1" t="s">
        <v>143</v>
      </c>
      <c r="G11" s="1" t="s">
        <v>147</v>
      </c>
      <c r="H11" s="1" t="s">
        <v>148</v>
      </c>
      <c r="I11" s="1" t="s">
        <v>211</v>
      </c>
      <c r="J11" s="1" t="s">
        <v>29</v>
      </c>
      <c r="K11" s="1" t="s">
        <v>212</v>
      </c>
      <c r="L11" s="1" t="s">
        <v>212</v>
      </c>
      <c r="M11" s="1" t="s">
        <v>164</v>
      </c>
      <c r="N11" s="1" t="s">
        <v>164</v>
      </c>
      <c r="O11" s="1" t="s">
        <v>151</v>
      </c>
      <c r="P11" s="1" t="s">
        <v>154</v>
      </c>
      <c r="Q11" s="1" t="s">
        <v>213</v>
      </c>
      <c r="R11" s="1" t="s">
        <v>156</v>
      </c>
      <c r="S11" s="1" t="s">
        <v>157</v>
      </c>
      <c r="T11" s="1" t="s">
        <v>158</v>
      </c>
    </row>
    <row r="12" s="1" customFormat="1" spans="1:20">
      <c r="A12" s="3">
        <v>16755468478</v>
      </c>
      <c r="B12" s="1" t="s">
        <v>143</v>
      </c>
      <c r="C12" s="1" t="s">
        <v>214</v>
      </c>
      <c r="D12" s="1" t="s">
        <v>215</v>
      </c>
      <c r="E12" s="1" t="s">
        <v>216</v>
      </c>
      <c r="F12" s="1" t="s">
        <v>143</v>
      </c>
      <c r="G12" s="1" t="s">
        <v>147</v>
      </c>
      <c r="H12" s="1" t="s">
        <v>148</v>
      </c>
      <c r="I12" s="1" t="s">
        <v>217</v>
      </c>
      <c r="J12" s="1" t="s">
        <v>29</v>
      </c>
      <c r="K12" s="1" t="s">
        <v>218</v>
      </c>
      <c r="L12" s="1" t="s">
        <v>218</v>
      </c>
      <c r="M12" s="1" t="s">
        <v>164</v>
      </c>
      <c r="N12" s="1" t="s">
        <v>164</v>
      </c>
      <c r="O12" s="1" t="s">
        <v>151</v>
      </c>
      <c r="P12" s="1" t="s">
        <v>154</v>
      </c>
      <c r="Q12" s="1" t="s">
        <v>219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16755231513</v>
      </c>
      <c r="B13" s="1" t="s">
        <v>143</v>
      </c>
      <c r="C13" s="1" t="s">
        <v>220</v>
      </c>
      <c r="D13" s="1" t="s">
        <v>221</v>
      </c>
      <c r="E13" s="1" t="s">
        <v>222</v>
      </c>
      <c r="F13" s="1" t="s">
        <v>143</v>
      </c>
      <c r="G13" s="1" t="s">
        <v>147</v>
      </c>
      <c r="H13" s="1" t="s">
        <v>148</v>
      </c>
      <c r="I13" s="1" t="s">
        <v>223</v>
      </c>
      <c r="J13" s="1" t="s">
        <v>29</v>
      </c>
      <c r="K13" s="1" t="s">
        <v>224</v>
      </c>
      <c r="L13" s="1" t="s">
        <v>224</v>
      </c>
      <c r="M13" s="1" t="s">
        <v>164</v>
      </c>
      <c r="N13" s="1" t="s">
        <v>164</v>
      </c>
      <c r="O13" s="1" t="s">
        <v>151</v>
      </c>
      <c r="P13" s="1" t="s">
        <v>154</v>
      </c>
      <c r="Q13" s="1" t="s">
        <v>225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16750894956</v>
      </c>
      <c r="B14" s="1" t="s">
        <v>226</v>
      </c>
      <c r="C14" s="1" t="s">
        <v>227</v>
      </c>
      <c r="D14" s="1" t="s">
        <v>228</v>
      </c>
      <c r="E14" s="1" t="s">
        <v>229</v>
      </c>
      <c r="F14" s="1" t="s">
        <v>226</v>
      </c>
      <c r="G14" s="1" t="s">
        <v>147</v>
      </c>
      <c r="H14" s="1" t="s">
        <v>148</v>
      </c>
      <c r="I14" s="1" t="s">
        <v>230</v>
      </c>
      <c r="J14" s="1" t="s">
        <v>29</v>
      </c>
      <c r="K14" s="1" t="s">
        <v>231</v>
      </c>
      <c r="L14" s="1" t="s">
        <v>231</v>
      </c>
      <c r="M14" s="1" t="s">
        <v>164</v>
      </c>
      <c r="N14" s="1" t="s">
        <v>164</v>
      </c>
      <c r="O14" s="1" t="s">
        <v>151</v>
      </c>
      <c r="P14" s="1" t="s">
        <v>154</v>
      </c>
      <c r="Q14" s="1" t="s">
        <v>232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16749876473</v>
      </c>
      <c r="B15" s="1" t="s">
        <v>233</v>
      </c>
      <c r="C15" s="1" t="s">
        <v>234</v>
      </c>
      <c r="D15" s="1" t="s">
        <v>235</v>
      </c>
      <c r="E15" s="1" t="s">
        <v>236</v>
      </c>
      <c r="F15" s="1" t="s">
        <v>143</v>
      </c>
      <c r="G15" s="1" t="s">
        <v>147</v>
      </c>
      <c r="H15" s="1" t="s">
        <v>148</v>
      </c>
      <c r="I15" s="1" t="s">
        <v>237</v>
      </c>
      <c r="J15" s="1" t="s">
        <v>29</v>
      </c>
      <c r="K15" s="1" t="s">
        <v>238</v>
      </c>
      <c r="L15" s="1" t="s">
        <v>238</v>
      </c>
      <c r="M15" s="1" t="s">
        <v>164</v>
      </c>
      <c r="N15" s="1" t="s">
        <v>164</v>
      </c>
      <c r="O15" s="1" t="s">
        <v>151</v>
      </c>
      <c r="P15" s="1" t="s">
        <v>154</v>
      </c>
      <c r="Q15" s="1" t="s">
        <v>239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16747224104</v>
      </c>
      <c r="B16" s="1" t="s">
        <v>233</v>
      </c>
      <c r="C16" s="1" t="s">
        <v>240</v>
      </c>
      <c r="D16" s="1" t="s">
        <v>241</v>
      </c>
      <c r="E16" s="1" t="s">
        <v>242</v>
      </c>
      <c r="F16" s="1" t="s">
        <v>226</v>
      </c>
      <c r="G16" s="1" t="s">
        <v>147</v>
      </c>
      <c r="H16" s="1" t="s">
        <v>148</v>
      </c>
      <c r="I16" s="1" t="s">
        <v>243</v>
      </c>
      <c r="J16" s="1" t="s">
        <v>29</v>
      </c>
      <c r="K16" s="1" t="s">
        <v>244</v>
      </c>
      <c r="L16" s="1" t="s">
        <v>244</v>
      </c>
      <c r="M16" s="1" t="s">
        <v>164</v>
      </c>
      <c r="N16" s="1" t="s">
        <v>164</v>
      </c>
      <c r="O16" s="1" t="s">
        <v>151</v>
      </c>
      <c r="P16" s="1" t="s">
        <v>154</v>
      </c>
      <c r="Q16" s="1" t="s">
        <v>245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16741665325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143</v>
      </c>
      <c r="G17" s="1" t="s">
        <v>147</v>
      </c>
      <c r="H17" s="1" t="s">
        <v>148</v>
      </c>
      <c r="I17" s="1" t="s">
        <v>250</v>
      </c>
      <c r="J17" s="1" t="s">
        <v>29</v>
      </c>
      <c r="K17" s="1" t="s">
        <v>251</v>
      </c>
      <c r="L17" s="1" t="s">
        <v>251</v>
      </c>
      <c r="M17" s="1" t="s">
        <v>164</v>
      </c>
      <c r="N17" s="1" t="s">
        <v>164</v>
      </c>
      <c r="O17" s="1" t="s">
        <v>151</v>
      </c>
      <c r="P17" s="1" t="s">
        <v>154</v>
      </c>
      <c r="Q17" s="1" t="s">
        <v>252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16737965342</v>
      </c>
      <c r="B18" s="1" t="s">
        <v>253</v>
      </c>
      <c r="C18" s="1" t="s">
        <v>254</v>
      </c>
      <c r="D18" s="1" t="s">
        <v>248</v>
      </c>
      <c r="E18" s="1" t="s">
        <v>255</v>
      </c>
      <c r="F18" s="1" t="s">
        <v>143</v>
      </c>
      <c r="G18" s="1" t="s">
        <v>147</v>
      </c>
      <c r="H18" s="1" t="s">
        <v>148</v>
      </c>
      <c r="I18" s="1" t="s">
        <v>256</v>
      </c>
      <c r="J18" s="1" t="s">
        <v>29</v>
      </c>
      <c r="K18" s="1" t="s">
        <v>257</v>
      </c>
      <c r="L18" s="1" t="s">
        <v>257</v>
      </c>
      <c r="M18" s="1" t="s">
        <v>164</v>
      </c>
      <c r="N18" s="1" t="s">
        <v>164</v>
      </c>
      <c r="O18" s="1" t="s">
        <v>151</v>
      </c>
      <c r="P18" s="1" t="s">
        <v>154</v>
      </c>
      <c r="Q18" s="1" t="s">
        <v>258</v>
      </c>
      <c r="R18" s="1" t="s">
        <v>156</v>
      </c>
      <c r="S18" s="1" t="s">
        <v>157</v>
      </c>
      <c r="T18" s="1" t="s">
        <v>158</v>
      </c>
    </row>
    <row r="19" s="1" customFormat="1" spans="1:20">
      <c r="A19" s="3">
        <v>16726440286</v>
      </c>
      <c r="B19" s="1" t="s">
        <v>259</v>
      </c>
      <c r="C19" s="1" t="s">
        <v>260</v>
      </c>
      <c r="D19" s="1" t="s">
        <v>261</v>
      </c>
      <c r="E19" s="1" t="s">
        <v>262</v>
      </c>
      <c r="F19" s="1" t="s">
        <v>143</v>
      </c>
      <c r="G19" s="1" t="s">
        <v>147</v>
      </c>
      <c r="H19" s="1" t="s">
        <v>148</v>
      </c>
      <c r="I19" s="1" t="s">
        <v>263</v>
      </c>
      <c r="J19" s="1" t="s">
        <v>29</v>
      </c>
      <c r="K19" s="1" t="s">
        <v>264</v>
      </c>
      <c r="L19" s="1" t="s">
        <v>264</v>
      </c>
      <c r="M19" s="1" t="s">
        <v>164</v>
      </c>
      <c r="N19" s="1" t="s">
        <v>164</v>
      </c>
      <c r="O19" s="1" t="s">
        <v>151</v>
      </c>
      <c r="P19" s="1" t="s">
        <v>154</v>
      </c>
      <c r="Q19" s="1" t="s">
        <v>265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16724997638</v>
      </c>
      <c r="B20" s="1" t="s">
        <v>259</v>
      </c>
      <c r="C20" s="1" t="s">
        <v>266</v>
      </c>
      <c r="D20" s="1" t="s">
        <v>267</v>
      </c>
      <c r="E20" s="1" t="s">
        <v>268</v>
      </c>
      <c r="F20" s="1" t="s">
        <v>143</v>
      </c>
      <c r="G20" s="1" t="s">
        <v>147</v>
      </c>
      <c r="H20" s="1" t="s">
        <v>148</v>
      </c>
      <c r="I20" s="1" t="s">
        <v>269</v>
      </c>
      <c r="J20" s="1" t="s">
        <v>29</v>
      </c>
      <c r="K20" s="1" t="s">
        <v>270</v>
      </c>
      <c r="L20" s="1" t="s">
        <v>270</v>
      </c>
      <c r="M20" s="1" t="s">
        <v>164</v>
      </c>
      <c r="N20" s="1" t="s">
        <v>164</v>
      </c>
      <c r="O20" s="1" t="s">
        <v>151</v>
      </c>
      <c r="P20" s="1" t="s">
        <v>154</v>
      </c>
      <c r="Q20" s="1" t="s">
        <v>271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16723016582</v>
      </c>
      <c r="B21" s="1" t="s">
        <v>272</v>
      </c>
      <c r="C21" s="1" t="s">
        <v>273</v>
      </c>
      <c r="D21" s="1" t="s">
        <v>274</v>
      </c>
      <c r="E21" s="1" t="s">
        <v>275</v>
      </c>
      <c r="F21" s="1" t="s">
        <v>143</v>
      </c>
      <c r="G21" s="1" t="s">
        <v>147</v>
      </c>
      <c r="H21" s="1" t="s">
        <v>148</v>
      </c>
      <c r="I21" s="1" t="s">
        <v>276</v>
      </c>
      <c r="J21" s="1" t="s">
        <v>29</v>
      </c>
      <c r="K21" s="1" t="s">
        <v>238</v>
      </c>
      <c r="L21" s="1" t="s">
        <v>238</v>
      </c>
      <c r="M21" s="1" t="s">
        <v>164</v>
      </c>
      <c r="N21" s="1" t="s">
        <v>164</v>
      </c>
      <c r="O21" s="1" t="s">
        <v>151</v>
      </c>
      <c r="P21" s="1" t="s">
        <v>154</v>
      </c>
      <c r="Q21" s="1" t="s">
        <v>277</v>
      </c>
      <c r="R21" s="1" t="s">
        <v>156</v>
      </c>
      <c r="S21" s="1" t="s">
        <v>157</v>
      </c>
      <c r="T21" s="1" t="s">
        <v>158</v>
      </c>
    </row>
    <row r="22" s="1" customFormat="1" spans="1:20">
      <c r="A22" s="3">
        <v>16722417569</v>
      </c>
      <c r="B22" s="1" t="s">
        <v>272</v>
      </c>
      <c r="C22" s="1" t="s">
        <v>278</v>
      </c>
      <c r="D22" s="1" t="s">
        <v>279</v>
      </c>
      <c r="E22" s="1" t="s">
        <v>280</v>
      </c>
      <c r="F22" s="1" t="s">
        <v>226</v>
      </c>
      <c r="G22" s="1" t="s">
        <v>147</v>
      </c>
      <c r="H22" s="1" t="s">
        <v>148</v>
      </c>
      <c r="I22" s="1" t="s">
        <v>281</v>
      </c>
      <c r="J22" s="1" t="s">
        <v>29</v>
      </c>
      <c r="K22" s="1" t="s">
        <v>282</v>
      </c>
      <c r="L22" s="1" t="s">
        <v>282</v>
      </c>
      <c r="M22" s="1" t="s">
        <v>164</v>
      </c>
      <c r="N22" s="1" t="s">
        <v>164</v>
      </c>
      <c r="O22" s="1" t="s">
        <v>151</v>
      </c>
      <c r="P22" s="1" t="s">
        <v>154</v>
      </c>
      <c r="Q22" s="1" t="s">
        <v>283</v>
      </c>
      <c r="R22" s="1" t="s">
        <v>156</v>
      </c>
      <c r="S22" s="1" t="s">
        <v>157</v>
      </c>
      <c r="T22" s="1" t="s">
        <v>158</v>
      </c>
    </row>
    <row r="23" s="1" customFormat="1" spans="1:20">
      <c r="A23" s="3">
        <v>16694922393</v>
      </c>
      <c r="B23" s="1" t="s">
        <v>284</v>
      </c>
      <c r="C23" s="1" t="s">
        <v>285</v>
      </c>
      <c r="D23" s="1" t="s">
        <v>286</v>
      </c>
      <c r="E23" s="1" t="s">
        <v>287</v>
      </c>
      <c r="F23" s="1" t="s">
        <v>143</v>
      </c>
      <c r="G23" s="1" t="s">
        <v>147</v>
      </c>
      <c r="H23" s="1" t="s">
        <v>148</v>
      </c>
      <c r="I23" s="1" t="s">
        <v>288</v>
      </c>
      <c r="J23" s="1" t="s">
        <v>29</v>
      </c>
      <c r="K23" s="1" t="s">
        <v>289</v>
      </c>
      <c r="L23" s="1" t="s">
        <v>289</v>
      </c>
      <c r="M23" s="1" t="s">
        <v>164</v>
      </c>
      <c r="N23" s="1" t="s">
        <v>164</v>
      </c>
      <c r="O23" s="1" t="s">
        <v>151</v>
      </c>
      <c r="P23" s="1" t="s">
        <v>154</v>
      </c>
      <c r="Q23" s="1" t="s">
        <v>290</v>
      </c>
      <c r="R23" s="1" t="s">
        <v>156</v>
      </c>
      <c r="S23" s="1" t="s">
        <v>157</v>
      </c>
      <c r="T23" s="1" t="s">
        <v>158</v>
      </c>
    </row>
    <row r="24" s="1" customFormat="1" spans="1:20">
      <c r="A24" s="3">
        <v>16679517947</v>
      </c>
      <c r="B24" s="1" t="s">
        <v>291</v>
      </c>
      <c r="C24" s="1" t="s">
        <v>292</v>
      </c>
      <c r="D24" s="1" t="s">
        <v>293</v>
      </c>
      <c r="E24" s="1" t="s">
        <v>294</v>
      </c>
      <c r="F24" s="1" t="s">
        <v>233</v>
      </c>
      <c r="G24" s="1" t="s">
        <v>147</v>
      </c>
      <c r="H24" s="1" t="s">
        <v>148</v>
      </c>
      <c r="I24" s="1" t="s">
        <v>295</v>
      </c>
      <c r="J24" s="1" t="s">
        <v>29</v>
      </c>
      <c r="K24" s="1" t="s">
        <v>212</v>
      </c>
      <c r="L24" s="1" t="s">
        <v>212</v>
      </c>
      <c r="M24" s="1" t="s">
        <v>164</v>
      </c>
      <c r="N24" s="1" t="s">
        <v>164</v>
      </c>
      <c r="O24" s="1" t="s">
        <v>151</v>
      </c>
      <c r="P24" s="1" t="s">
        <v>154</v>
      </c>
      <c r="Q24" s="1" t="s">
        <v>296</v>
      </c>
      <c r="R24" s="1" t="s">
        <v>156</v>
      </c>
      <c r="S24" s="1" t="s">
        <v>157</v>
      </c>
      <c r="T24" s="1" t="s">
        <v>158</v>
      </c>
    </row>
    <row r="25" s="1" customFormat="1" spans="1:20">
      <c r="A25" s="3">
        <v>16671570289</v>
      </c>
      <c r="B25" s="1" t="s">
        <v>291</v>
      </c>
      <c r="C25" s="1" t="s">
        <v>297</v>
      </c>
      <c r="D25" s="1" t="s">
        <v>279</v>
      </c>
      <c r="E25" s="1" t="s">
        <v>298</v>
      </c>
      <c r="F25" s="1" t="s">
        <v>143</v>
      </c>
      <c r="G25" s="1" t="s">
        <v>147</v>
      </c>
      <c r="H25" s="1" t="s">
        <v>148</v>
      </c>
      <c r="I25" s="1" t="s">
        <v>299</v>
      </c>
      <c r="J25" s="1" t="s">
        <v>29</v>
      </c>
      <c r="K25" s="1" t="s">
        <v>300</v>
      </c>
      <c r="L25" s="1" t="s">
        <v>300</v>
      </c>
      <c r="M25" s="1" t="s">
        <v>164</v>
      </c>
      <c r="N25" s="1" t="s">
        <v>164</v>
      </c>
      <c r="O25" s="1" t="s">
        <v>151</v>
      </c>
      <c r="P25" s="1" t="s">
        <v>154</v>
      </c>
      <c r="Q25" s="1" t="s">
        <v>301</v>
      </c>
      <c r="R25" s="1" t="s">
        <v>156</v>
      </c>
      <c r="S25" s="1" t="s">
        <v>157</v>
      </c>
      <c r="T25" s="1" t="s">
        <v>158</v>
      </c>
    </row>
    <row r="26" s="1" customFormat="1" spans="1:20">
      <c r="A26" s="3">
        <v>16506346590</v>
      </c>
      <c r="B26" s="1" t="s">
        <v>302</v>
      </c>
      <c r="C26" s="1" t="s">
        <v>303</v>
      </c>
      <c r="D26" s="1" t="s">
        <v>304</v>
      </c>
      <c r="E26" s="1" t="s">
        <v>305</v>
      </c>
      <c r="F26" s="1" t="s">
        <v>143</v>
      </c>
      <c r="G26" s="1" t="s">
        <v>147</v>
      </c>
      <c r="H26" s="1" t="s">
        <v>148</v>
      </c>
      <c r="I26" s="1" t="s">
        <v>306</v>
      </c>
      <c r="J26" s="1" t="s">
        <v>29</v>
      </c>
      <c r="K26" s="1" t="s">
        <v>307</v>
      </c>
      <c r="L26" s="1" t="s">
        <v>307</v>
      </c>
      <c r="M26" s="1" t="s">
        <v>164</v>
      </c>
      <c r="N26" s="1" t="s">
        <v>164</v>
      </c>
      <c r="O26" s="1" t="s">
        <v>151</v>
      </c>
      <c r="P26" s="1" t="s">
        <v>154</v>
      </c>
      <c r="Q26" s="1" t="s">
        <v>308</v>
      </c>
      <c r="R26" s="1" t="s">
        <v>156</v>
      </c>
      <c r="S26" s="1" t="s">
        <v>157</v>
      </c>
      <c r="T26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2021-11-12T02:39:00Z</dcterms:created>
  <dcterms:modified xsi:type="dcterms:W3CDTF">2021-11-24T08:02:22Z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003CD2ABFA244849BDBFAF61B5DB2AE9</vt:lpwstr>
  </property>
  <property fmtid="{D5CDD505-2E9C-101B-9397-08002B2CF9AE}" pid="3" name="KSOProductBuildVer">
    <vt:lpwstr>2052-11.1.0.11045</vt:lpwstr>
  </property>
</Properties>
</file>