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<sst xmlns="http://schemas.openxmlformats.org/spreadsheetml/2006/main" count="626" uniqueCount="222">
  <si>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</si>
  <si>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</si>
  <si>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</si>
  <si>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</si>
  <si>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</si>
  <si>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</si>
  <si>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</si>
  <si>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</si>
  <si>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</si>
  <si>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</si>
  <si>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</si>
  <si>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</si>
  <si>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</si>
  <si>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</si>
  <si>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</si>
  <si>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</si>
  <si>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</si>
  <si>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</si>
  <si>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</si>
  <si>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</si>
  <si>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</si>
  <si>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</si>
  <si>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</si>
  <si>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</si>
  <si>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</si>
  <si>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</si>
  <si>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</si>
  <si>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[香港]香港港岛海逸君绰酒店(Harbour Grand Hong Kong)(77148609)</t>
  </si>
  <si>
    <t>高级海景客房&lt;2人入住&gt;</t>
  </si>
  <si>
    <t>CNY</t>
  </si>
  <si>
    <t>chan/ting on</t>
  </si>
  <si>
    <t>CA13744211125CNY</t>
  </si>
  <si>
    <t>未提现</t>
  </si>
  <si>
    <t>携程开票</t>
  </si>
  <si>
    <t>[新北]台北薇米商旅(We Meet Boutique Hotel)(80942335)</t>
  </si>
  <si>
    <t>河景大床房&lt;2人入住&gt;</t>
  </si>
  <si>
    <t>Lin/Chih  Yen,Lin/Chih  Yen</t>
  </si>
  <si>
    <t>[上海]汉庭优佳酒店(上海南京西路地铁站店)(76436638)</t>
  </si>
  <si>
    <t>高级双床房&lt;2人入住&gt;&lt;早餐&gt;</t>
  </si>
  <si>
    <t>钱誉诚</t>
  </si>
  <si>
    <t>R2000419068751905001</t>
  </si>
  <si>
    <t>[屏东]屏东垦丁假期渡假饭店(Kenting Holiday)(81210056)</t>
  </si>
  <si>
    <t>标准双人房&lt;2人入住&gt;</t>
  </si>
  <si>
    <t>/  HSU SU LUAN, /  HSU SU LUAN</t>
  </si>
  <si>
    <t>[广州]全季酒店(广州东山口店)(68602408)</t>
  </si>
  <si>
    <t>高级特大床房&lt;2人入住&gt;</t>
  </si>
  <si>
    <t>李思儒,杜金翰</t>
  </si>
  <si>
    <t>R5100621068838941001</t>
  </si>
  <si>
    <t>[三亚]三亚亚龙湾喜来登度假酒店(81211336)</t>
  </si>
  <si>
    <t>高级园景大床房&lt;2人入住&gt;&lt;早餐&gt;</t>
  </si>
  <si>
    <t>shcherbinyna/elena</t>
  </si>
  <si>
    <t>[香港]香港富荟旺角酒店(iclub Mong Kok Hotel)(76478775)</t>
  </si>
  <si>
    <t>尊荟客房&lt;2人入住&gt;&lt;早餐&gt;</t>
  </si>
  <si>
    <t>Kwan/Chiu Yin</t>
  </si>
  <si>
    <t>[新北]新北板桥凯撒大饭店(Caesar Park Hotel Banqiao)(80941324)</t>
  </si>
  <si>
    <t>豪华双床房&lt;2人入住&gt;&lt;早餐&gt;</t>
  </si>
  <si>
    <t>Chang/Hi-hsuan</t>
  </si>
  <si>
    <t>acknowledge</t>
  </si>
  <si>
    <t>[常州]格盟酒店(常州金坛汽车客运站东门大街店)(80245872)</t>
  </si>
  <si>
    <t>大床房&lt;2人入住&gt;</t>
  </si>
  <si>
    <t>朱娜萍</t>
  </si>
  <si>
    <t>[余姚]星程酒店(余姚万达广场店)(80249402)</t>
  </si>
  <si>
    <t>大床房&lt;2人入住&gt;&lt;早餐&gt;</t>
  </si>
  <si>
    <t>姚丽华</t>
  </si>
  <si>
    <t>R3154021069110601001</t>
  </si>
  <si>
    <t>[台北]老爷会馆台北南西(Royal Inn Taipei Nanxi)(80941513)</t>
  </si>
  <si>
    <t>商务双床房&lt;2人入住&gt;&lt;早餐&gt;</t>
  </si>
  <si>
    <t>TSAI/PEISHAN</t>
  </si>
  <si>
    <t>Acknowledged</t>
  </si>
  <si>
    <t>[苏州]尚客优酒店(苏州工业园区胜浦镇兴浦路店)(80248951)</t>
  </si>
  <si>
    <t>商务大床房&lt;2人入住&gt;</t>
  </si>
  <si>
    <t>徐晓峰</t>
  </si>
  <si>
    <t>[三亚]锦江之星(三亚国际购物中心海景店)(80246589)</t>
  </si>
  <si>
    <t>标准房B&lt;2人入住&gt;&lt;交叉用户机票，高铁，汽车，船票，用车&gt;&lt;黄金会员&gt;</t>
  </si>
  <si>
    <t>张敬,黄富</t>
  </si>
  <si>
    <t>[香港]香港铜锣湾利景酒店(The Charterhouse Causeway Bay)(80247373)</t>
  </si>
  <si>
    <t>高级间&lt;2人入住&gt;</t>
  </si>
  <si>
    <t>chan/ko</t>
  </si>
  <si>
    <t>[台中]天阁酒店(台中馆)(Tango Hotel Taichung)(80942068)</t>
  </si>
  <si>
    <t>天豪双床房&lt;2人入住&gt;</t>
  </si>
  <si>
    <t>CHEN/HSIYANG</t>
  </si>
  <si>
    <t>[南宁]格林豪泰(南宁白沙大道普罗旺斯店)(80246602)</t>
  </si>
  <si>
    <t>商务标准房&lt;2人入住&gt;</t>
  </si>
  <si>
    <t>陈星</t>
  </si>
  <si>
    <t>取消</t>
  </si>
  <si>
    <t>[阳泉]尚客优精选酒店(阳泉红星美凯龙店)(81208742)</t>
  </si>
  <si>
    <t>商务大床房&lt;2人入住&gt;&lt;早餐&gt;</t>
  </si>
  <si>
    <t>张艺博</t>
  </si>
  <si>
    <t>[济南]尚客优酒店(济南泉城广场齐鲁医院店)(81209747)</t>
  </si>
  <si>
    <t>经济大床房&lt;2人入住&gt;</t>
  </si>
  <si>
    <t>薄新锐</t>
  </si>
  <si>
    <t>[江阴]锦江都城酒店(江阴澄江万达广场店)(80896179)</t>
  </si>
  <si>
    <t>精致商务房&lt;2人入住&gt;&lt;早餐&gt;&lt;交叉用户机票，高铁，汽车，船票，用车&gt;&lt;黄金会员&gt;</t>
  </si>
  <si>
    <t>赵佳楠</t>
  </si>
  <si>
    <t>[张家口]锦江之星(张家口宣化钟楼大街高速北口店)(80243580)</t>
  </si>
  <si>
    <t>商务房B&lt;2人入住&gt;&lt;交叉用户机票，高铁，汽车，船票，用车&gt;&lt;黄金会员&gt;</t>
  </si>
  <si>
    <t>刘轩</t>
  </si>
  <si>
    <t>[香港]香港九龙珀丽酒店(Rosedale Hotel Kowloon)(80243703)</t>
  </si>
  <si>
    <t>高级客房&lt;2人入住&gt;</t>
  </si>
  <si>
    <t>Wong/Ho Ching</t>
  </si>
  <si>
    <t>，</t>
  </si>
  <si>
    <t>7864 CNY</t>
  </si>
  <si>
    <t>A211125093536481</t>
  </si>
  <si>
    <t>总计：7864元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</si>
  <si>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</si>
  <si>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</si>
  <si>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</si>
  <si>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</si>
  <si>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</si>
  <si>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</si>
  <si>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</si>
  <si>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</si>
  <si>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</si>
  <si>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</si>
  <si>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</si>
  <si>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</si>
  <si>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</si>
  <si>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</si>
  <si>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</si>
  <si>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</si>
  <si>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</si>
  <si>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2021-10-29</t>
  </si>
  <si>
    <t>2285078</t>
  </si>
  <si>
    <t>香港港岛海逸君绰酒店</t>
  </si>
  <si>
    <t>chan ting on</t>
  </si>
  <si>
    <t>2021-11-09</t>
  </si>
  <si>
    <t>2021-11-10</t>
  </si>
  <si>
    <t>退房日月结</t>
  </si>
  <si>
    <t>628.00</t>
  </si>
  <si>
    <t>RMB</t>
  </si>
  <si>
    <t>0</t>
  </si>
  <si>
    <t>0.00</t>
  </si>
  <si>
    <t>携程汇登国内直连</t>
  </si>
  <si>
    <t>2021-10-29 13:39:35</t>
  </si>
  <si>
    <t>否</t>
  </si>
  <si>
    <t>广州汇登信息科技有限公司</t>
  </si>
  <si>
    <t>直连</t>
  </si>
  <si>
    <t>2021-11-03</t>
  </si>
  <si>
    <t>2288132</t>
  </si>
  <si>
    <t>台北薇米商旅</t>
  </si>
  <si>
    <t>Lin Chih  Yen,Lin Chih  Yen</t>
  </si>
  <si>
    <t>325.00</t>
  </si>
  <si>
    <t>2021-11-03 06:35:46</t>
  </si>
  <si>
    <t>2021-11-04</t>
  </si>
  <si>
    <t>2289514</t>
  </si>
  <si>
    <t>汉庭优佳酒店(上海恒隆广场店)</t>
  </si>
  <si>
    <t>559.00</t>
  </si>
  <si>
    <t>2021-11-04 17:45:08</t>
  </si>
  <si>
    <t>2021-11-05</t>
  </si>
  <si>
    <t>2290472</t>
  </si>
  <si>
    <t>屏东垦丁假期渡假饭店</t>
  </si>
  <si>
    <t>COTA /  HSU SU LUAN,COTA /  HSU SU LUAN</t>
  </si>
  <si>
    <t>265.00</t>
  </si>
  <si>
    <t>2021-11-05 16:26:02</t>
  </si>
  <si>
    <t>2290553</t>
  </si>
  <si>
    <t>全季酒店(广州东山口店)</t>
  </si>
  <si>
    <t>2021-11-08</t>
  </si>
  <si>
    <t>1506.00</t>
  </si>
  <si>
    <t>2021-11-05 17:55:45</t>
  </si>
  <si>
    <t>2290863</t>
  </si>
  <si>
    <t>三亚亚龙湾喜来登度假酒店</t>
  </si>
  <si>
    <t>shcherbinyna elena</t>
  </si>
  <si>
    <t>804.00</t>
  </si>
  <si>
    <t>2021-11-05 23:16:00</t>
  </si>
  <si>
    <t>2021-11-07</t>
  </si>
  <si>
    <t>2292456</t>
  </si>
  <si>
    <t>香港富荟旺角酒店</t>
  </si>
  <si>
    <t>Kwan Chiu Yin</t>
  </si>
  <si>
    <t>352.00</t>
  </si>
  <si>
    <t>2021-11-07 21:21:45</t>
  </si>
  <si>
    <t>2292896</t>
  </si>
  <si>
    <t>新北板桥凯撒大饭店</t>
  </si>
  <si>
    <t>Chang Hi-hsuan</t>
  </si>
  <si>
    <t>701.00</t>
  </si>
  <si>
    <t>2021-11-08 12:49:52</t>
  </si>
  <si>
    <t>2293545</t>
  </si>
  <si>
    <t>格盟酒店（常州金坛汽车客运站东门大街店）</t>
  </si>
  <si>
    <t>121.00</t>
  </si>
  <si>
    <t>2021-11-08 21:10:44</t>
  </si>
  <si>
    <t>2293558</t>
  </si>
  <si>
    <t>星程酒店(余姚万达广场店)</t>
  </si>
  <si>
    <t>301.00</t>
  </si>
  <si>
    <t>2021-11-08 21:23:23</t>
  </si>
  <si>
    <t>2293675</t>
  </si>
  <si>
    <t>老爷会馆台北南西</t>
  </si>
  <si>
    <t>TSAI PEISHAN</t>
  </si>
  <si>
    <t>439.00</t>
  </si>
  <si>
    <t>2021-11-08 23:05:02</t>
  </si>
  <si>
    <t>2293873</t>
  </si>
  <si>
    <t>尚客优酒店(江苏苏州工业园区胜浦镇兴浦路店)</t>
  </si>
  <si>
    <t>186.00</t>
  </si>
  <si>
    <t>2021-11-09 08:33:42</t>
  </si>
  <si>
    <t>2293957</t>
  </si>
  <si>
    <t>锦江之星(三亚国际购物中心海景店)</t>
  </si>
  <si>
    <t>312.00</t>
  </si>
  <si>
    <t>2021-11-09 09:51:59</t>
  </si>
  <si>
    <t>2294148</t>
  </si>
  <si>
    <t>香港铜锣湾利景酒店</t>
  </si>
  <si>
    <t>chan ko</t>
  </si>
  <si>
    <t>180.00</t>
  </si>
  <si>
    <t>2021-11-09 12:31:48</t>
  </si>
  <si>
    <t>2294152</t>
  </si>
  <si>
    <t>天阁酒店(台中馆)</t>
  </si>
  <si>
    <t>CHEN HSIYANG</t>
  </si>
  <si>
    <t>428.00</t>
  </si>
  <si>
    <t>2021-11-09 12:32:48</t>
  </si>
  <si>
    <t>2294607</t>
  </si>
  <si>
    <t>尚客优精选酒店(阳泉红星美凯龙店)</t>
  </si>
  <si>
    <t>171.00</t>
  </si>
  <si>
    <t>2021-11-09 17:48:52</t>
  </si>
  <si>
    <t>2294646</t>
  </si>
  <si>
    <t>锦江都城酒店(江阴澄江万达广场店)</t>
  </si>
  <si>
    <t>328.00</t>
  </si>
  <si>
    <t>2021-11-09 18:16:33</t>
  </si>
  <si>
    <t>2294648</t>
  </si>
  <si>
    <t>尚客优酒店(济南泉城广场齐鲁医院店)</t>
  </si>
  <si>
    <t>103.00</t>
  </si>
  <si>
    <t>2021-11-09 18:16:41</t>
  </si>
  <si>
    <t>2294859</t>
  </si>
  <si>
    <t>锦江之星(张家口宣化钟楼大街高速北口店)</t>
  </si>
  <si>
    <t>155.00</t>
  </si>
  <si>
    <t>2021-11-09 21:23:37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</si>
</sst>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16692318723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44509</v>
      </c>
      <c r="G2" s="5">
        <v>44510</v>
      </c>
      <c r="H2" s="4">
        <v>1</v>
      </c>
      <c r="I2" s="4">
        <v>1</v>
      </c>
      <c r="J2" s="4">
        <v>1</v>
      </c>
      <c r="K2" s="4" t="s">
        <v>29</v>
      </c>
      <c r="L2" s="4">
        <v>628</v>
      </c>
      <c r="M2" s="4">
        <v>628</v>
      </c>
      <c r="N2" s="4" t="s">
        <v>30</v>
      </c>
      <c r="O2" s="4" t="s">
        <v>31</v>
      </c>
      <c r="P2" s="4" t="s">
        <v>32</v>
      </c>
      <c r="Q2" s="4">
        <v>0</v>
      </c>
      <c r="R2" s="6">
        <v>44498</v>
      </c>
      <c r="S2" s="5">
        <v>44525</v>
      </c>
      <c r="T2" s="4" t="s">
        <v>33</v>
      </c>
      <c r="U2" s="4">
        <v>628</v>
      </c>
      <c r="V2" s="4">
        <v>0</v>
      </c>
      <c r="W2" s="4">
        <v>0</v>
      </c>
      <c r="X2" s="4"/>
      <c r="Y2" s="4">
        <v>634200240</v>
      </c>
    </row>
    <row r="3" s="4" customFormat="1" spans="1:25">
      <c r="A3" s="4">
        <v>16728803225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44509</v>
      </c>
      <c r="G3" s="5">
        <v>44510</v>
      </c>
      <c r="H3" s="4">
        <v>1</v>
      </c>
      <c r="I3" s="4">
        <v>1</v>
      </c>
      <c r="J3" s="4">
        <v>1</v>
      </c>
      <c r="K3" s="4" t="s">
        <v>29</v>
      </c>
      <c r="L3" s="4">
        <v>325</v>
      </c>
      <c r="M3" s="4">
        <v>325</v>
      </c>
      <c r="N3" s="4" t="s">
        <v>36</v>
      </c>
      <c r="O3" s="4" t="s">
        <v>31</v>
      </c>
      <c r="P3" s="4" t="s">
        <v>32</v>
      </c>
      <c r="Q3" s="4">
        <v>0</v>
      </c>
      <c r="R3" s="6">
        <v>44503</v>
      </c>
      <c r="S3" s="5">
        <v>44525</v>
      </c>
      <c r="T3" s="4" t="s">
        <v>33</v>
      </c>
      <c r="U3" s="4">
        <v>325</v>
      </c>
      <c r="V3" s="4">
        <v>0</v>
      </c>
      <c r="W3" s="4">
        <v>0</v>
      </c>
      <c r="X3" s="4"/>
      <c r="Y3" s="4">
        <v>1100</v>
      </c>
    </row>
    <row r="4" s="4" customFormat="1" spans="1:25">
      <c r="A4" s="4">
        <v>16739676497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44509</v>
      </c>
      <c r="G4" s="5">
        <v>44510</v>
      </c>
      <c r="H4" s="4">
        <v>1</v>
      </c>
      <c r="I4" s="4">
        <v>1</v>
      </c>
      <c r="J4" s="4">
        <v>1</v>
      </c>
      <c r="K4" s="4" t="s">
        <v>29</v>
      </c>
      <c r="L4" s="4">
        <v>559</v>
      </c>
      <c r="M4" s="4">
        <v>559</v>
      </c>
      <c r="N4" s="4" t="s">
        <v>39</v>
      </c>
      <c r="O4" s="4" t="s">
        <v>31</v>
      </c>
      <c r="P4" s="4" t="s">
        <v>32</v>
      </c>
      <c r="Q4" s="4">
        <v>0</v>
      </c>
      <c r="R4" s="6">
        <v>44504</v>
      </c>
      <c r="S4" s="5">
        <v>44525</v>
      </c>
      <c r="T4" s="4" t="s">
        <v>33</v>
      </c>
      <c r="U4" s="4">
        <v>559</v>
      </c>
      <c r="V4" s="4">
        <v>0</v>
      </c>
      <c r="W4" s="4">
        <v>0</v>
      </c>
      <c r="X4" s="4">
        <v>2289514</v>
      </c>
      <c r="Y4" s="4" t="s">
        <v>40</v>
      </c>
    </row>
    <row r="5" s="4" customFormat="1" spans="1:25">
      <c r="A5" s="4">
        <v>16742730524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44509</v>
      </c>
      <c r="G5" s="5">
        <v>44510</v>
      </c>
      <c r="H5" s="4">
        <v>1</v>
      </c>
      <c r="I5" s="4">
        <v>1</v>
      </c>
      <c r="J5" s="4">
        <v>1</v>
      </c>
      <c r="K5" s="4" t="s">
        <v>29</v>
      </c>
      <c r="L5" s="4">
        <v>265</v>
      </c>
      <c r="M5" s="4">
        <v>265</v>
      </c>
      <c r="N5" s="4" t="s">
        <v>43</v>
      </c>
      <c r="O5" s="4" t="s">
        <v>31</v>
      </c>
      <c r="P5" s="4" t="s">
        <v>32</v>
      </c>
      <c r="Q5" s="4">
        <v>0</v>
      </c>
      <c r="R5" s="6">
        <v>44505</v>
      </c>
      <c r="S5" s="5">
        <v>44525</v>
      </c>
      <c r="T5" s="4" t="s">
        <v>33</v>
      </c>
      <c r="U5" s="4">
        <v>265</v>
      </c>
      <c r="V5" s="4">
        <v>0</v>
      </c>
      <c r="W5" s="4">
        <v>0</v>
      </c>
      <c r="X5" s="4"/>
      <c r="Y5" s="4">
        <v>145667</v>
      </c>
    </row>
    <row r="6" s="4" customFormat="1" spans="1:25">
      <c r="A6" s="4">
        <v>16744632932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44508</v>
      </c>
      <c r="G6" s="5">
        <v>44510</v>
      </c>
      <c r="H6" s="4">
        <v>2</v>
      </c>
      <c r="I6" s="4">
        <v>2</v>
      </c>
      <c r="J6" s="4">
        <v>4</v>
      </c>
      <c r="K6" s="4" t="s">
        <v>29</v>
      </c>
      <c r="L6" s="4">
        <v>1506</v>
      </c>
      <c r="M6" s="4">
        <v>1506</v>
      </c>
      <c r="N6" s="4" t="s">
        <v>46</v>
      </c>
      <c r="O6" s="4" t="s">
        <v>31</v>
      </c>
      <c r="P6" s="4" t="s">
        <v>32</v>
      </c>
      <c r="Q6" s="4">
        <v>0</v>
      </c>
      <c r="R6" s="6">
        <v>44505</v>
      </c>
      <c r="S6" s="5">
        <v>44525</v>
      </c>
      <c r="T6" s="4" t="s">
        <v>33</v>
      </c>
      <c r="U6" s="4">
        <v>1506</v>
      </c>
      <c r="V6" s="4">
        <v>0</v>
      </c>
      <c r="W6" s="4">
        <v>0</v>
      </c>
      <c r="X6" s="4">
        <v>2290553</v>
      </c>
      <c r="Y6" s="4" t="s">
        <v>47</v>
      </c>
    </row>
    <row r="7" s="4" customFormat="1" spans="1:25">
      <c r="A7" s="4">
        <v>16746474405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44509</v>
      </c>
      <c r="G7" s="5">
        <v>44510</v>
      </c>
      <c r="H7" s="4">
        <v>1</v>
      </c>
      <c r="I7" s="4">
        <v>1</v>
      </c>
      <c r="J7" s="4">
        <v>1</v>
      </c>
      <c r="K7" s="4" t="s">
        <v>29</v>
      </c>
      <c r="L7" s="4">
        <v>804</v>
      </c>
      <c r="M7" s="4">
        <v>804</v>
      </c>
      <c r="N7" s="4" t="s">
        <v>50</v>
      </c>
      <c r="O7" s="4" t="s">
        <v>31</v>
      </c>
      <c r="P7" s="4" t="s">
        <v>32</v>
      </c>
      <c r="Q7" s="4">
        <v>0</v>
      </c>
      <c r="R7" s="6">
        <v>44505</v>
      </c>
      <c r="S7" s="5">
        <v>44525</v>
      </c>
      <c r="T7" s="4" t="s">
        <v>33</v>
      </c>
      <c r="U7" s="4">
        <v>804</v>
      </c>
      <c r="V7" s="4">
        <v>0</v>
      </c>
      <c r="W7" s="4">
        <v>0</v>
      </c>
      <c r="X7" s="4">
        <v>2290863</v>
      </c>
      <c r="Y7" s="4">
        <v>72123055</v>
      </c>
    </row>
    <row r="8" s="4" customFormat="1" spans="1:23">
      <c r="A8" s="4">
        <v>16754641984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44509</v>
      </c>
      <c r="G8" s="5">
        <v>44510</v>
      </c>
      <c r="H8" s="4">
        <v>1</v>
      </c>
      <c r="I8" s="4">
        <v>1</v>
      </c>
      <c r="J8" s="4">
        <v>1</v>
      </c>
      <c r="K8" s="4" t="s">
        <v>29</v>
      </c>
      <c r="L8" s="4">
        <v>352</v>
      </c>
      <c r="M8" s="4">
        <v>352</v>
      </c>
      <c r="N8" s="4" t="s">
        <v>53</v>
      </c>
      <c r="O8" s="4" t="s">
        <v>31</v>
      </c>
      <c r="P8" s="4" t="s">
        <v>32</v>
      </c>
      <c r="Q8" s="4">
        <v>0</v>
      </c>
      <c r="R8" s="6">
        <v>44507</v>
      </c>
      <c r="S8" s="5">
        <v>44525</v>
      </c>
      <c r="T8" s="4" t="s">
        <v>33</v>
      </c>
      <c r="U8" s="4">
        <v>352</v>
      </c>
      <c r="V8" s="4">
        <v>0</v>
      </c>
      <c r="W8" s="4">
        <v>0</v>
      </c>
    </row>
    <row r="9" s="4" customFormat="1" spans="1:25">
      <c r="A9" s="4">
        <v>16756628448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44509</v>
      </c>
      <c r="G9" s="5">
        <v>44510</v>
      </c>
      <c r="H9" s="4">
        <v>1</v>
      </c>
      <c r="I9" s="4">
        <v>1</v>
      </c>
      <c r="J9" s="4">
        <v>1</v>
      </c>
      <c r="K9" s="4" t="s">
        <v>29</v>
      </c>
      <c r="L9" s="4">
        <v>701</v>
      </c>
      <c r="M9" s="4">
        <v>701</v>
      </c>
      <c r="N9" s="4" t="s">
        <v>56</v>
      </c>
      <c r="O9" s="4" t="s">
        <v>31</v>
      </c>
      <c r="P9" s="4" t="s">
        <v>32</v>
      </c>
      <c r="Q9" s="4">
        <v>0</v>
      </c>
      <c r="R9" s="6">
        <v>44508</v>
      </c>
      <c r="S9" s="5">
        <v>44525</v>
      </c>
      <c r="T9" s="4" t="s">
        <v>33</v>
      </c>
      <c r="U9" s="4">
        <v>701</v>
      </c>
      <c r="V9" s="4">
        <v>0</v>
      </c>
      <c r="W9" s="4">
        <v>0</v>
      </c>
      <c r="X9" s="4">
        <v>2292896</v>
      </c>
      <c r="Y9" s="4" t="s">
        <v>57</v>
      </c>
    </row>
    <row r="10" s="4" customFormat="1" spans="1:23">
      <c r="A10" s="4">
        <v>16758632836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44509</v>
      </c>
      <c r="G10" s="5">
        <v>44510</v>
      </c>
      <c r="H10" s="4">
        <v>1</v>
      </c>
      <c r="I10" s="4">
        <v>1</v>
      </c>
      <c r="J10" s="4">
        <v>1</v>
      </c>
      <c r="K10" s="4" t="s">
        <v>29</v>
      </c>
      <c r="L10" s="4">
        <v>121</v>
      </c>
      <c r="M10" s="4">
        <v>121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44508</v>
      </c>
      <c r="S10" s="5">
        <v>44525</v>
      </c>
      <c r="T10" s="4" t="s">
        <v>33</v>
      </c>
      <c r="U10" s="4">
        <v>121</v>
      </c>
      <c r="V10" s="4">
        <v>0</v>
      </c>
      <c r="W10" s="4">
        <v>0</v>
      </c>
    </row>
    <row r="11" s="4" customFormat="1" spans="1:25">
      <c r="A11" s="4">
        <v>16758676218</v>
      </c>
      <c r="B11" s="4" t="s">
        <v>25</v>
      </c>
      <c r="C11" s="4" t="s">
        <v>26</v>
      </c>
      <c r="D11" s="4" t="s">
        <v>61</v>
      </c>
      <c r="E11" s="4" t="s">
        <v>62</v>
      </c>
      <c r="F11" s="5">
        <v>44509</v>
      </c>
      <c r="G11" s="5">
        <v>44510</v>
      </c>
      <c r="H11" s="4">
        <v>1</v>
      </c>
      <c r="I11" s="4">
        <v>1</v>
      </c>
      <c r="J11" s="4">
        <v>1</v>
      </c>
      <c r="K11" s="4" t="s">
        <v>29</v>
      </c>
      <c r="L11" s="4">
        <v>301</v>
      </c>
      <c r="M11" s="4">
        <v>301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44508</v>
      </c>
      <c r="S11" s="5">
        <v>44525</v>
      </c>
      <c r="T11" s="4" t="s">
        <v>33</v>
      </c>
      <c r="U11" s="4">
        <v>301</v>
      </c>
      <c r="V11" s="4">
        <v>0</v>
      </c>
      <c r="W11" s="4">
        <v>0</v>
      </c>
      <c r="X11" s="4"/>
      <c r="Y11" s="4" t="s">
        <v>64</v>
      </c>
    </row>
    <row r="12" s="4" customFormat="1" spans="1:25">
      <c r="A12" s="4">
        <v>16758973785</v>
      </c>
      <c r="B12" s="4" t="s">
        <v>25</v>
      </c>
      <c r="C12" s="4" t="s">
        <v>26</v>
      </c>
      <c r="D12" s="4" t="s">
        <v>65</v>
      </c>
      <c r="E12" s="4" t="s">
        <v>66</v>
      </c>
      <c r="F12" s="5">
        <v>44509</v>
      </c>
      <c r="G12" s="5">
        <v>44510</v>
      </c>
      <c r="H12" s="4">
        <v>1</v>
      </c>
      <c r="I12" s="4">
        <v>1</v>
      </c>
      <c r="J12" s="4">
        <v>1</v>
      </c>
      <c r="K12" s="4" t="s">
        <v>29</v>
      </c>
      <c r="L12" s="4">
        <v>439</v>
      </c>
      <c r="M12" s="4">
        <v>439</v>
      </c>
      <c r="N12" s="4" t="s">
        <v>67</v>
      </c>
      <c r="O12" s="4" t="s">
        <v>31</v>
      </c>
      <c r="P12" s="4" t="s">
        <v>32</v>
      </c>
      <c r="Q12" s="4">
        <v>0</v>
      </c>
      <c r="R12" s="6">
        <v>44508</v>
      </c>
      <c r="S12" s="5">
        <v>44525</v>
      </c>
      <c r="T12" s="4" t="s">
        <v>33</v>
      </c>
      <c r="U12" s="4">
        <v>439</v>
      </c>
      <c r="V12" s="4">
        <v>0</v>
      </c>
      <c r="W12" s="4">
        <v>0</v>
      </c>
      <c r="X12" s="4"/>
      <c r="Y12" s="4" t="s">
        <v>68</v>
      </c>
    </row>
    <row r="13" s="4" customFormat="1" spans="1:23">
      <c r="A13" s="4">
        <v>16759445385</v>
      </c>
      <c r="B13" s="4" t="s">
        <v>25</v>
      </c>
      <c r="C13" s="4" t="s">
        <v>26</v>
      </c>
      <c r="D13" s="4" t="s">
        <v>69</v>
      </c>
      <c r="E13" s="4" t="s">
        <v>70</v>
      </c>
      <c r="F13" s="5">
        <v>44509</v>
      </c>
      <c r="G13" s="5">
        <v>44510</v>
      </c>
      <c r="H13" s="4">
        <v>1</v>
      </c>
      <c r="I13" s="4">
        <v>1</v>
      </c>
      <c r="J13" s="4">
        <v>1</v>
      </c>
      <c r="K13" s="4" t="s">
        <v>29</v>
      </c>
      <c r="L13" s="4">
        <v>186</v>
      </c>
      <c r="M13" s="4">
        <v>186</v>
      </c>
      <c r="N13" s="4" t="s">
        <v>71</v>
      </c>
      <c r="O13" s="4" t="s">
        <v>31</v>
      </c>
      <c r="P13" s="4" t="s">
        <v>32</v>
      </c>
      <c r="Q13" s="4">
        <v>0</v>
      </c>
      <c r="R13" s="6">
        <v>44509</v>
      </c>
      <c r="S13" s="5">
        <v>44525</v>
      </c>
      <c r="T13" s="4" t="s">
        <v>33</v>
      </c>
      <c r="U13" s="4">
        <v>186</v>
      </c>
      <c r="V13" s="4">
        <v>0</v>
      </c>
      <c r="W13" s="4">
        <v>0</v>
      </c>
    </row>
    <row r="14" s="4" customFormat="1" spans="1:25">
      <c r="A14" s="4">
        <v>16759594696</v>
      </c>
      <c r="B14" s="4" t="s">
        <v>25</v>
      </c>
      <c r="C14" s="4" t="s">
        <v>26</v>
      </c>
      <c r="D14" s="4" t="s">
        <v>72</v>
      </c>
      <c r="E14" s="4" t="s">
        <v>73</v>
      </c>
      <c r="F14" s="5">
        <v>44509</v>
      </c>
      <c r="G14" s="5">
        <v>44510</v>
      </c>
      <c r="H14" s="4">
        <v>2</v>
      </c>
      <c r="I14" s="4">
        <v>1</v>
      </c>
      <c r="J14" s="4">
        <v>2</v>
      </c>
      <c r="K14" s="4" t="s">
        <v>29</v>
      </c>
      <c r="L14" s="4">
        <v>312</v>
      </c>
      <c r="M14" s="4">
        <v>312</v>
      </c>
      <c r="N14" s="4" t="s">
        <v>74</v>
      </c>
      <c r="O14" s="4" t="s">
        <v>31</v>
      </c>
      <c r="P14" s="4" t="s">
        <v>32</v>
      </c>
      <c r="Q14" s="4">
        <v>0</v>
      </c>
      <c r="R14" s="6">
        <v>44509</v>
      </c>
      <c r="S14" s="5">
        <v>44525</v>
      </c>
      <c r="T14" s="4" t="s">
        <v>33</v>
      </c>
      <c r="U14" s="4">
        <v>312</v>
      </c>
      <c r="V14" s="4">
        <v>0</v>
      </c>
      <c r="W14" s="4">
        <v>0</v>
      </c>
      <c r="X14" s="4"/>
      <c r="Y14" s="4">
        <v>104014097474</v>
      </c>
    </row>
    <row r="15" s="4" customFormat="1" spans="1:24">
      <c r="A15" s="4">
        <v>16760091858</v>
      </c>
      <c r="B15" s="4" t="s">
        <v>25</v>
      </c>
      <c r="C15" s="4" t="s">
        <v>26</v>
      </c>
      <c r="D15" s="4" t="s">
        <v>75</v>
      </c>
      <c r="E15" s="4" t="s">
        <v>76</v>
      </c>
      <c r="F15" s="5">
        <v>44509</v>
      </c>
      <c r="G15" s="5">
        <v>44510</v>
      </c>
      <c r="H15" s="4">
        <v>1</v>
      </c>
      <c r="I15" s="4">
        <v>1</v>
      </c>
      <c r="J15" s="4">
        <v>1</v>
      </c>
      <c r="K15" s="4" t="s">
        <v>29</v>
      </c>
      <c r="L15" s="4">
        <v>180</v>
      </c>
      <c r="M15" s="4">
        <v>180</v>
      </c>
      <c r="N15" s="4" t="s">
        <v>77</v>
      </c>
      <c r="O15" s="4" t="s">
        <v>31</v>
      </c>
      <c r="P15" s="4" t="s">
        <v>32</v>
      </c>
      <c r="Q15" s="4">
        <v>0</v>
      </c>
      <c r="R15" s="6">
        <v>44509</v>
      </c>
      <c r="S15" s="5">
        <v>44525</v>
      </c>
      <c r="T15" s="4" t="s">
        <v>33</v>
      </c>
      <c r="U15" s="4">
        <v>180</v>
      </c>
      <c r="V15" s="4">
        <v>0</v>
      </c>
      <c r="W15" s="4">
        <v>0</v>
      </c>
      <c r="X15" s="4">
        <v>2294148</v>
      </c>
    </row>
    <row r="16" s="4" customFormat="1" spans="1:24">
      <c r="A16" s="4">
        <v>16760089879</v>
      </c>
      <c r="B16" s="4" t="s">
        <v>25</v>
      </c>
      <c r="C16" s="4" t="s">
        <v>26</v>
      </c>
      <c r="D16" s="4" t="s">
        <v>78</v>
      </c>
      <c r="E16" s="4" t="s">
        <v>79</v>
      </c>
      <c r="F16" s="5">
        <v>44509</v>
      </c>
      <c r="G16" s="5">
        <v>44510</v>
      </c>
      <c r="H16" s="4">
        <v>1</v>
      </c>
      <c r="I16" s="4">
        <v>1</v>
      </c>
      <c r="J16" s="4">
        <v>1</v>
      </c>
      <c r="K16" s="4" t="s">
        <v>29</v>
      </c>
      <c r="L16" s="4">
        <v>428</v>
      </c>
      <c r="M16" s="4">
        <v>428</v>
      </c>
      <c r="N16" s="4" t="s">
        <v>80</v>
      </c>
      <c r="O16" s="4" t="s">
        <v>31</v>
      </c>
      <c r="P16" s="4" t="s">
        <v>32</v>
      </c>
      <c r="Q16" s="4">
        <v>0</v>
      </c>
      <c r="R16" s="6">
        <v>44509</v>
      </c>
      <c r="S16" s="5">
        <v>44525</v>
      </c>
      <c r="T16" s="4" t="s">
        <v>33</v>
      </c>
      <c r="U16" s="4">
        <v>428</v>
      </c>
      <c r="V16" s="4">
        <v>0</v>
      </c>
      <c r="W16" s="4">
        <v>0</v>
      </c>
      <c r="X16" s="4">
        <v>2294152</v>
      </c>
    </row>
    <row r="17" s="4" customFormat="1" spans="1:23">
      <c r="A17" s="4">
        <v>16760664642</v>
      </c>
      <c r="B17" s="4" t="s">
        <v>25</v>
      </c>
      <c r="C17" s="4" t="s">
        <v>26</v>
      </c>
      <c r="D17" s="4" t="s">
        <v>81</v>
      </c>
      <c r="E17" s="4" t="s">
        <v>82</v>
      </c>
      <c r="F17" s="5">
        <v>44509</v>
      </c>
      <c r="G17" s="5">
        <v>44510</v>
      </c>
      <c r="H17" s="4">
        <v>1</v>
      </c>
      <c r="I17" s="4">
        <v>1</v>
      </c>
      <c r="J17" s="4">
        <v>1</v>
      </c>
      <c r="K17" s="4" t="s">
        <v>29</v>
      </c>
      <c r="L17" s="4">
        <v>157</v>
      </c>
      <c r="M17" s="4">
        <v>157</v>
      </c>
      <c r="N17" s="4" t="s">
        <v>83</v>
      </c>
      <c r="O17" s="4" t="s">
        <v>31</v>
      </c>
      <c r="P17" s="4" t="s">
        <v>32</v>
      </c>
      <c r="Q17" s="4">
        <v>0</v>
      </c>
      <c r="R17" s="6">
        <v>44509</v>
      </c>
      <c r="S17" s="5">
        <v>44525</v>
      </c>
      <c r="T17" s="4" t="s">
        <v>33</v>
      </c>
      <c r="U17" s="4">
        <v>157</v>
      </c>
      <c r="V17" s="4">
        <v>0</v>
      </c>
      <c r="W17" s="4">
        <v>0</v>
      </c>
    </row>
    <row r="18" s="4" customFormat="1" spans="1:23">
      <c r="A18" s="4">
        <v>16760664642</v>
      </c>
      <c r="B18" s="4" t="s">
        <v>25</v>
      </c>
      <c r="C18" s="4" t="s">
        <v>84</v>
      </c>
      <c r="D18" s="4" t="s">
        <v>81</v>
      </c>
      <c r="E18" s="4" t="s">
        <v>82</v>
      </c>
      <c r="F18" s="5">
        <v>44509</v>
      </c>
      <c r="G18" s="5">
        <v>44510</v>
      </c>
      <c r="H18" s="4">
        <v>1</v>
      </c>
      <c r="I18" s="4">
        <v>1</v>
      </c>
      <c r="J18" s="4">
        <v>1</v>
      </c>
      <c r="K18" s="4" t="s">
        <v>29</v>
      </c>
      <c r="L18" s="4">
        <v>-157</v>
      </c>
      <c r="M18" s="4">
        <v>-157</v>
      </c>
      <c r="N18" s="4" t="s">
        <v>83</v>
      </c>
      <c r="O18" s="4" t="s">
        <v>31</v>
      </c>
      <c r="P18" s="4" t="s">
        <v>32</v>
      </c>
      <c r="Q18" s="4">
        <v>0</v>
      </c>
      <c r="R18" s="6">
        <v>44509</v>
      </c>
      <c r="S18" s="5">
        <v>44525</v>
      </c>
      <c r="T18" s="4" t="s">
        <v>33</v>
      </c>
      <c r="U18" s="4">
        <v>-157</v>
      </c>
      <c r="V18" s="4">
        <v>0</v>
      </c>
      <c r="W18" s="4">
        <v>0</v>
      </c>
    </row>
    <row r="19" s="4" customFormat="1" spans="1:23">
      <c r="A19" s="4">
        <v>16761200151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44509</v>
      </c>
      <c r="G19" s="5">
        <v>44510</v>
      </c>
      <c r="H19" s="4">
        <v>1</v>
      </c>
      <c r="I19" s="4">
        <v>1</v>
      </c>
      <c r="J19" s="4">
        <v>1</v>
      </c>
      <c r="K19" s="4" t="s">
        <v>29</v>
      </c>
      <c r="L19" s="4">
        <v>171</v>
      </c>
      <c r="M19" s="4">
        <v>171</v>
      </c>
      <c r="N19" s="4" t="s">
        <v>87</v>
      </c>
      <c r="O19" s="4" t="s">
        <v>31</v>
      </c>
      <c r="P19" s="4" t="s">
        <v>32</v>
      </c>
      <c r="Q19" s="4">
        <v>0</v>
      </c>
      <c r="R19" s="6">
        <v>44509</v>
      </c>
      <c r="S19" s="5">
        <v>44525</v>
      </c>
      <c r="T19" s="4" t="s">
        <v>33</v>
      </c>
      <c r="U19" s="4">
        <v>171</v>
      </c>
      <c r="V19" s="4">
        <v>0</v>
      </c>
      <c r="W19" s="4">
        <v>0</v>
      </c>
    </row>
    <row r="20" s="4" customFormat="1" spans="1:24">
      <c r="A20" s="4">
        <v>16761309675</v>
      </c>
      <c r="B20" s="4" t="s">
        <v>25</v>
      </c>
      <c r="C20" s="4" t="s">
        <v>26</v>
      </c>
      <c r="D20" s="4" t="s">
        <v>88</v>
      </c>
      <c r="E20" s="4" t="s">
        <v>89</v>
      </c>
      <c r="F20" s="5">
        <v>44509</v>
      </c>
      <c r="G20" s="5">
        <v>44510</v>
      </c>
      <c r="H20" s="4">
        <v>1</v>
      </c>
      <c r="I20" s="4">
        <v>1</v>
      </c>
      <c r="J20" s="4">
        <v>1</v>
      </c>
      <c r="K20" s="4" t="s">
        <v>29</v>
      </c>
      <c r="L20" s="4">
        <v>103</v>
      </c>
      <c r="M20" s="4">
        <v>103</v>
      </c>
      <c r="N20" s="4" t="s">
        <v>90</v>
      </c>
      <c r="O20" s="4" t="s">
        <v>31</v>
      </c>
      <c r="P20" s="4" t="s">
        <v>32</v>
      </c>
      <c r="Q20" s="4">
        <v>0</v>
      </c>
      <c r="R20" s="6">
        <v>44509</v>
      </c>
      <c r="S20" s="5">
        <v>44525</v>
      </c>
      <c r="T20" s="4" t="s">
        <v>33</v>
      </c>
      <c r="U20" s="4">
        <v>103</v>
      </c>
      <c r="V20" s="4">
        <v>0</v>
      </c>
      <c r="W20" s="4">
        <v>0</v>
      </c>
      <c r="X20" s="4">
        <v>2294648</v>
      </c>
    </row>
    <row r="21" s="4" customFormat="1" spans="1:23">
      <c r="A21" s="4">
        <v>16761304806</v>
      </c>
      <c r="B21" s="4" t="s">
        <v>25</v>
      </c>
      <c r="C21" s="4" t="s">
        <v>26</v>
      </c>
      <c r="D21" s="4" t="s">
        <v>91</v>
      </c>
      <c r="E21" s="4" t="s">
        <v>92</v>
      </c>
      <c r="F21" s="5">
        <v>44509</v>
      </c>
      <c r="G21" s="5">
        <v>44510</v>
      </c>
      <c r="H21" s="4">
        <v>1</v>
      </c>
      <c r="I21" s="4">
        <v>1</v>
      </c>
      <c r="J21" s="4">
        <v>1</v>
      </c>
      <c r="K21" s="4" t="s">
        <v>29</v>
      </c>
      <c r="L21" s="4">
        <v>328</v>
      </c>
      <c r="M21" s="4">
        <v>328</v>
      </c>
      <c r="N21" s="4" t="s">
        <v>93</v>
      </c>
      <c r="O21" s="4" t="s">
        <v>31</v>
      </c>
      <c r="P21" s="4" t="s">
        <v>32</v>
      </c>
      <c r="Q21" s="4">
        <v>0</v>
      </c>
      <c r="R21" s="6">
        <v>44509</v>
      </c>
      <c r="S21" s="5">
        <v>44525</v>
      </c>
      <c r="T21" s="4" t="s">
        <v>33</v>
      </c>
      <c r="U21" s="4">
        <v>328</v>
      </c>
      <c r="V21" s="4">
        <v>0</v>
      </c>
      <c r="W21" s="4">
        <v>0</v>
      </c>
    </row>
    <row r="22" s="4" customFormat="1" spans="1:25">
      <c r="A22" s="4">
        <v>16764042905</v>
      </c>
      <c r="B22" s="4" t="s">
        <v>25</v>
      </c>
      <c r="C22" s="4" t="s">
        <v>26</v>
      </c>
      <c r="D22" s="4" t="s">
        <v>94</v>
      </c>
      <c r="E22" s="4" t="s">
        <v>95</v>
      </c>
      <c r="F22" s="5">
        <v>44509</v>
      </c>
      <c r="G22" s="5">
        <v>44510</v>
      </c>
      <c r="H22" s="4">
        <v>1</v>
      </c>
      <c r="I22" s="4">
        <v>1</v>
      </c>
      <c r="J22" s="4">
        <v>1</v>
      </c>
      <c r="K22" s="4" t="s">
        <v>29</v>
      </c>
      <c r="L22" s="4">
        <v>155</v>
      </c>
      <c r="M22" s="4">
        <v>155</v>
      </c>
      <c r="N22" s="4" t="s">
        <v>96</v>
      </c>
      <c r="O22" s="4" t="s">
        <v>31</v>
      </c>
      <c r="P22" s="4" t="s">
        <v>32</v>
      </c>
      <c r="Q22" s="4">
        <v>0</v>
      </c>
      <c r="R22" s="6">
        <v>44509</v>
      </c>
      <c r="S22" s="5">
        <v>44525</v>
      </c>
      <c r="T22" s="4" t="s">
        <v>33</v>
      </c>
      <c r="U22" s="4">
        <v>155</v>
      </c>
      <c r="V22" s="4">
        <v>0</v>
      </c>
      <c r="W22" s="4">
        <v>0</v>
      </c>
      <c r="X22" s="4"/>
      <c r="Y22" s="4">
        <v>104015654924</v>
      </c>
    </row>
    <row r="23" s="4" customFormat="1" spans="1:24">
      <c r="A23" s="4">
        <v>16764156061</v>
      </c>
      <c r="B23" s="4" t="s">
        <v>25</v>
      </c>
      <c r="C23" s="4" t="s">
        <v>26</v>
      </c>
      <c r="D23" s="4" t="s">
        <v>97</v>
      </c>
      <c r="E23" s="4" t="s">
        <v>98</v>
      </c>
      <c r="F23" s="5">
        <v>44509</v>
      </c>
      <c r="G23" s="5">
        <v>44510</v>
      </c>
      <c r="H23" s="4">
        <v>1</v>
      </c>
      <c r="I23" s="4">
        <v>1</v>
      </c>
      <c r="J23" s="4">
        <v>1</v>
      </c>
      <c r="K23" s="4" t="s">
        <v>29</v>
      </c>
      <c r="L23" s="4">
        <v>286</v>
      </c>
      <c r="M23" s="4">
        <v>286</v>
      </c>
      <c r="N23" s="4" t="s">
        <v>99</v>
      </c>
      <c r="O23" s="4" t="s">
        <v>31</v>
      </c>
      <c r="P23" s="4" t="s">
        <v>32</v>
      </c>
      <c r="Q23" s="4">
        <v>0</v>
      </c>
      <c r="R23" s="6">
        <v>44509</v>
      </c>
      <c r="S23" s="5">
        <v>44525</v>
      </c>
      <c r="T23" s="4" t="s">
        <v>33</v>
      </c>
      <c r="U23" s="4">
        <v>286</v>
      </c>
      <c r="V23" s="4">
        <v>0</v>
      </c>
      <c r="W23" s="4">
        <v>0</v>
      </c>
      <c r="X23" s="4">
        <v>2294875</v>
      </c>
    </row>
    <row r="24" s="4" customFormat="1" spans="1:24">
      <c r="A24" s="4">
        <v>16764156061</v>
      </c>
      <c r="B24" s="4" t="s">
        <v>25</v>
      </c>
      <c r="C24" s="4" t="s">
        <v>84</v>
      </c>
      <c r="D24" s="4" t="s">
        <v>97</v>
      </c>
      <c r="E24" s="4" t="s">
        <v>98</v>
      </c>
      <c r="F24" s="5">
        <v>44509</v>
      </c>
      <c r="G24" s="5">
        <v>44510</v>
      </c>
      <c r="H24" s="4">
        <v>1</v>
      </c>
      <c r="I24" s="4">
        <v>1</v>
      </c>
      <c r="J24" s="4">
        <v>1</v>
      </c>
      <c r="K24" s="4" t="s">
        <v>29</v>
      </c>
      <c r="L24" s="4">
        <v>-286</v>
      </c>
      <c r="M24" s="4">
        <v>-286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44509</v>
      </c>
      <c r="S24" s="5">
        <v>44525</v>
      </c>
      <c r="T24" s="4" t="s">
        <v>33</v>
      </c>
      <c r="U24" s="4">
        <v>-286</v>
      </c>
      <c r="V24" s="4">
        <v>0</v>
      </c>
      <c r="W24" s="4">
        <v>0</v>
      </c>
      <c r="X24" s="4">
        <v>2294875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2.125" style="4" customWidth="1"/>
    <col min="2" max="2" width="10.375" style="4"/>
    <col min="3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4">
        <v>16692318723</v>
      </c>
      <c r="B2" s="5">
        <v>44509</v>
      </c>
      <c r="C2" s="5">
        <v>44510</v>
      </c>
      <c r="D2" s="4">
        <v>628</v>
      </c>
      <c r="E2" s="4" t="str">
        <f>VLOOKUP(A2,HOP!A:L,12,0)</f>
        <v>628.00</v>
      </c>
      <c r="F2" s="4" t="str">
        <f>VLOOKUP(A2,HOP!A:C,3,0)</f>
        <v>2285078</v>
      </c>
      <c r="G2" s="4">
        <f>D2-E2</f>
        <v>0</v>
      </c>
      <c r="H2" s="4" t="str">
        <f>$H$1&amp;F2</f>
        <v>，2285078</v>
      </c>
      <c r="I2" s="4" t="str">
        <f>VLOOKUP(A2,HOP!A:T,20,0)</f>
        <v>直连</v>
      </c>
    </row>
    <row r="3" s="4" customFormat="1" spans="1:9">
      <c r="A3" s="4">
        <v>16728803225</v>
      </c>
      <c r="B3" s="5">
        <v>44509</v>
      </c>
      <c r="C3" s="5">
        <v>44510</v>
      </c>
      <c r="D3" s="4">
        <v>325</v>
      </c>
      <c r="E3" s="4" t="str">
        <f>VLOOKUP(A3,HOP!A:L,12,0)</f>
        <v>325.00</v>
      </c>
      <c r="F3" s="4" t="str">
        <f>VLOOKUP(A3,HOP!A:C,3,0)</f>
        <v>2288132</v>
      </c>
      <c r="G3" s="4">
        <f t="shared" ref="G3:G22" si="0">D3-E3</f>
        <v>0</v>
      </c>
      <c r="H3" s="4" t="str">
        <f t="shared" ref="H3:H22" si="1">$H$1&amp;F3</f>
        <v>，2288132</v>
      </c>
      <c r="I3" s="4" t="str">
        <f>VLOOKUP(A3,HOP!A:T,20,0)</f>
        <v>直连</v>
      </c>
    </row>
    <row r="4" s="4" customFormat="1" spans="1:9">
      <c r="A4" s="4">
        <v>16739676497</v>
      </c>
      <c r="B4" s="5">
        <v>44509</v>
      </c>
      <c r="C4" s="5">
        <v>44510</v>
      </c>
      <c r="D4" s="4">
        <v>559</v>
      </c>
      <c r="E4" s="4" t="str">
        <f>VLOOKUP(A4,HOP!A:L,12,0)</f>
        <v>559.00</v>
      </c>
      <c r="F4" s="4" t="str">
        <f>VLOOKUP(A4,HOP!A:C,3,0)</f>
        <v>2289514</v>
      </c>
      <c r="G4" s="4">
        <f t="shared" si="0"/>
        <v>0</v>
      </c>
      <c r="H4" s="4" t="str">
        <f t="shared" si="1"/>
        <v>，2289514</v>
      </c>
      <c r="I4" s="4" t="str">
        <f>VLOOKUP(A4,HOP!A:T,20,0)</f>
        <v>直连</v>
      </c>
    </row>
    <row r="5" s="4" customFormat="1" spans="1:9">
      <c r="A5" s="4">
        <v>16742730524</v>
      </c>
      <c r="B5" s="5">
        <v>44509</v>
      </c>
      <c r="C5" s="5">
        <v>44510</v>
      </c>
      <c r="D5" s="4">
        <v>265</v>
      </c>
      <c r="E5" s="4" t="str">
        <f>VLOOKUP(A5,HOP!A:L,12,0)</f>
        <v>265.00</v>
      </c>
      <c r="F5" s="4" t="str">
        <f>VLOOKUP(A5,HOP!A:C,3,0)</f>
        <v>2290472</v>
      </c>
      <c r="G5" s="4">
        <f t="shared" si="0"/>
        <v>0</v>
      </c>
      <c r="H5" s="4" t="str">
        <f t="shared" si="1"/>
        <v>，2290472</v>
      </c>
      <c r="I5" s="4" t="str">
        <f>VLOOKUP(A5,HOP!A:T,20,0)</f>
        <v>直连</v>
      </c>
    </row>
    <row r="6" s="4" customFormat="1" spans="1:9">
      <c r="A6" s="4">
        <v>16744632932</v>
      </c>
      <c r="B6" s="5">
        <v>44508</v>
      </c>
      <c r="C6" s="5">
        <v>44510</v>
      </c>
      <c r="D6" s="4">
        <v>1506</v>
      </c>
      <c r="E6" s="4" t="str">
        <f>VLOOKUP(A6,HOP!A:L,12,0)</f>
        <v>1506.00</v>
      </c>
      <c r="F6" s="4" t="str">
        <f>VLOOKUP(A6,HOP!A:C,3,0)</f>
        <v>2290553</v>
      </c>
      <c r="G6" s="4">
        <f t="shared" si="0"/>
        <v>0</v>
      </c>
      <c r="H6" s="4" t="str">
        <f t="shared" si="1"/>
        <v>，2290553</v>
      </c>
      <c r="I6" s="4" t="str">
        <f>VLOOKUP(A6,HOP!A:T,20,0)</f>
        <v>直连</v>
      </c>
    </row>
    <row r="7" s="4" customFormat="1" spans="1:9">
      <c r="A7" s="4">
        <v>16746474405</v>
      </c>
      <c r="B7" s="5">
        <v>44509</v>
      </c>
      <c r="C7" s="5">
        <v>44510</v>
      </c>
      <c r="D7" s="4">
        <v>804</v>
      </c>
      <c r="E7" s="4" t="str">
        <f>VLOOKUP(A7,HOP!A:L,12,0)</f>
        <v>804.00</v>
      </c>
      <c r="F7" s="4" t="str">
        <f>VLOOKUP(A7,HOP!A:C,3,0)</f>
        <v>2290863</v>
      </c>
      <c r="G7" s="4">
        <f t="shared" si="0"/>
        <v>0</v>
      </c>
      <c r="H7" s="4" t="str">
        <f t="shared" si="1"/>
        <v>，2290863</v>
      </c>
      <c r="I7" s="4" t="str">
        <f>VLOOKUP(A7,HOP!A:T,20,0)</f>
        <v>直连</v>
      </c>
    </row>
    <row r="8" s="4" customFormat="1" spans="1:9">
      <c r="A8" s="4">
        <v>16754641984</v>
      </c>
      <c r="B8" s="5">
        <v>44509</v>
      </c>
      <c r="C8" s="5">
        <v>44510</v>
      </c>
      <c r="D8" s="4">
        <v>352</v>
      </c>
      <c r="E8" s="4" t="str">
        <f>VLOOKUP(A8,HOP!A:L,12,0)</f>
        <v>352.00</v>
      </c>
      <c r="F8" s="4" t="str">
        <f>VLOOKUP(A8,HOP!A:C,3,0)</f>
        <v>2292456</v>
      </c>
      <c r="G8" s="4">
        <f t="shared" si="0"/>
        <v>0</v>
      </c>
      <c r="H8" s="4" t="str">
        <f t="shared" si="1"/>
        <v>，2292456</v>
      </c>
      <c r="I8" s="4" t="str">
        <f>VLOOKUP(A8,HOP!A:T,20,0)</f>
        <v>直连</v>
      </c>
    </row>
    <row r="9" s="4" customFormat="1" spans="1:9">
      <c r="A9" s="4">
        <v>16756628448</v>
      </c>
      <c r="B9" s="5">
        <v>44509</v>
      </c>
      <c r="C9" s="5">
        <v>44510</v>
      </c>
      <c r="D9" s="4">
        <v>701</v>
      </c>
      <c r="E9" s="4" t="str">
        <f>VLOOKUP(A9,HOP!A:L,12,0)</f>
        <v>701.00</v>
      </c>
      <c r="F9" s="4" t="str">
        <f>VLOOKUP(A9,HOP!A:C,3,0)</f>
        <v>2292896</v>
      </c>
      <c r="G9" s="4">
        <f t="shared" si="0"/>
        <v>0</v>
      </c>
      <c r="H9" s="4" t="str">
        <f t="shared" si="1"/>
        <v>，2292896</v>
      </c>
      <c r="I9" s="4" t="str">
        <f>VLOOKUP(A9,HOP!A:T,20,0)</f>
        <v>直连</v>
      </c>
    </row>
    <row r="10" s="4" customFormat="1" spans="1:9">
      <c r="A10" s="4">
        <v>16758632836</v>
      </c>
      <c r="B10" s="5">
        <v>44509</v>
      </c>
      <c r="C10" s="5">
        <v>44510</v>
      </c>
      <c r="D10" s="4">
        <v>121</v>
      </c>
      <c r="E10" s="4" t="str">
        <f>VLOOKUP(A10,HOP!A:L,12,0)</f>
        <v>121.00</v>
      </c>
      <c r="F10" s="4" t="str">
        <f>VLOOKUP(A10,HOP!A:C,3,0)</f>
        <v>2293545</v>
      </c>
      <c r="G10" s="4">
        <f t="shared" si="0"/>
        <v>0</v>
      </c>
      <c r="H10" s="4" t="str">
        <f t="shared" si="1"/>
        <v>，2293545</v>
      </c>
      <c r="I10" s="4" t="str">
        <f>VLOOKUP(A10,HOP!A:T,20,0)</f>
        <v>直连</v>
      </c>
    </row>
    <row r="11" s="4" customFormat="1" spans="1:9">
      <c r="A11" s="4">
        <v>16758676218</v>
      </c>
      <c r="B11" s="5">
        <v>44509</v>
      </c>
      <c r="C11" s="5">
        <v>44510</v>
      </c>
      <c r="D11" s="4">
        <v>301</v>
      </c>
      <c r="E11" s="4" t="str">
        <f>VLOOKUP(A11,HOP!A:L,12,0)</f>
        <v>301.00</v>
      </c>
      <c r="F11" s="4" t="str">
        <f>VLOOKUP(A11,HOP!A:C,3,0)</f>
        <v>2293558</v>
      </c>
      <c r="G11" s="4">
        <f t="shared" si="0"/>
        <v>0</v>
      </c>
      <c r="H11" s="4" t="str">
        <f t="shared" si="1"/>
        <v>，2293558</v>
      </c>
      <c r="I11" s="4" t="str">
        <f>VLOOKUP(A11,HOP!A:T,20,0)</f>
        <v>直连</v>
      </c>
    </row>
    <row r="12" s="4" customFormat="1" spans="1:9">
      <c r="A12" s="4">
        <v>16758973785</v>
      </c>
      <c r="B12" s="5">
        <v>44509</v>
      </c>
      <c r="C12" s="5">
        <v>44510</v>
      </c>
      <c r="D12" s="4">
        <v>439</v>
      </c>
      <c r="E12" s="4" t="str">
        <f>VLOOKUP(A12,HOP!A:L,12,0)</f>
        <v>439.00</v>
      </c>
      <c r="F12" s="4" t="str">
        <f>VLOOKUP(A12,HOP!A:C,3,0)</f>
        <v>2293675</v>
      </c>
      <c r="G12" s="4">
        <f t="shared" si="0"/>
        <v>0</v>
      </c>
      <c r="H12" s="4" t="str">
        <f t="shared" si="1"/>
        <v>，2293675</v>
      </c>
      <c r="I12" s="4" t="str">
        <f>VLOOKUP(A12,HOP!A:T,20,0)</f>
        <v>直连</v>
      </c>
    </row>
    <row r="13" s="4" customFormat="1" spans="1:9">
      <c r="A13" s="4">
        <v>16759445385</v>
      </c>
      <c r="B13" s="5">
        <v>44509</v>
      </c>
      <c r="C13" s="5">
        <v>44510</v>
      </c>
      <c r="D13" s="4">
        <v>186</v>
      </c>
      <c r="E13" s="4" t="str">
        <f>VLOOKUP(A13,HOP!A:L,12,0)</f>
        <v>186.00</v>
      </c>
      <c r="F13" s="4" t="str">
        <f>VLOOKUP(A13,HOP!A:C,3,0)</f>
        <v>2293873</v>
      </c>
      <c r="G13" s="4">
        <f t="shared" si="0"/>
        <v>0</v>
      </c>
      <c r="H13" s="4" t="str">
        <f t="shared" si="1"/>
        <v>，2293873</v>
      </c>
      <c r="I13" s="4" t="str">
        <f>VLOOKUP(A13,HOP!A:T,20,0)</f>
        <v>直连</v>
      </c>
    </row>
    <row r="14" s="4" customFormat="1" spans="1:9">
      <c r="A14" s="4">
        <v>16759594696</v>
      </c>
      <c r="B14" s="5">
        <v>44509</v>
      </c>
      <c r="C14" s="5">
        <v>44510</v>
      </c>
      <c r="D14" s="4">
        <v>312</v>
      </c>
      <c r="E14" s="4" t="str">
        <f>VLOOKUP(A14,HOP!A:L,12,0)</f>
        <v>312.00</v>
      </c>
      <c r="F14" s="4" t="str">
        <f>VLOOKUP(A14,HOP!A:C,3,0)</f>
        <v>2293957</v>
      </c>
      <c r="G14" s="4">
        <f t="shared" si="0"/>
        <v>0</v>
      </c>
      <c r="H14" s="4" t="str">
        <f t="shared" si="1"/>
        <v>，2293957</v>
      </c>
      <c r="I14" s="4" t="str">
        <f>VLOOKUP(A14,HOP!A:T,20,0)</f>
        <v>直连</v>
      </c>
    </row>
    <row r="15" s="4" customFormat="1" spans="1:9">
      <c r="A15" s="4">
        <v>16760091858</v>
      </c>
      <c r="B15" s="5">
        <v>44509</v>
      </c>
      <c r="C15" s="5">
        <v>44510</v>
      </c>
      <c r="D15" s="4">
        <v>180</v>
      </c>
      <c r="E15" s="4" t="str">
        <f>VLOOKUP(A15,HOP!A:L,12,0)</f>
        <v>180.00</v>
      </c>
      <c r="F15" s="4" t="str">
        <f>VLOOKUP(A15,HOP!A:C,3,0)</f>
        <v>2294148</v>
      </c>
      <c r="G15" s="4">
        <f t="shared" si="0"/>
        <v>0</v>
      </c>
      <c r="H15" s="4" t="str">
        <f t="shared" si="1"/>
        <v>，2294148</v>
      </c>
      <c r="I15" s="4" t="str">
        <f>VLOOKUP(A15,HOP!A:T,20,0)</f>
        <v>直连</v>
      </c>
    </row>
    <row r="16" s="4" customFormat="1" spans="1:9">
      <c r="A16" s="4">
        <v>16760089879</v>
      </c>
      <c r="B16" s="5">
        <v>44509</v>
      </c>
      <c r="C16" s="5">
        <v>44510</v>
      </c>
      <c r="D16" s="4">
        <v>428</v>
      </c>
      <c r="E16" s="4" t="str">
        <f>VLOOKUP(A16,HOP!A:L,12,0)</f>
        <v>428.00</v>
      </c>
      <c r="F16" s="4" t="str">
        <f>VLOOKUP(A16,HOP!A:C,3,0)</f>
        <v>2294152</v>
      </c>
      <c r="G16" s="4">
        <f t="shared" si="0"/>
        <v>0</v>
      </c>
      <c r="H16" s="4" t="str">
        <f t="shared" si="1"/>
        <v>，2294152</v>
      </c>
      <c r="I16" s="4" t="str">
        <f>VLOOKUP(A16,HOP!A:T,20,0)</f>
        <v>直连</v>
      </c>
    </row>
    <row r="17" s="4" customFormat="1" hidden="1" spans="1:9">
      <c r="A17" s="4">
        <v>16760664642</v>
      </c>
      <c r="B17" s="5">
        <v>44509</v>
      </c>
      <c r="C17" s="5">
        <v>44510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16761200151</v>
      </c>
      <c r="B18" s="5">
        <v>44509</v>
      </c>
      <c r="C18" s="5">
        <v>44510</v>
      </c>
      <c r="D18" s="4">
        <v>171</v>
      </c>
      <c r="E18" s="4" t="str">
        <f>VLOOKUP(A18,HOP!A:L,12,0)</f>
        <v>171.00</v>
      </c>
      <c r="F18" s="4" t="str">
        <f>VLOOKUP(A18,HOP!A:C,3,0)</f>
        <v>2294607</v>
      </c>
      <c r="G18" s="4">
        <f t="shared" si="0"/>
        <v>0</v>
      </c>
      <c r="H18" s="4" t="str">
        <f t="shared" si="1"/>
        <v>，2294607</v>
      </c>
      <c r="I18" s="4" t="str">
        <f>VLOOKUP(A18,HOP!A:T,20,0)</f>
        <v>直连</v>
      </c>
    </row>
    <row r="19" s="4" customFormat="1" spans="1:9">
      <c r="A19" s="4">
        <v>16761309675</v>
      </c>
      <c r="B19" s="5">
        <v>44509</v>
      </c>
      <c r="C19" s="5">
        <v>44510</v>
      </c>
      <c r="D19" s="4">
        <v>103</v>
      </c>
      <c r="E19" s="4" t="str">
        <f>VLOOKUP(A19,HOP!A:L,12,0)</f>
        <v>103.00</v>
      </c>
      <c r="F19" s="4" t="str">
        <f>VLOOKUP(A19,HOP!A:C,3,0)</f>
        <v>2294648</v>
      </c>
      <c r="G19" s="4">
        <f t="shared" si="0"/>
        <v>0</v>
      </c>
      <c r="H19" s="4" t="str">
        <f t="shared" si="1"/>
        <v>，2294648</v>
      </c>
      <c r="I19" s="4" t="str">
        <f>VLOOKUP(A19,HOP!A:T,20,0)</f>
        <v>直连</v>
      </c>
    </row>
    <row r="20" s="4" customFormat="1" spans="1:9">
      <c r="A20" s="4">
        <v>16761304806</v>
      </c>
      <c r="B20" s="5">
        <v>44509</v>
      </c>
      <c r="C20" s="5">
        <v>44510</v>
      </c>
      <c r="D20" s="4">
        <v>328</v>
      </c>
      <c r="E20" s="4" t="str">
        <f>VLOOKUP(A20,HOP!A:L,12,0)</f>
        <v>328.00</v>
      </c>
      <c r="F20" s="4" t="str">
        <f>VLOOKUP(A20,HOP!A:C,3,0)</f>
        <v>2294646</v>
      </c>
      <c r="G20" s="4">
        <f t="shared" si="0"/>
        <v>0</v>
      </c>
      <c r="H20" s="4" t="str">
        <f t="shared" si="1"/>
        <v>，2294646</v>
      </c>
      <c r="I20" s="4" t="str">
        <f>VLOOKUP(A20,HOP!A:T,20,0)</f>
        <v>直连</v>
      </c>
    </row>
    <row r="21" s="4" customFormat="1" spans="1:9">
      <c r="A21" s="4">
        <v>16764042905</v>
      </c>
      <c r="B21" s="5">
        <v>44509</v>
      </c>
      <c r="C21" s="5">
        <v>44510</v>
      </c>
      <c r="D21" s="4">
        <v>155</v>
      </c>
      <c r="E21" s="4" t="str">
        <f>VLOOKUP(A21,HOP!A:L,12,0)</f>
        <v>155.00</v>
      </c>
      <c r="F21" s="4" t="str">
        <f>VLOOKUP(A21,HOP!A:C,3,0)</f>
        <v>2294859</v>
      </c>
      <c r="G21" s="4">
        <f t="shared" si="0"/>
        <v>0</v>
      </c>
      <c r="H21" s="4" t="str">
        <f t="shared" si="1"/>
        <v>，2294859</v>
      </c>
      <c r="I21" s="4" t="str">
        <f>VLOOKUP(A21,HOP!A:T,20,0)</f>
        <v>直连</v>
      </c>
    </row>
    <row r="22" s="4" customFormat="1" hidden="1" spans="1:9">
      <c r="A22" s="4">
        <v>16764156061</v>
      </c>
      <c r="B22" s="5">
        <v>44509</v>
      </c>
      <c r="C22" s="5">
        <v>44510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4" spans="4:4">
      <c r="D24" s="4">
        <f>SUM(D2:D23)</f>
        <v>7864</v>
      </c>
    </row>
    <row r="25" spans="4:4">
      <c r="D25" s="4" t="s">
        <v>101</v>
      </c>
    </row>
    <row r="28" spans="1:1">
      <c r="A28" s="4" t="s">
        <v>102</v>
      </c>
    </row>
    <row r="29" spans="1:1">
      <c r="A29" s="4" t="s">
        <v>103</v>
      </c>
    </row>
  </sheetData>
  <autoFilter ref="A1:XFD25">
    <filterColumn colId="3">
      <filters blank="1">
        <filter val="312"/>
        <filter val="352"/>
        <filter val="155"/>
        <filter val="559"/>
        <filter val="121"/>
        <filter val="7864"/>
        <filter val="265"/>
        <filter val="325"/>
        <filter val="328"/>
        <filter val="428"/>
        <filter val="628"/>
        <filter val="7864 CNY"/>
        <filter val="171"/>
        <filter val="439"/>
        <filter val="180"/>
        <filter val="301"/>
        <filter val="701"/>
        <filter val="103"/>
        <filter val="804"/>
        <filter val="186"/>
        <filter val="15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</row>
    <row r="2" s="1" customFormat="1" spans="1:20">
      <c r="A2" s="3">
        <v>16692318723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3">
        <v>16728803225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125</v>
      </c>
      <c r="G3" s="1" t="s">
        <v>126</v>
      </c>
      <c r="H3" s="1" t="s">
        <v>127</v>
      </c>
      <c r="I3" s="1" t="s">
        <v>141</v>
      </c>
      <c r="J3" s="1" t="s">
        <v>129</v>
      </c>
      <c r="K3" s="1" t="s">
        <v>141</v>
      </c>
      <c r="L3" s="1" t="s">
        <v>141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142</v>
      </c>
      <c r="R3" s="1" t="s">
        <v>134</v>
      </c>
      <c r="S3" s="1" t="s">
        <v>135</v>
      </c>
      <c r="T3" s="1" t="s">
        <v>136</v>
      </c>
    </row>
    <row r="4" s="1" customFormat="1" spans="1:20">
      <c r="A4" s="3">
        <v>16739676497</v>
      </c>
      <c r="B4" s="1" t="s">
        <v>143</v>
      </c>
      <c r="C4" s="1" t="s">
        <v>144</v>
      </c>
      <c r="D4" s="1" t="s">
        <v>145</v>
      </c>
      <c r="E4" s="1" t="s">
        <v>39</v>
      </c>
      <c r="F4" s="1" t="s">
        <v>125</v>
      </c>
      <c r="G4" s="1" t="s">
        <v>126</v>
      </c>
      <c r="H4" s="1" t="s">
        <v>127</v>
      </c>
      <c r="I4" s="1" t="s">
        <v>146</v>
      </c>
      <c r="J4" s="1" t="s">
        <v>129</v>
      </c>
      <c r="K4" s="1" t="s">
        <v>146</v>
      </c>
      <c r="L4" s="1" t="s">
        <v>146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147</v>
      </c>
      <c r="R4" s="1" t="s">
        <v>134</v>
      </c>
      <c r="S4" s="1" t="s">
        <v>135</v>
      </c>
      <c r="T4" s="1" t="s">
        <v>136</v>
      </c>
    </row>
    <row r="5" s="1" customFormat="1" spans="1:20">
      <c r="A5" s="3">
        <v>16742730524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125</v>
      </c>
      <c r="G5" s="1" t="s">
        <v>126</v>
      </c>
      <c r="H5" s="1" t="s">
        <v>127</v>
      </c>
      <c r="I5" s="1" t="s">
        <v>152</v>
      </c>
      <c r="J5" s="1" t="s">
        <v>129</v>
      </c>
      <c r="K5" s="1" t="s">
        <v>152</v>
      </c>
      <c r="L5" s="1" t="s">
        <v>152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153</v>
      </c>
      <c r="R5" s="1" t="s">
        <v>134</v>
      </c>
      <c r="S5" s="1" t="s">
        <v>135</v>
      </c>
      <c r="T5" s="1" t="s">
        <v>136</v>
      </c>
    </row>
    <row r="6" s="1" customFormat="1" spans="1:20">
      <c r="A6" s="3">
        <v>16744632932</v>
      </c>
      <c r="B6" s="1" t="s">
        <v>148</v>
      </c>
      <c r="C6" s="1" t="s">
        <v>154</v>
      </c>
      <c r="D6" s="1" t="s">
        <v>155</v>
      </c>
      <c r="E6" s="1" t="s">
        <v>46</v>
      </c>
      <c r="F6" s="1" t="s">
        <v>156</v>
      </c>
      <c r="G6" s="1" t="s">
        <v>126</v>
      </c>
      <c r="H6" s="1" t="s">
        <v>127</v>
      </c>
      <c r="I6" s="1" t="s">
        <v>157</v>
      </c>
      <c r="J6" s="1" t="s">
        <v>129</v>
      </c>
      <c r="K6" s="1" t="s">
        <v>157</v>
      </c>
      <c r="L6" s="1" t="s">
        <v>157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158</v>
      </c>
      <c r="R6" s="1" t="s">
        <v>134</v>
      </c>
      <c r="S6" s="1" t="s">
        <v>135</v>
      </c>
      <c r="T6" s="1" t="s">
        <v>136</v>
      </c>
    </row>
    <row r="7" s="1" customFormat="1" spans="1:20">
      <c r="A7" s="3">
        <v>16746474405</v>
      </c>
      <c r="B7" s="1" t="s">
        <v>148</v>
      </c>
      <c r="C7" s="1" t="s">
        <v>159</v>
      </c>
      <c r="D7" s="1" t="s">
        <v>160</v>
      </c>
      <c r="E7" s="1" t="s">
        <v>161</v>
      </c>
      <c r="F7" s="1" t="s">
        <v>125</v>
      </c>
      <c r="G7" s="1" t="s">
        <v>126</v>
      </c>
      <c r="H7" s="1" t="s">
        <v>127</v>
      </c>
      <c r="I7" s="1" t="s">
        <v>162</v>
      </c>
      <c r="J7" s="1" t="s">
        <v>129</v>
      </c>
      <c r="K7" s="1" t="s">
        <v>162</v>
      </c>
      <c r="L7" s="1" t="s">
        <v>162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163</v>
      </c>
      <c r="R7" s="1" t="s">
        <v>134</v>
      </c>
      <c r="S7" s="1" t="s">
        <v>135</v>
      </c>
      <c r="T7" s="1" t="s">
        <v>136</v>
      </c>
    </row>
    <row r="8" s="1" customFormat="1" spans="1:20">
      <c r="A8" s="3">
        <v>16754641984</v>
      </c>
      <c r="B8" s="1" t="s">
        <v>164</v>
      </c>
      <c r="C8" s="1" t="s">
        <v>165</v>
      </c>
      <c r="D8" s="1" t="s">
        <v>166</v>
      </c>
      <c r="E8" s="1" t="s">
        <v>167</v>
      </c>
      <c r="F8" s="1" t="s">
        <v>125</v>
      </c>
      <c r="G8" s="1" t="s">
        <v>126</v>
      </c>
      <c r="H8" s="1" t="s">
        <v>127</v>
      </c>
      <c r="I8" s="1" t="s">
        <v>168</v>
      </c>
      <c r="J8" s="1" t="s">
        <v>129</v>
      </c>
      <c r="K8" s="1" t="s">
        <v>168</v>
      </c>
      <c r="L8" s="1" t="s">
        <v>168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169</v>
      </c>
      <c r="R8" s="1" t="s">
        <v>134</v>
      </c>
      <c r="S8" s="1" t="s">
        <v>135</v>
      </c>
      <c r="T8" s="1" t="s">
        <v>136</v>
      </c>
    </row>
    <row r="9" s="1" customFormat="1" spans="1:20">
      <c r="A9" s="3">
        <v>16756628448</v>
      </c>
      <c r="B9" s="1" t="s">
        <v>156</v>
      </c>
      <c r="C9" s="1" t="s">
        <v>170</v>
      </c>
      <c r="D9" s="1" t="s">
        <v>171</v>
      </c>
      <c r="E9" s="1" t="s">
        <v>172</v>
      </c>
      <c r="F9" s="1" t="s">
        <v>125</v>
      </c>
      <c r="G9" s="1" t="s">
        <v>126</v>
      </c>
      <c r="H9" s="1" t="s">
        <v>127</v>
      </c>
      <c r="I9" s="1" t="s">
        <v>173</v>
      </c>
      <c r="J9" s="1" t="s">
        <v>129</v>
      </c>
      <c r="K9" s="1" t="s">
        <v>173</v>
      </c>
      <c r="L9" s="1" t="s">
        <v>173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174</v>
      </c>
      <c r="R9" s="1" t="s">
        <v>134</v>
      </c>
      <c r="S9" s="1" t="s">
        <v>135</v>
      </c>
      <c r="T9" s="1" t="s">
        <v>136</v>
      </c>
    </row>
    <row r="10" s="1" customFormat="1" spans="1:20">
      <c r="A10" s="3">
        <v>16758632836</v>
      </c>
      <c r="B10" s="1" t="s">
        <v>156</v>
      </c>
      <c r="C10" s="1" t="s">
        <v>175</v>
      </c>
      <c r="D10" s="1" t="s">
        <v>176</v>
      </c>
      <c r="E10" s="1" t="s">
        <v>60</v>
      </c>
      <c r="F10" s="1" t="s">
        <v>125</v>
      </c>
      <c r="G10" s="1" t="s">
        <v>126</v>
      </c>
      <c r="H10" s="1" t="s">
        <v>127</v>
      </c>
      <c r="I10" s="1" t="s">
        <v>177</v>
      </c>
      <c r="J10" s="1" t="s">
        <v>129</v>
      </c>
      <c r="K10" s="1" t="s">
        <v>177</v>
      </c>
      <c r="L10" s="1" t="s">
        <v>177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178</v>
      </c>
      <c r="R10" s="1" t="s">
        <v>134</v>
      </c>
      <c r="S10" s="1" t="s">
        <v>135</v>
      </c>
      <c r="T10" s="1" t="s">
        <v>136</v>
      </c>
    </row>
    <row r="11" s="1" customFormat="1" spans="1:20">
      <c r="A11" s="3">
        <v>16758676218</v>
      </c>
      <c r="B11" s="1" t="s">
        <v>156</v>
      </c>
      <c r="C11" s="1" t="s">
        <v>179</v>
      </c>
      <c r="D11" s="1" t="s">
        <v>180</v>
      </c>
      <c r="E11" s="1" t="s">
        <v>63</v>
      </c>
      <c r="F11" s="1" t="s">
        <v>125</v>
      </c>
      <c r="G11" s="1" t="s">
        <v>126</v>
      </c>
      <c r="H11" s="1" t="s">
        <v>127</v>
      </c>
      <c r="I11" s="1" t="s">
        <v>181</v>
      </c>
      <c r="J11" s="1" t="s">
        <v>129</v>
      </c>
      <c r="K11" s="1" t="s">
        <v>181</v>
      </c>
      <c r="L11" s="1" t="s">
        <v>181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182</v>
      </c>
      <c r="R11" s="1" t="s">
        <v>134</v>
      </c>
      <c r="S11" s="1" t="s">
        <v>135</v>
      </c>
      <c r="T11" s="1" t="s">
        <v>136</v>
      </c>
    </row>
    <row r="12" s="1" customFormat="1" spans="1:20">
      <c r="A12" s="3">
        <v>16758973785</v>
      </c>
      <c r="B12" s="1" t="s">
        <v>156</v>
      </c>
      <c r="C12" s="1" t="s">
        <v>183</v>
      </c>
      <c r="D12" s="1" t="s">
        <v>184</v>
      </c>
      <c r="E12" s="1" t="s">
        <v>185</v>
      </c>
      <c r="F12" s="1" t="s">
        <v>125</v>
      </c>
      <c r="G12" s="1" t="s">
        <v>126</v>
      </c>
      <c r="H12" s="1" t="s">
        <v>127</v>
      </c>
      <c r="I12" s="1" t="s">
        <v>186</v>
      </c>
      <c r="J12" s="1" t="s">
        <v>129</v>
      </c>
      <c r="K12" s="1" t="s">
        <v>186</v>
      </c>
      <c r="L12" s="1" t="s">
        <v>186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187</v>
      </c>
      <c r="R12" s="1" t="s">
        <v>134</v>
      </c>
      <c r="S12" s="1" t="s">
        <v>135</v>
      </c>
      <c r="T12" s="1" t="s">
        <v>136</v>
      </c>
    </row>
    <row r="13" s="1" customFormat="1" spans="1:20">
      <c r="A13" s="3">
        <v>16759445385</v>
      </c>
      <c r="B13" s="1" t="s">
        <v>125</v>
      </c>
      <c r="C13" s="1" t="s">
        <v>188</v>
      </c>
      <c r="D13" s="1" t="s">
        <v>189</v>
      </c>
      <c r="E13" s="1" t="s">
        <v>71</v>
      </c>
      <c r="F13" s="1" t="s">
        <v>125</v>
      </c>
      <c r="G13" s="1" t="s">
        <v>126</v>
      </c>
      <c r="H13" s="1" t="s">
        <v>127</v>
      </c>
      <c r="I13" s="1" t="s">
        <v>190</v>
      </c>
      <c r="J13" s="1" t="s">
        <v>129</v>
      </c>
      <c r="K13" s="1" t="s">
        <v>190</v>
      </c>
      <c r="L13" s="1" t="s">
        <v>190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191</v>
      </c>
      <c r="R13" s="1" t="s">
        <v>134</v>
      </c>
      <c r="S13" s="1" t="s">
        <v>135</v>
      </c>
      <c r="T13" s="1" t="s">
        <v>136</v>
      </c>
    </row>
    <row r="14" s="1" customFormat="1" spans="1:20">
      <c r="A14" s="3">
        <v>16759594696</v>
      </c>
      <c r="B14" s="1" t="s">
        <v>125</v>
      </c>
      <c r="C14" s="1" t="s">
        <v>192</v>
      </c>
      <c r="D14" s="1" t="s">
        <v>193</v>
      </c>
      <c r="E14" s="1" t="s">
        <v>74</v>
      </c>
      <c r="F14" s="1" t="s">
        <v>125</v>
      </c>
      <c r="G14" s="1" t="s">
        <v>126</v>
      </c>
      <c r="H14" s="1" t="s">
        <v>127</v>
      </c>
      <c r="I14" s="1" t="s">
        <v>194</v>
      </c>
      <c r="J14" s="1" t="s">
        <v>129</v>
      </c>
      <c r="K14" s="1" t="s">
        <v>194</v>
      </c>
      <c r="L14" s="1" t="s">
        <v>194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195</v>
      </c>
      <c r="R14" s="1" t="s">
        <v>134</v>
      </c>
      <c r="S14" s="1" t="s">
        <v>135</v>
      </c>
      <c r="T14" s="1" t="s">
        <v>136</v>
      </c>
    </row>
    <row r="15" s="1" customFormat="1" spans="1:20">
      <c r="A15" s="3">
        <v>16760091858</v>
      </c>
      <c r="B15" s="1" t="s">
        <v>125</v>
      </c>
      <c r="C15" s="1" t="s">
        <v>196</v>
      </c>
      <c r="D15" s="1" t="s">
        <v>197</v>
      </c>
      <c r="E15" s="1" t="s">
        <v>198</v>
      </c>
      <c r="F15" s="1" t="s">
        <v>125</v>
      </c>
      <c r="G15" s="1" t="s">
        <v>126</v>
      </c>
      <c r="H15" s="1" t="s">
        <v>127</v>
      </c>
      <c r="I15" s="1" t="s">
        <v>199</v>
      </c>
      <c r="J15" s="1" t="s">
        <v>129</v>
      </c>
      <c r="K15" s="1" t="s">
        <v>199</v>
      </c>
      <c r="L15" s="1" t="s">
        <v>199</v>
      </c>
      <c r="M15" s="1" t="s">
        <v>130</v>
      </c>
      <c r="N15" s="1" t="s">
        <v>130</v>
      </c>
      <c r="O15" s="1" t="s">
        <v>131</v>
      </c>
      <c r="P15" s="1" t="s">
        <v>132</v>
      </c>
      <c r="Q15" s="1" t="s">
        <v>200</v>
      </c>
      <c r="R15" s="1" t="s">
        <v>134</v>
      </c>
      <c r="S15" s="1" t="s">
        <v>135</v>
      </c>
      <c r="T15" s="1" t="s">
        <v>136</v>
      </c>
    </row>
    <row r="16" s="1" customFormat="1" spans="1:20">
      <c r="A16" s="3">
        <v>16760089879</v>
      </c>
      <c r="B16" s="1" t="s">
        <v>125</v>
      </c>
      <c r="C16" s="1" t="s">
        <v>201</v>
      </c>
      <c r="D16" s="1" t="s">
        <v>202</v>
      </c>
      <c r="E16" s="1" t="s">
        <v>203</v>
      </c>
      <c r="F16" s="1" t="s">
        <v>125</v>
      </c>
      <c r="G16" s="1" t="s">
        <v>126</v>
      </c>
      <c r="H16" s="1" t="s">
        <v>127</v>
      </c>
      <c r="I16" s="1" t="s">
        <v>204</v>
      </c>
      <c r="J16" s="1" t="s">
        <v>129</v>
      </c>
      <c r="K16" s="1" t="s">
        <v>204</v>
      </c>
      <c r="L16" s="1" t="s">
        <v>204</v>
      </c>
      <c r="M16" s="1" t="s">
        <v>130</v>
      </c>
      <c r="N16" s="1" t="s">
        <v>130</v>
      </c>
      <c r="O16" s="1" t="s">
        <v>131</v>
      </c>
      <c r="P16" s="1" t="s">
        <v>132</v>
      </c>
      <c r="Q16" s="1" t="s">
        <v>205</v>
      </c>
      <c r="R16" s="1" t="s">
        <v>134</v>
      </c>
      <c r="S16" s="1" t="s">
        <v>135</v>
      </c>
      <c r="T16" s="1" t="s">
        <v>136</v>
      </c>
    </row>
    <row r="17" s="1" customFormat="1" spans="1:20">
      <c r="A17" s="3">
        <v>16761200151</v>
      </c>
      <c r="B17" s="1" t="s">
        <v>125</v>
      </c>
      <c r="C17" s="1" t="s">
        <v>206</v>
      </c>
      <c r="D17" s="1" t="s">
        <v>207</v>
      </c>
      <c r="E17" s="1" t="s">
        <v>87</v>
      </c>
      <c r="F17" s="1" t="s">
        <v>125</v>
      </c>
      <c r="G17" s="1" t="s">
        <v>126</v>
      </c>
      <c r="H17" s="1" t="s">
        <v>127</v>
      </c>
      <c r="I17" s="1" t="s">
        <v>208</v>
      </c>
      <c r="J17" s="1" t="s">
        <v>129</v>
      </c>
      <c r="K17" s="1" t="s">
        <v>208</v>
      </c>
      <c r="L17" s="1" t="s">
        <v>208</v>
      </c>
      <c r="M17" s="1" t="s">
        <v>130</v>
      </c>
      <c r="N17" s="1" t="s">
        <v>130</v>
      </c>
      <c r="O17" s="1" t="s">
        <v>131</v>
      </c>
      <c r="P17" s="1" t="s">
        <v>132</v>
      </c>
      <c r="Q17" s="1" t="s">
        <v>209</v>
      </c>
      <c r="R17" s="1" t="s">
        <v>134</v>
      </c>
      <c r="S17" s="1" t="s">
        <v>135</v>
      </c>
      <c r="T17" s="1" t="s">
        <v>136</v>
      </c>
    </row>
    <row r="18" s="1" customFormat="1" spans="1:20">
      <c r="A18" s="3">
        <v>16761304806</v>
      </c>
      <c r="B18" s="1" t="s">
        <v>125</v>
      </c>
      <c r="C18" s="1" t="s">
        <v>210</v>
      </c>
      <c r="D18" s="1" t="s">
        <v>211</v>
      </c>
      <c r="E18" s="1" t="s">
        <v>93</v>
      </c>
      <c r="F18" s="1" t="s">
        <v>125</v>
      </c>
      <c r="G18" s="1" t="s">
        <v>126</v>
      </c>
      <c r="H18" s="1" t="s">
        <v>127</v>
      </c>
      <c r="I18" s="1" t="s">
        <v>212</v>
      </c>
      <c r="J18" s="1" t="s">
        <v>129</v>
      </c>
      <c r="K18" s="1" t="s">
        <v>212</v>
      </c>
      <c r="L18" s="1" t="s">
        <v>212</v>
      </c>
      <c r="M18" s="1" t="s">
        <v>130</v>
      </c>
      <c r="N18" s="1" t="s">
        <v>130</v>
      </c>
      <c r="O18" s="1" t="s">
        <v>131</v>
      </c>
      <c r="P18" s="1" t="s">
        <v>132</v>
      </c>
      <c r="Q18" s="1" t="s">
        <v>213</v>
      </c>
      <c r="R18" s="1" t="s">
        <v>134</v>
      </c>
      <c r="S18" s="1" t="s">
        <v>135</v>
      </c>
      <c r="T18" s="1" t="s">
        <v>136</v>
      </c>
    </row>
    <row r="19" s="1" customFormat="1" spans="1:20">
      <c r="A19" s="3">
        <v>16761309675</v>
      </c>
      <c r="B19" s="1" t="s">
        <v>125</v>
      </c>
      <c r="C19" s="1" t="s">
        <v>214</v>
      </c>
      <c r="D19" s="1" t="s">
        <v>215</v>
      </c>
      <c r="E19" s="1" t="s">
        <v>90</v>
      </c>
      <c r="F19" s="1" t="s">
        <v>125</v>
      </c>
      <c r="G19" s="1" t="s">
        <v>126</v>
      </c>
      <c r="H19" s="1" t="s">
        <v>127</v>
      </c>
      <c r="I19" s="1" t="s">
        <v>216</v>
      </c>
      <c r="J19" s="1" t="s">
        <v>129</v>
      </c>
      <c r="K19" s="1" t="s">
        <v>216</v>
      </c>
      <c r="L19" s="1" t="s">
        <v>216</v>
      </c>
      <c r="M19" s="1" t="s">
        <v>130</v>
      </c>
      <c r="N19" s="1" t="s">
        <v>130</v>
      </c>
      <c r="O19" s="1" t="s">
        <v>131</v>
      </c>
      <c r="P19" s="1" t="s">
        <v>132</v>
      </c>
      <c r="Q19" s="1" t="s">
        <v>217</v>
      </c>
      <c r="R19" s="1" t="s">
        <v>134</v>
      </c>
      <c r="S19" s="1" t="s">
        <v>135</v>
      </c>
      <c r="T19" s="1" t="s">
        <v>136</v>
      </c>
    </row>
    <row r="20" s="1" customFormat="1" spans="1:20">
      <c r="A20" s="3">
        <v>16764042905</v>
      </c>
      <c r="B20" s="1" t="s">
        <v>125</v>
      </c>
      <c r="C20" s="1" t="s">
        <v>218</v>
      </c>
      <c r="D20" s="1" t="s">
        <v>219</v>
      </c>
      <c r="E20" s="1" t="s">
        <v>96</v>
      </c>
      <c r="F20" s="1" t="s">
        <v>125</v>
      </c>
      <c r="G20" s="1" t="s">
        <v>126</v>
      </c>
      <c r="H20" s="1" t="s">
        <v>127</v>
      </c>
      <c r="I20" s="1" t="s">
        <v>220</v>
      </c>
      <c r="J20" s="1" t="s">
        <v>129</v>
      </c>
      <c r="K20" s="1" t="s">
        <v>220</v>
      </c>
      <c r="L20" s="1" t="s">
        <v>220</v>
      </c>
      <c r="M20" s="1" t="s">
        <v>130</v>
      </c>
      <c r="N20" s="1" t="s">
        <v>130</v>
      </c>
      <c r="O20" s="1" t="s">
        <v>131</v>
      </c>
      <c r="P20" s="1" t="s">
        <v>132</v>
      </c>
      <c r="Q20" s="1" t="s">
        <v>221</v>
      </c>
      <c r="R20" s="1" t="s">
        <v>134</v>
      </c>
      <c r="S20" s="1" t="s">
        <v>135</v>
      </c>
      <c r="T20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2021-11-25T01:31:48Z</dcterms:created>
  <dcterms:modified xsi:type="dcterms:W3CDTF">2021-11-25T01:35:44Z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CB8563CAE21F4EE68EC93B8FE5951DA9</vt:lpwstr>
  </property>
  <property fmtid="{D5CDD505-2E9C-101B-9397-08002B2CF9AE}" pid="3" name="KSOProductBuildVer">
    <vt:lpwstr>2052-11.1.0.11045</vt:lpwstr>
  </property>
</Properties>
</file>