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<sst xmlns="http://schemas.openxmlformats.org/spreadsheetml/2006/main" count="599" uniqueCount="242">
  <si>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</si>
  <si>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</si>
  <si>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</si>
  <si>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</si>
  <si>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</si>
  <si>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</si>
  <si>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</si>
  <si>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</si>
  <si>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</si>
  <si>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</si>
  <si>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</si>
  <si>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</si>
  <si>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</si>
  <si>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</si>
  <si>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</si>
  <si>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</si>
  <si>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</si>
  <si>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</si>
  <si>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</si>
  <si>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</si>
  <si>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</si>
  <si>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</si>
  <si>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</si>
  <si>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</si>
  <si>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</si>
  <si>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</si>
  <si>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</si>
  <si>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[拉斯维加斯]拉斯维加斯金砖酒店(Golden Nugget Las Vegas)(55666051)</t>
  </si>
  <si>
    <t>酒店随机房型&lt;不退款&gt;&lt;2人入住&gt;</t>
  </si>
  <si>
    <t>HKD</t>
  </si>
  <si>
    <t>eunseong/park</t>
  </si>
  <si>
    <t>CA13030211125HKD</t>
  </si>
  <si>
    <t>未提现</t>
  </si>
  <si>
    <t>携程开票</t>
  </si>
  <si>
    <t>[杜布罗夫尼克]埃克萨勒斯尔酒店(Hotel Excelsior)(55680558)</t>
  </si>
  <si>
    <t>经典双人房&lt;早餐&gt;&lt;不退款&gt;&lt;2人入住&gt;</t>
  </si>
  <si>
    <t>FOX/DAVID</t>
  </si>
  <si>
    <t>[神户]神户美利坚公园东方大酒店(Kobe Meriken Park Oriental Hotel)(55639521)</t>
  </si>
  <si>
    <t>东景标准双床房&lt;不退款&gt;&lt;2人入住&gt;</t>
  </si>
  <si>
    <t>sugimoto/tsuyoshi,sugimoto/tsuyoshi</t>
  </si>
  <si>
    <t>[纽约]梦幻市区酒店(Dream Downtown)(55290365)</t>
  </si>
  <si>
    <t>客房, 1 张特大床, 阳台 (Bronze)&lt;1&gt;&lt;不退款&gt;&lt;2人入住&gt;</t>
  </si>
  <si>
    <t>Smith/Brielle</t>
  </si>
  <si>
    <t>63084SC048005</t>
  </si>
  <si>
    <t>[奥兰多]喜来登维斯塔纳乡村别墅度假酒店(Sheraton Vistana Villages Resort Villas, I-Drive/Orlando)(55320472)</t>
  </si>
  <si>
    <t>2卧别墅带沙发床和阳台&lt;不退款&gt;&lt;2人入住&gt;</t>
  </si>
  <si>
    <t>Wang/Kexin</t>
  </si>
  <si>
    <t>[里昂]里昂塞特万豪国际酒店(Lyon Marriott Hotel Cité Internationale)(55299331)</t>
  </si>
  <si>
    <t>标准房&lt;不退款&gt;&lt;2人入住&gt;</t>
  </si>
  <si>
    <t>alphonse/diego</t>
  </si>
  <si>
    <t>[曼谷]曼谷苏坤喜来登豪华精选大酒店 (SHA Plus+)(Sheraton Grande Sukhumvit, a Luxury Collection Hotel, Bangkok (SHA Plus+))(70789381)</t>
  </si>
  <si>
    <t>至尊特大床房&lt;2人入住&gt;&lt;不退款&gt;&lt;早餐&gt;</t>
  </si>
  <si>
    <t>Wang/Hailian</t>
  </si>
  <si>
    <t>Torres/Angelica</t>
  </si>
  <si>
    <t>[罗马]弗莱米尼欧田园小屋花园酒店(Flaminio Village Bungalow Park)(55299576)</t>
  </si>
  <si>
    <t>平房式客房(庭院)&lt;不退款&gt;&lt;2人入住&gt;</t>
  </si>
  <si>
    <t>DI DOMENICO/GIULIANO</t>
  </si>
  <si>
    <t>[加尔维斯顿]加尔维斯顿岛万怡酒店(Courtyard by Marriott Galveston Island)(68027478)</t>
  </si>
  <si>
    <t>单床房&lt;不退款&gt;&lt;2人入住&gt;</t>
  </si>
  <si>
    <t>Scott/Jack Hubert</t>
  </si>
  <si>
    <t>[多伦多]多伦多市中心喜来登酒店(Sheraton Centre Toronto Hotel)(55822362)</t>
  </si>
  <si>
    <t>大床房&lt;不退款&gt;&lt;2人入住&gt;</t>
  </si>
  <si>
    <t>Hamel/Sandrine</t>
  </si>
  <si>
    <t>客房, 1 张特大床 (Bronze)&lt;不退款&gt;&lt;2人入住&gt;</t>
  </si>
  <si>
    <t>Heilig/Philip</t>
  </si>
  <si>
    <t>63084SC048846</t>
  </si>
  <si>
    <t>[马德里]埃克广场酒店(Exe Plaza Madrid)(55542732)</t>
  </si>
  <si>
    <t>双人床房&lt;不退款&gt;&lt;2人入住&gt;</t>
  </si>
  <si>
    <t>PARIS RODRIGUEZ/TAMARA,LLAMAZARES MONTOYA/TOMAS</t>
  </si>
  <si>
    <t>[拉斯维加斯]拉斯维加斯华尔道夫酒店(Waldorf Astoria Las Vegas)(60467132)</t>
  </si>
  <si>
    <t>拉斯维加斯大道景特大床房&lt;不退款&gt;&lt;2人入住&gt;</t>
  </si>
  <si>
    <t>Skidmore/Shanti</t>
  </si>
  <si>
    <t>reconfirmed by MS RACHEL</t>
  </si>
  <si>
    <t>取消</t>
  </si>
  <si>
    <t>[阿布扎比]阿布扎比雅乐轩酒店(Aloft Abu Dhabi)(68026753)</t>
  </si>
  <si>
    <t>雅乐轩客房（1张特大床）&lt;不退款&gt;&lt;2人入住&gt;</t>
  </si>
  <si>
    <t>Paled/Satish Chandra</t>
  </si>
  <si>
    <t>[奥尔良]新奥尔良诺普西酒店(NOPSI Hotel, New Orleans)(55304189)</t>
  </si>
  <si>
    <t>转角豪华套房1张特大床&lt;不退款&gt;&lt;2人入住&gt;</t>
  </si>
  <si>
    <t>Hartley/Patrick</t>
  </si>
  <si>
    <t>75045SC106117</t>
  </si>
  <si>
    <t>[东京]海茵娜酒店东京西葛西(Henn na Hotel Tokyo Nishikasai)(55768468)</t>
  </si>
  <si>
    <t>标准大床房&lt;不退款&gt;&lt;2人入住&gt;</t>
  </si>
  <si>
    <t>Eisuke/Ueda,Eisuke/Ueda</t>
  </si>
  <si>
    <t>[北干巴鲁]巴迪奇帕干巴鲁酒店(Batiqa Hotel Pekanbaru)(55304270)</t>
  </si>
  <si>
    <t>高级房&lt;不退款&gt;&lt;2人入住&gt;</t>
  </si>
  <si>
    <t>h/Septri,h/Septri</t>
  </si>
  <si>
    <t>[休斯敦]逸林套房希尔顿休斯顿美术馆酒店(DoubleTree by Hilton Hotel &amp; Suites Houston by the Galleria)(55281173)</t>
  </si>
  <si>
    <t>客房, 1 张特大床房&lt;不退款&gt;&lt;2人入住&gt;</t>
  </si>
  <si>
    <t>Johnson/Paul</t>
  </si>
  <si>
    <t>，</t>
  </si>
  <si>
    <t>37711 HKD</t>
  </si>
  <si>
    <t>A211125105518481</t>
  </si>
  <si>
    <t>总计：37711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</si>
  <si>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</si>
  <si>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</si>
  <si>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</si>
  <si>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</si>
  <si>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</si>
  <si>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</si>
  <si>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</si>
  <si>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</si>
  <si>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</si>
  <si>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</si>
  <si>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</si>
  <si>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</si>
  <si>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</si>
  <si>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</si>
  <si>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</si>
  <si>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</si>
  <si>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</si>
  <si>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2021-08-22</t>
  </si>
  <si>
    <t>2229389</t>
  </si>
  <si>
    <t>贝尔法斯特市中心温德姆华美达酒店</t>
  </si>
  <si>
    <t>Bebbington Shaun</t>
  </si>
  <si>
    <t>2021-11-20</t>
  </si>
  <si>
    <t>2021-11-22</t>
  </si>
  <si>
    <t>退房日周结</t>
  </si>
  <si>
    <t>1048.22</t>
  </si>
  <si>
    <t>1254.00</t>
  </si>
  <si>
    <t>0</t>
  </si>
  <si>
    <t>0.00</t>
  </si>
  <si>
    <t>携程汇智国际直连</t>
  </si>
  <si>
    <t>2021-08-22 04:26:30</t>
  </si>
  <si>
    <t>否</t>
  </si>
  <si>
    <t>汇智国际旅游发展有限公司</t>
  </si>
  <si>
    <t>直连</t>
  </si>
  <si>
    <t>2021-10-21</t>
  </si>
  <si>
    <t>2281246</t>
  </si>
  <si>
    <t>金砖酒店&amp;赌场</t>
  </si>
  <si>
    <t>eunseong park</t>
  </si>
  <si>
    <t>2021-11-18</t>
  </si>
  <si>
    <t>2293.46</t>
  </si>
  <si>
    <t>2784.00</t>
  </si>
  <si>
    <t>2021-10-21 16:52:23</t>
  </si>
  <si>
    <t>2021-10-26</t>
  </si>
  <si>
    <t>2283372</t>
  </si>
  <si>
    <t>埃克萨勒斯尔酒店</t>
  </si>
  <si>
    <t>FOX DAVID</t>
  </si>
  <si>
    <t>2021-11-21</t>
  </si>
  <si>
    <t>1008.18</t>
  </si>
  <si>
    <t>1225.00</t>
  </si>
  <si>
    <t>2021-10-26 08:39:59</t>
  </si>
  <si>
    <t>2021-11-14</t>
  </si>
  <si>
    <t>2299256</t>
  </si>
  <si>
    <t>神户美利坚公园东方大酒店</t>
  </si>
  <si>
    <t>sugimoto tsuyoshi,sugimoto tsuyoshi</t>
  </si>
  <si>
    <t>1108.50</t>
  </si>
  <si>
    <t>1351.00</t>
  </si>
  <si>
    <t>2021-11-14 13:10:51</t>
  </si>
  <si>
    <t>2021-11-16</t>
  </si>
  <si>
    <t>2300185</t>
  </si>
  <si>
    <t>喜来登维斯塔纳乡村别墅度假酒店</t>
  </si>
  <si>
    <t>Wang Kexin</t>
  </si>
  <si>
    <t>2021-11-19</t>
  </si>
  <si>
    <t>2973.76</t>
  </si>
  <si>
    <t>3623.00</t>
  </si>
  <si>
    <t>2021-11-16 07:03:50</t>
  </si>
  <si>
    <t>2021-11-17</t>
  </si>
  <si>
    <t>2301489</t>
  </si>
  <si>
    <t>里昂塞特万豪国际酒店</t>
  </si>
  <si>
    <t>alphonse diego</t>
  </si>
  <si>
    <t>1913.26</t>
  </si>
  <si>
    <t>2327.00</t>
  </si>
  <si>
    <t>2021-11-17 13:31:45</t>
  </si>
  <si>
    <t>2302131</t>
  </si>
  <si>
    <t>曼谷苏坤喜来登豪华精选大酒店</t>
  </si>
  <si>
    <t>Wang Hailian</t>
  </si>
  <si>
    <t>1312.23</t>
  </si>
  <si>
    <t>1596.00</t>
  </si>
  <si>
    <t>2021-11-17 21:50:54</t>
  </si>
  <si>
    <t>2302578</t>
  </si>
  <si>
    <t>Torres Angelica</t>
  </si>
  <si>
    <t>3758.25</t>
  </si>
  <si>
    <t>4581.00</t>
  </si>
  <si>
    <t>2021-11-18 12:52:12</t>
  </si>
  <si>
    <t>2303418</t>
  </si>
  <si>
    <t>弗莱米尼欧田园小屋花园酒店</t>
  </si>
  <si>
    <t>DI DOMENICO GIULIANO</t>
  </si>
  <si>
    <t>270.17</t>
  </si>
  <si>
    <t>329.00</t>
  </si>
  <si>
    <t>2021-11-19 01:56:27</t>
  </si>
  <si>
    <t>2303551</t>
  </si>
  <si>
    <t xml:space="preserve">加尔维斯顿岛万怡酒店  </t>
  </si>
  <si>
    <t>Scott Jack Hubert</t>
  </si>
  <si>
    <t>2548.18</t>
  </si>
  <si>
    <t>3103.00</t>
  </si>
  <si>
    <t>2021-11-19 09:15:14</t>
  </si>
  <si>
    <t>2303898</t>
  </si>
  <si>
    <t>多伦多市中心喜来登酒店</t>
  </si>
  <si>
    <t>Hamel Sandrine</t>
  </si>
  <si>
    <t>2180.29</t>
  </si>
  <si>
    <t>2655.00</t>
  </si>
  <si>
    <t>2021-11-19 14:43:23</t>
  </si>
  <si>
    <t>2304506</t>
  </si>
  <si>
    <t>梦幻市区酒店</t>
  </si>
  <si>
    <t>Heilig Philip</t>
  </si>
  <si>
    <t>5632.61</t>
  </si>
  <si>
    <t>6859.00</t>
  </si>
  <si>
    <t>2021-11-19 22:01:47</t>
  </si>
  <si>
    <t>2304708</t>
  </si>
  <si>
    <t>埃克广场酒店</t>
  </si>
  <si>
    <t>PARIS RODRIGUEZ TAMARA,LLAMAZARES MONTOYA TOMAS</t>
  </si>
  <si>
    <t>1228.37</t>
  </si>
  <si>
    <t>1496.00</t>
  </si>
  <si>
    <t>2021-11-20 07:08:05</t>
  </si>
  <si>
    <t>2305031</t>
  </si>
  <si>
    <t>拉斯维加斯华尔道夫酒店</t>
  </si>
  <si>
    <t>Skidmore Shanti</t>
  </si>
  <si>
    <t>1754.69</t>
  </si>
  <si>
    <t>2137.00</t>
  </si>
  <si>
    <t>2021-11-20 13:40:50</t>
  </si>
  <si>
    <t>2305929</t>
  </si>
  <si>
    <t>阿布扎比雅乐轩酒店</t>
  </si>
  <si>
    <t>Paled Satish Chandra</t>
  </si>
  <si>
    <t>460.75</t>
  </si>
  <si>
    <t>561.00</t>
  </si>
  <si>
    <t>2021-11-21 10:47:32</t>
  </si>
  <si>
    <t>2306046</t>
  </si>
  <si>
    <t>新奥尔良诺普希酒店</t>
  </si>
  <si>
    <t>Hartley Patrick</t>
  </si>
  <si>
    <t>1357.61</t>
  </si>
  <si>
    <t>1653.00</t>
  </si>
  <si>
    <t>2021-11-21 12:46:29</t>
  </si>
  <si>
    <t>2306115</t>
  </si>
  <si>
    <t>海茵娜酒店东京西葛西</t>
  </si>
  <si>
    <t>Eisuke Ueda,Eisuke Ueda</t>
  </si>
  <si>
    <t>225.04</t>
  </si>
  <si>
    <t>274.00</t>
  </si>
  <si>
    <t>2021-11-21 13:51:55</t>
  </si>
  <si>
    <t>2306169</t>
  </si>
  <si>
    <t>巴迪奇帕干巴鲁酒店</t>
  </si>
  <si>
    <t>h Septri,h Septri</t>
  </si>
  <si>
    <t>158.51</t>
  </si>
  <si>
    <t>193.00</t>
  </si>
  <si>
    <t>2021-11-21 14:43:05</t>
  </si>
  <si>
    <t>2306235</t>
  </si>
  <si>
    <t>休斯顿商业街逸林套房酒店</t>
  </si>
  <si>
    <t>Johnson Paul</t>
  </si>
  <si>
    <t>791.73</t>
  </si>
  <si>
    <t>964.00</t>
  </si>
  <si>
    <t>2021-11-21 16:03:54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</si>
</sst>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2" fillId="6" borderId="1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16622189773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44518</v>
      </c>
      <c r="G2" s="5">
        <v>44522</v>
      </c>
      <c r="H2" s="4">
        <v>1</v>
      </c>
      <c r="I2" s="4">
        <v>4</v>
      </c>
      <c r="J2" s="4">
        <v>4</v>
      </c>
      <c r="K2" s="4" t="s">
        <v>29</v>
      </c>
      <c r="L2" s="4">
        <v>2784</v>
      </c>
      <c r="M2" s="4">
        <v>2784</v>
      </c>
      <c r="N2" s="4" t="s">
        <v>30</v>
      </c>
      <c r="O2" s="4" t="s">
        <v>31</v>
      </c>
      <c r="P2" s="4" t="s">
        <v>32</v>
      </c>
      <c r="Q2" s="4">
        <v>0</v>
      </c>
      <c r="R2" s="6">
        <v>44490</v>
      </c>
      <c r="S2" s="5">
        <v>44525</v>
      </c>
      <c r="T2" s="4" t="s">
        <v>33</v>
      </c>
      <c r="U2" s="4">
        <v>2784</v>
      </c>
      <c r="V2" s="4">
        <v>0</v>
      </c>
      <c r="W2" s="4">
        <v>0</v>
      </c>
      <c r="X2" s="4">
        <v>2281246</v>
      </c>
    </row>
    <row r="3" s="4" customFormat="1" spans="1:24">
      <c r="A3" s="4">
        <v>16666072666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44521</v>
      </c>
      <c r="G3" s="5">
        <v>44522</v>
      </c>
      <c r="H3" s="4">
        <v>1</v>
      </c>
      <c r="I3" s="4">
        <v>1</v>
      </c>
      <c r="J3" s="4">
        <v>1</v>
      </c>
      <c r="K3" s="4" t="s">
        <v>29</v>
      </c>
      <c r="L3" s="4">
        <v>1225</v>
      </c>
      <c r="M3" s="4">
        <v>1225</v>
      </c>
      <c r="N3" s="4" t="s">
        <v>36</v>
      </c>
      <c r="O3" s="4" t="s">
        <v>31</v>
      </c>
      <c r="P3" s="4" t="s">
        <v>32</v>
      </c>
      <c r="Q3" s="4">
        <v>0</v>
      </c>
      <c r="R3" s="6">
        <v>44495</v>
      </c>
      <c r="S3" s="5">
        <v>44525</v>
      </c>
      <c r="T3" s="4" t="s">
        <v>33</v>
      </c>
      <c r="U3" s="4">
        <v>1225</v>
      </c>
      <c r="V3" s="4">
        <v>0</v>
      </c>
      <c r="W3" s="4">
        <v>0</v>
      </c>
      <c r="X3" s="4">
        <v>2283372</v>
      </c>
    </row>
    <row r="4" s="4" customFormat="1" spans="1:23">
      <c r="A4" s="4">
        <v>16793552502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44521</v>
      </c>
      <c r="G4" s="5">
        <v>44522</v>
      </c>
      <c r="H4" s="4">
        <v>1</v>
      </c>
      <c r="I4" s="4">
        <v>1</v>
      </c>
      <c r="J4" s="4">
        <v>1</v>
      </c>
      <c r="K4" s="4" t="s">
        <v>29</v>
      </c>
      <c r="L4" s="4">
        <v>1351</v>
      </c>
      <c r="M4" s="4">
        <v>1351</v>
      </c>
      <c r="N4" s="4" t="s">
        <v>39</v>
      </c>
      <c r="O4" s="4" t="s">
        <v>31</v>
      </c>
      <c r="P4" s="4" t="s">
        <v>32</v>
      </c>
      <c r="Q4" s="4">
        <v>0</v>
      </c>
      <c r="R4" s="6">
        <v>44514</v>
      </c>
      <c r="S4" s="5">
        <v>44525</v>
      </c>
      <c r="T4" s="4" t="s">
        <v>33</v>
      </c>
      <c r="U4" s="4">
        <v>1351</v>
      </c>
      <c r="V4" s="4">
        <v>0</v>
      </c>
      <c r="W4" s="4">
        <v>0</v>
      </c>
    </row>
    <row r="5" s="4" customFormat="1" spans="1:25">
      <c r="A5" s="4">
        <v>16795671570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44521</v>
      </c>
      <c r="G5" s="5">
        <v>44522</v>
      </c>
      <c r="H5" s="4">
        <v>1</v>
      </c>
      <c r="I5" s="4">
        <v>1</v>
      </c>
      <c r="J5" s="4">
        <v>1</v>
      </c>
      <c r="K5" s="4" t="s">
        <v>29</v>
      </c>
      <c r="L5" s="4">
        <v>1983</v>
      </c>
      <c r="M5" s="4">
        <v>1983</v>
      </c>
      <c r="N5" s="4" t="s">
        <v>42</v>
      </c>
      <c r="O5" s="4" t="s">
        <v>31</v>
      </c>
      <c r="P5" s="4" t="s">
        <v>32</v>
      </c>
      <c r="Q5" s="4">
        <v>0</v>
      </c>
      <c r="R5" s="6">
        <v>44515</v>
      </c>
      <c r="S5" s="5">
        <v>44525</v>
      </c>
      <c r="T5" s="4" t="s">
        <v>33</v>
      </c>
      <c r="U5" s="4">
        <v>1983</v>
      </c>
      <c r="V5" s="4">
        <v>0</v>
      </c>
      <c r="W5" s="4">
        <v>0</v>
      </c>
      <c r="X5" s="4"/>
      <c r="Y5" s="4" t="s">
        <v>43</v>
      </c>
    </row>
    <row r="6" s="4" customFormat="1" spans="1:25">
      <c r="A6" s="4">
        <v>16802482148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44519</v>
      </c>
      <c r="G6" s="5">
        <v>44522</v>
      </c>
      <c r="H6" s="4">
        <v>1</v>
      </c>
      <c r="I6" s="4">
        <v>3</v>
      </c>
      <c r="J6" s="4">
        <v>3</v>
      </c>
      <c r="K6" s="4" t="s">
        <v>29</v>
      </c>
      <c r="L6" s="4">
        <v>3623</v>
      </c>
      <c r="M6" s="4">
        <v>3623</v>
      </c>
      <c r="N6" s="4" t="s">
        <v>46</v>
      </c>
      <c r="O6" s="4" t="s">
        <v>31</v>
      </c>
      <c r="P6" s="4" t="s">
        <v>32</v>
      </c>
      <c r="Q6" s="4">
        <v>0</v>
      </c>
      <c r="R6" s="6">
        <v>44516</v>
      </c>
      <c r="S6" s="5">
        <v>44525</v>
      </c>
      <c r="T6" s="4" t="s">
        <v>33</v>
      </c>
      <c r="U6" s="4">
        <v>3623</v>
      </c>
      <c r="V6" s="4">
        <v>0</v>
      </c>
      <c r="W6" s="4">
        <v>0</v>
      </c>
      <c r="X6" s="4">
        <v>2300185</v>
      </c>
      <c r="Y6" s="4">
        <v>82449019</v>
      </c>
    </row>
    <row r="7" s="4" customFormat="1" spans="1:25">
      <c r="A7" s="4">
        <v>16810129465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44519</v>
      </c>
      <c r="G7" s="5">
        <v>44522</v>
      </c>
      <c r="H7" s="4">
        <v>1</v>
      </c>
      <c r="I7" s="4">
        <v>3</v>
      </c>
      <c r="J7" s="4">
        <v>3</v>
      </c>
      <c r="K7" s="4" t="s">
        <v>29</v>
      </c>
      <c r="L7" s="4">
        <v>2327</v>
      </c>
      <c r="M7" s="4">
        <v>2327</v>
      </c>
      <c r="N7" s="4" t="s">
        <v>49</v>
      </c>
      <c r="O7" s="4" t="s">
        <v>31</v>
      </c>
      <c r="P7" s="4" t="s">
        <v>32</v>
      </c>
      <c r="Q7" s="4">
        <v>0</v>
      </c>
      <c r="R7" s="6">
        <v>44517</v>
      </c>
      <c r="S7" s="5">
        <v>44525</v>
      </c>
      <c r="T7" s="4" t="s">
        <v>33</v>
      </c>
      <c r="U7" s="4">
        <v>2327</v>
      </c>
      <c r="V7" s="4">
        <v>0</v>
      </c>
      <c r="W7" s="4">
        <v>0</v>
      </c>
      <c r="X7" s="4">
        <v>2301489</v>
      </c>
      <c r="Y7" s="4">
        <v>83694631</v>
      </c>
    </row>
    <row r="8" s="4" customFormat="1" spans="1:25">
      <c r="A8" s="4">
        <v>16814393074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44520</v>
      </c>
      <c r="G8" s="5">
        <v>44522</v>
      </c>
      <c r="H8" s="4">
        <v>1</v>
      </c>
      <c r="I8" s="4">
        <v>2</v>
      </c>
      <c r="J8" s="4">
        <v>2</v>
      </c>
      <c r="K8" s="4" t="s">
        <v>29</v>
      </c>
      <c r="L8" s="4">
        <v>1596</v>
      </c>
      <c r="M8" s="4">
        <v>1596</v>
      </c>
      <c r="N8" s="4" t="s">
        <v>52</v>
      </c>
      <c r="O8" s="4" t="s">
        <v>31</v>
      </c>
      <c r="P8" s="4" t="s">
        <v>32</v>
      </c>
      <c r="Q8" s="4">
        <v>0</v>
      </c>
      <c r="R8" s="6">
        <v>44517</v>
      </c>
      <c r="S8" s="5">
        <v>44525</v>
      </c>
      <c r="T8" s="4" t="s">
        <v>33</v>
      </c>
      <c r="U8" s="4">
        <v>1596</v>
      </c>
      <c r="V8" s="4">
        <v>0</v>
      </c>
      <c r="W8" s="4">
        <v>0</v>
      </c>
      <c r="X8" s="4">
        <v>2302131</v>
      </c>
      <c r="Y8" s="4">
        <v>83900327</v>
      </c>
    </row>
    <row r="9" s="4" customFormat="1" spans="1:24">
      <c r="A9" s="4">
        <v>16816196233</v>
      </c>
      <c r="B9" s="4" t="s">
        <v>25</v>
      </c>
      <c r="C9" s="4" t="s">
        <v>26</v>
      </c>
      <c r="D9" s="4" t="s">
        <v>27</v>
      </c>
      <c r="E9" s="4" t="s">
        <v>28</v>
      </c>
      <c r="F9" s="5">
        <v>44519</v>
      </c>
      <c r="G9" s="5">
        <v>44522</v>
      </c>
      <c r="H9" s="4">
        <v>1</v>
      </c>
      <c r="I9" s="4">
        <v>3</v>
      </c>
      <c r="J9" s="4">
        <v>3</v>
      </c>
      <c r="K9" s="4" t="s">
        <v>29</v>
      </c>
      <c r="L9" s="4">
        <v>4581</v>
      </c>
      <c r="M9" s="4">
        <v>4581</v>
      </c>
      <c r="N9" s="4" t="s">
        <v>53</v>
      </c>
      <c r="O9" s="4" t="s">
        <v>31</v>
      </c>
      <c r="P9" s="4" t="s">
        <v>32</v>
      </c>
      <c r="Q9" s="4">
        <v>0</v>
      </c>
      <c r="R9" s="6">
        <v>44518</v>
      </c>
      <c r="S9" s="5">
        <v>44525</v>
      </c>
      <c r="T9" s="4" t="s">
        <v>33</v>
      </c>
      <c r="U9" s="4">
        <v>4581</v>
      </c>
      <c r="V9" s="4">
        <v>0</v>
      </c>
      <c r="W9" s="4">
        <v>0</v>
      </c>
      <c r="X9" s="4">
        <v>2302578</v>
      </c>
    </row>
    <row r="10" s="4" customFormat="1" spans="1:25">
      <c r="A10" s="4">
        <v>16818815073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44521</v>
      </c>
      <c r="G10" s="5">
        <v>44522</v>
      </c>
      <c r="H10" s="4">
        <v>1</v>
      </c>
      <c r="I10" s="4">
        <v>1</v>
      </c>
      <c r="J10" s="4">
        <v>1</v>
      </c>
      <c r="K10" s="4" t="s">
        <v>29</v>
      </c>
      <c r="L10" s="4">
        <v>329</v>
      </c>
      <c r="M10" s="4">
        <v>329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44519</v>
      </c>
      <c r="S10" s="5">
        <v>44525</v>
      </c>
      <c r="T10" s="4" t="s">
        <v>33</v>
      </c>
      <c r="U10" s="4">
        <v>329</v>
      </c>
      <c r="V10" s="4">
        <v>0</v>
      </c>
      <c r="W10" s="4">
        <v>0</v>
      </c>
      <c r="X10" s="4">
        <v>2303418</v>
      </c>
      <c r="Y10" s="4">
        <v>1859629330</v>
      </c>
    </row>
    <row r="11" s="4" customFormat="1" spans="1:25">
      <c r="A11" s="4">
        <v>16822117833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44519</v>
      </c>
      <c r="G11" s="5">
        <v>44522</v>
      </c>
      <c r="H11" s="4">
        <v>1</v>
      </c>
      <c r="I11" s="4">
        <v>3</v>
      </c>
      <c r="J11" s="4">
        <v>3</v>
      </c>
      <c r="K11" s="4" t="s">
        <v>29</v>
      </c>
      <c r="L11" s="4">
        <v>3103</v>
      </c>
      <c r="M11" s="4">
        <v>3103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44519</v>
      </c>
      <c r="S11" s="5">
        <v>44525</v>
      </c>
      <c r="T11" s="4" t="s">
        <v>33</v>
      </c>
      <c r="U11" s="4">
        <v>3103</v>
      </c>
      <c r="V11" s="4">
        <v>0</v>
      </c>
      <c r="W11" s="4">
        <v>0</v>
      </c>
      <c r="X11" s="4">
        <v>2303551</v>
      </c>
      <c r="Y11" s="4">
        <v>85501185</v>
      </c>
    </row>
    <row r="12" s="4" customFormat="1" spans="1:25">
      <c r="A12" s="4">
        <v>16823442480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44519</v>
      </c>
      <c r="G12" s="5">
        <v>44522</v>
      </c>
      <c r="H12" s="4">
        <v>1</v>
      </c>
      <c r="I12" s="4">
        <v>3</v>
      </c>
      <c r="J12" s="4">
        <v>3</v>
      </c>
      <c r="K12" s="4" t="s">
        <v>29</v>
      </c>
      <c r="L12" s="4">
        <v>2655</v>
      </c>
      <c r="M12" s="4">
        <v>2655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44519</v>
      </c>
      <c r="S12" s="5">
        <v>44525</v>
      </c>
      <c r="T12" s="4" t="s">
        <v>33</v>
      </c>
      <c r="U12" s="4">
        <v>2655</v>
      </c>
      <c r="V12" s="4">
        <v>0</v>
      </c>
      <c r="W12" s="4">
        <v>0</v>
      </c>
      <c r="X12" s="4">
        <v>2303898</v>
      </c>
      <c r="Y12" s="4">
        <v>85685488</v>
      </c>
    </row>
    <row r="13" s="4" customFormat="1" spans="1:25">
      <c r="A13" s="4">
        <v>16825477047</v>
      </c>
      <c r="B13" s="4" t="s">
        <v>25</v>
      </c>
      <c r="C13" s="4" t="s">
        <v>26</v>
      </c>
      <c r="D13" s="4" t="s">
        <v>40</v>
      </c>
      <c r="E13" s="4" t="s">
        <v>63</v>
      </c>
      <c r="F13" s="5">
        <v>44519</v>
      </c>
      <c r="G13" s="5">
        <v>44522</v>
      </c>
      <c r="H13" s="4">
        <v>1</v>
      </c>
      <c r="I13" s="4">
        <v>3</v>
      </c>
      <c r="J13" s="4">
        <v>3</v>
      </c>
      <c r="K13" s="4" t="s">
        <v>29</v>
      </c>
      <c r="L13" s="4">
        <v>6859</v>
      </c>
      <c r="M13" s="4">
        <v>6859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44519</v>
      </c>
      <c r="S13" s="5">
        <v>44525</v>
      </c>
      <c r="T13" s="4" t="s">
        <v>33</v>
      </c>
      <c r="U13" s="4">
        <v>6859</v>
      </c>
      <c r="V13" s="4">
        <v>0</v>
      </c>
      <c r="W13" s="4">
        <v>0</v>
      </c>
      <c r="X13" s="4">
        <v>2304506</v>
      </c>
      <c r="Y13" s="4" t="s">
        <v>65</v>
      </c>
    </row>
    <row r="14" s="4" customFormat="1" spans="1:24">
      <c r="A14" s="4">
        <v>16826171664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44520</v>
      </c>
      <c r="G14" s="5">
        <v>44522</v>
      </c>
      <c r="H14" s="4">
        <v>1</v>
      </c>
      <c r="I14" s="4">
        <v>2</v>
      </c>
      <c r="J14" s="4">
        <v>2</v>
      </c>
      <c r="K14" s="4" t="s">
        <v>29</v>
      </c>
      <c r="L14" s="4">
        <v>1496</v>
      </c>
      <c r="M14" s="4">
        <v>1496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44520</v>
      </c>
      <c r="S14" s="5">
        <v>44525</v>
      </c>
      <c r="T14" s="4" t="s">
        <v>33</v>
      </c>
      <c r="U14" s="4">
        <v>1496</v>
      </c>
      <c r="V14" s="4">
        <v>0</v>
      </c>
      <c r="W14" s="4">
        <v>0</v>
      </c>
      <c r="X14" s="4">
        <v>2304708</v>
      </c>
    </row>
    <row r="15" s="4" customFormat="1" spans="1:25">
      <c r="A15" s="4">
        <v>16830290226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44521</v>
      </c>
      <c r="G15" s="5">
        <v>44522</v>
      </c>
      <c r="H15" s="4">
        <v>1</v>
      </c>
      <c r="I15" s="4">
        <v>1</v>
      </c>
      <c r="J15" s="4">
        <v>1</v>
      </c>
      <c r="K15" s="4" t="s">
        <v>29</v>
      </c>
      <c r="L15" s="4">
        <v>2137</v>
      </c>
      <c r="M15" s="4">
        <v>2137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44520</v>
      </c>
      <c r="S15" s="5">
        <v>44525</v>
      </c>
      <c r="T15" s="4" t="s">
        <v>33</v>
      </c>
      <c r="U15" s="4">
        <v>2137</v>
      </c>
      <c r="V15" s="4">
        <v>0</v>
      </c>
      <c r="W15" s="4">
        <v>0</v>
      </c>
      <c r="X15" s="4">
        <v>2305031</v>
      </c>
      <c r="Y15" s="4" t="s">
        <v>72</v>
      </c>
    </row>
    <row r="16" s="4" customFormat="1" spans="1:25">
      <c r="A16" s="4">
        <v>16795671570</v>
      </c>
      <c r="B16" s="4" t="s">
        <v>25</v>
      </c>
      <c r="C16" s="4" t="s">
        <v>73</v>
      </c>
      <c r="D16" s="4" t="s">
        <v>40</v>
      </c>
      <c r="E16" s="4" t="s">
        <v>41</v>
      </c>
      <c r="F16" s="5">
        <v>44521</v>
      </c>
      <c r="G16" s="5">
        <v>44522</v>
      </c>
      <c r="H16" s="4">
        <v>1</v>
      </c>
      <c r="I16" s="4">
        <v>1</v>
      </c>
      <c r="J16" s="4">
        <v>1</v>
      </c>
      <c r="K16" s="4" t="s">
        <v>29</v>
      </c>
      <c r="L16" s="4">
        <v>-1983</v>
      </c>
      <c r="M16" s="4">
        <v>-1983</v>
      </c>
      <c r="N16" s="4" t="s">
        <v>42</v>
      </c>
      <c r="O16" s="4" t="s">
        <v>31</v>
      </c>
      <c r="P16" s="4" t="s">
        <v>32</v>
      </c>
      <c r="Q16" s="4">
        <v>0</v>
      </c>
      <c r="R16" s="6">
        <v>44515</v>
      </c>
      <c r="S16" s="5">
        <v>44525</v>
      </c>
      <c r="T16" s="4" t="s">
        <v>33</v>
      </c>
      <c r="U16" s="4">
        <v>-1983</v>
      </c>
      <c r="V16" s="4">
        <v>0</v>
      </c>
      <c r="W16" s="4">
        <v>0</v>
      </c>
      <c r="X16" s="4"/>
      <c r="Y16" s="4" t="s">
        <v>43</v>
      </c>
    </row>
    <row r="17" s="4" customFormat="1" spans="1:25">
      <c r="A17" s="4">
        <v>16833635533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44521</v>
      </c>
      <c r="G17" s="5">
        <v>44522</v>
      </c>
      <c r="H17" s="4">
        <v>1</v>
      </c>
      <c r="I17" s="4">
        <v>1</v>
      </c>
      <c r="J17" s="4">
        <v>1</v>
      </c>
      <c r="K17" s="4" t="s">
        <v>29</v>
      </c>
      <c r="L17" s="4">
        <v>561</v>
      </c>
      <c r="M17" s="4">
        <v>561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44521</v>
      </c>
      <c r="S17" s="5">
        <v>44525</v>
      </c>
      <c r="T17" s="4" t="s">
        <v>33</v>
      </c>
      <c r="U17" s="4">
        <v>561</v>
      </c>
      <c r="V17" s="4">
        <v>0</v>
      </c>
      <c r="W17" s="4">
        <v>0</v>
      </c>
      <c r="X17" s="4"/>
      <c r="Y17" s="4">
        <v>87107099</v>
      </c>
    </row>
    <row r="18" s="4" customFormat="1" spans="1:25">
      <c r="A18" s="4">
        <v>16833935042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44521</v>
      </c>
      <c r="G18" s="5">
        <v>44522</v>
      </c>
      <c r="H18" s="4">
        <v>1</v>
      </c>
      <c r="I18" s="4">
        <v>1</v>
      </c>
      <c r="J18" s="4">
        <v>1</v>
      </c>
      <c r="K18" s="4" t="s">
        <v>29</v>
      </c>
      <c r="L18" s="4">
        <v>1653</v>
      </c>
      <c r="M18" s="4">
        <v>1653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44521</v>
      </c>
      <c r="S18" s="5">
        <v>44525</v>
      </c>
      <c r="T18" s="4" t="s">
        <v>33</v>
      </c>
      <c r="U18" s="4">
        <v>1653</v>
      </c>
      <c r="V18" s="4">
        <v>0</v>
      </c>
      <c r="W18" s="4">
        <v>0</v>
      </c>
      <c r="X18" s="4"/>
      <c r="Y18" s="4" t="s">
        <v>80</v>
      </c>
    </row>
    <row r="19" s="4" customFormat="1" spans="1:24">
      <c r="A19" s="4">
        <v>16834146095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44521</v>
      </c>
      <c r="G19" s="5">
        <v>44522</v>
      </c>
      <c r="H19" s="4">
        <v>1</v>
      </c>
      <c r="I19" s="4">
        <v>1</v>
      </c>
      <c r="J19" s="4">
        <v>1</v>
      </c>
      <c r="K19" s="4" t="s">
        <v>29</v>
      </c>
      <c r="L19" s="4">
        <v>274</v>
      </c>
      <c r="M19" s="4">
        <v>274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44521</v>
      </c>
      <c r="S19" s="5">
        <v>44525</v>
      </c>
      <c r="T19" s="4" t="s">
        <v>33</v>
      </c>
      <c r="U19" s="4">
        <v>274</v>
      </c>
      <c r="V19" s="4">
        <v>0</v>
      </c>
      <c r="W19" s="4">
        <v>0</v>
      </c>
      <c r="X19" s="4">
        <v>2306115</v>
      </c>
    </row>
    <row r="20" s="4" customFormat="1" spans="1:24">
      <c r="A20" s="4">
        <v>16834283173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44521</v>
      </c>
      <c r="G20" s="5">
        <v>44522</v>
      </c>
      <c r="H20" s="4">
        <v>1</v>
      </c>
      <c r="I20" s="4">
        <v>1</v>
      </c>
      <c r="J20" s="4">
        <v>1</v>
      </c>
      <c r="K20" s="4" t="s">
        <v>29</v>
      </c>
      <c r="L20" s="4">
        <v>193</v>
      </c>
      <c r="M20" s="4">
        <v>193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44521</v>
      </c>
      <c r="S20" s="5">
        <v>44525</v>
      </c>
      <c r="T20" s="4" t="s">
        <v>33</v>
      </c>
      <c r="U20" s="4">
        <v>193</v>
      </c>
      <c r="V20" s="4">
        <v>0</v>
      </c>
      <c r="W20" s="4">
        <v>0</v>
      </c>
      <c r="X20" s="4">
        <v>2306169</v>
      </c>
    </row>
    <row r="21" s="4" customFormat="1" spans="1:25">
      <c r="A21" s="4">
        <v>16834471794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44521</v>
      </c>
      <c r="G21" s="5">
        <v>44522</v>
      </c>
      <c r="H21" s="4">
        <v>1</v>
      </c>
      <c r="I21" s="4">
        <v>1</v>
      </c>
      <c r="J21" s="4">
        <v>1</v>
      </c>
      <c r="K21" s="4" t="s">
        <v>29</v>
      </c>
      <c r="L21" s="4">
        <v>964</v>
      </c>
      <c r="M21" s="4">
        <v>964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44521</v>
      </c>
      <c r="S21" s="5">
        <v>44525</v>
      </c>
      <c r="T21" s="4" t="s">
        <v>33</v>
      </c>
      <c r="U21" s="4">
        <v>964</v>
      </c>
      <c r="V21" s="4">
        <v>0</v>
      </c>
      <c r="W21" s="4">
        <v>0</v>
      </c>
      <c r="X21" s="4"/>
      <c r="Y21" s="4">
        <v>54494911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6" sqref="A26:A27"/>
    </sheetView>
  </sheetViews>
  <sheetFormatPr defaultColWidth="9" defaultRowHeight="13.5"/>
  <cols>
    <col min="1" max="1" width="12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16622189773</v>
      </c>
      <c r="B2" s="5">
        <v>44518</v>
      </c>
      <c r="C2" s="5">
        <v>44522</v>
      </c>
      <c r="D2" s="4">
        <v>2784</v>
      </c>
      <c r="E2" s="4" t="str">
        <f>VLOOKUP(A2,HOP!A:L,12,0)</f>
        <v>2784.00</v>
      </c>
      <c r="F2" s="4" t="str">
        <f>VLOOKUP(A2,HOP!A:C,3,0)</f>
        <v>2281246</v>
      </c>
      <c r="G2" s="4">
        <f>D2-E2</f>
        <v>0</v>
      </c>
      <c r="H2" s="4" t="str">
        <f>$H$1&amp;F2</f>
        <v>，2281246</v>
      </c>
      <c r="I2" s="4" t="str">
        <f>VLOOKUP(A2,HOP!A:T,20,0)</f>
        <v>直连</v>
      </c>
    </row>
    <row r="3" s="4" customFormat="1" spans="1:9">
      <c r="A3" s="4">
        <v>16666072666</v>
      </c>
      <c r="B3" s="5">
        <v>44521</v>
      </c>
      <c r="C3" s="5">
        <v>44522</v>
      </c>
      <c r="D3" s="4">
        <v>1225</v>
      </c>
      <c r="E3" s="4" t="str">
        <f>VLOOKUP(A3,HOP!A:L,12,0)</f>
        <v>1225.00</v>
      </c>
      <c r="F3" s="4" t="str">
        <f>VLOOKUP(A3,HOP!A:C,3,0)</f>
        <v>2283372</v>
      </c>
      <c r="G3" s="4">
        <f t="shared" ref="G3:G20" si="0">D3-E3</f>
        <v>0</v>
      </c>
      <c r="H3" s="4" t="str">
        <f t="shared" ref="H3:H20" si="1">$H$1&amp;F3</f>
        <v>，2283372</v>
      </c>
      <c r="I3" s="4" t="str">
        <f>VLOOKUP(A3,HOP!A:T,20,0)</f>
        <v>直连</v>
      </c>
    </row>
    <row r="4" s="4" customFormat="1" spans="1:9">
      <c r="A4" s="4">
        <v>16793552502</v>
      </c>
      <c r="B4" s="5">
        <v>44521</v>
      </c>
      <c r="C4" s="5">
        <v>44522</v>
      </c>
      <c r="D4" s="4">
        <v>1351</v>
      </c>
      <c r="E4" s="4" t="str">
        <f>VLOOKUP(A4,HOP!A:L,12,0)</f>
        <v>1351.00</v>
      </c>
      <c r="F4" s="4" t="str">
        <f>VLOOKUP(A4,HOP!A:C,3,0)</f>
        <v>2299256</v>
      </c>
      <c r="G4" s="4">
        <f t="shared" si="0"/>
        <v>0</v>
      </c>
      <c r="H4" s="4" t="str">
        <f t="shared" si="1"/>
        <v>，2299256</v>
      </c>
      <c r="I4" s="4" t="str">
        <f>VLOOKUP(A4,HOP!A:T,20,0)</f>
        <v>直连</v>
      </c>
    </row>
    <row r="5" s="4" customFormat="1" hidden="1" spans="1:9">
      <c r="A5" s="4">
        <v>16795671570</v>
      </c>
      <c r="B5" s="5">
        <v>44521</v>
      </c>
      <c r="C5" s="5">
        <v>44522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16802482148</v>
      </c>
      <c r="B6" s="5">
        <v>44519</v>
      </c>
      <c r="C6" s="5">
        <v>44522</v>
      </c>
      <c r="D6" s="4">
        <v>3623</v>
      </c>
      <c r="E6" s="4" t="str">
        <f>VLOOKUP(A6,HOP!A:L,12,0)</f>
        <v>3623.00</v>
      </c>
      <c r="F6" s="4" t="str">
        <f>VLOOKUP(A6,HOP!A:C,3,0)</f>
        <v>2300185</v>
      </c>
      <c r="G6" s="4">
        <f t="shared" si="0"/>
        <v>0</v>
      </c>
      <c r="H6" s="4" t="str">
        <f t="shared" si="1"/>
        <v>，2300185</v>
      </c>
      <c r="I6" s="4" t="str">
        <f>VLOOKUP(A6,HOP!A:T,20,0)</f>
        <v>直连</v>
      </c>
    </row>
    <row r="7" s="4" customFormat="1" spans="1:9">
      <c r="A7" s="4">
        <v>16810129465</v>
      </c>
      <c r="B7" s="5">
        <v>44519</v>
      </c>
      <c r="C7" s="5">
        <v>44522</v>
      </c>
      <c r="D7" s="4">
        <v>2327</v>
      </c>
      <c r="E7" s="4" t="str">
        <f>VLOOKUP(A7,HOP!A:L,12,0)</f>
        <v>2327.00</v>
      </c>
      <c r="F7" s="4" t="str">
        <f>VLOOKUP(A7,HOP!A:C,3,0)</f>
        <v>2301489</v>
      </c>
      <c r="G7" s="4">
        <f t="shared" si="0"/>
        <v>0</v>
      </c>
      <c r="H7" s="4" t="str">
        <f t="shared" si="1"/>
        <v>，2301489</v>
      </c>
      <c r="I7" s="4" t="str">
        <f>VLOOKUP(A7,HOP!A:T,20,0)</f>
        <v>直连</v>
      </c>
    </row>
    <row r="8" s="4" customFormat="1" spans="1:9">
      <c r="A8" s="4">
        <v>16814393074</v>
      </c>
      <c r="B8" s="5">
        <v>44520</v>
      </c>
      <c r="C8" s="5">
        <v>44522</v>
      </c>
      <c r="D8" s="4">
        <v>1596</v>
      </c>
      <c r="E8" s="4" t="str">
        <f>VLOOKUP(A8,HOP!A:L,12,0)</f>
        <v>1596.00</v>
      </c>
      <c r="F8" s="4" t="str">
        <f>VLOOKUP(A8,HOP!A:C,3,0)</f>
        <v>2302131</v>
      </c>
      <c r="G8" s="4">
        <f t="shared" si="0"/>
        <v>0</v>
      </c>
      <c r="H8" s="4" t="str">
        <f t="shared" si="1"/>
        <v>，2302131</v>
      </c>
      <c r="I8" s="4" t="str">
        <f>VLOOKUP(A8,HOP!A:T,20,0)</f>
        <v>直连</v>
      </c>
    </row>
    <row r="9" s="4" customFormat="1" spans="1:9">
      <c r="A9" s="4">
        <v>16816196233</v>
      </c>
      <c r="B9" s="5">
        <v>44519</v>
      </c>
      <c r="C9" s="5">
        <v>44522</v>
      </c>
      <c r="D9" s="4">
        <v>4581</v>
      </c>
      <c r="E9" s="4" t="str">
        <f>VLOOKUP(A9,HOP!A:L,12,0)</f>
        <v>4581.00</v>
      </c>
      <c r="F9" s="4" t="str">
        <f>VLOOKUP(A9,HOP!A:C,3,0)</f>
        <v>2302578</v>
      </c>
      <c r="G9" s="4">
        <f t="shared" si="0"/>
        <v>0</v>
      </c>
      <c r="H9" s="4" t="str">
        <f t="shared" si="1"/>
        <v>，2302578</v>
      </c>
      <c r="I9" s="4" t="str">
        <f>VLOOKUP(A9,HOP!A:T,20,0)</f>
        <v>直连</v>
      </c>
    </row>
    <row r="10" s="4" customFormat="1" spans="1:9">
      <c r="A10" s="4">
        <v>16818815073</v>
      </c>
      <c r="B10" s="5">
        <v>44521</v>
      </c>
      <c r="C10" s="5">
        <v>44522</v>
      </c>
      <c r="D10" s="4">
        <v>329</v>
      </c>
      <c r="E10" s="4" t="str">
        <f>VLOOKUP(A10,HOP!A:L,12,0)</f>
        <v>329.00</v>
      </c>
      <c r="F10" s="4" t="str">
        <f>VLOOKUP(A10,HOP!A:C,3,0)</f>
        <v>2303418</v>
      </c>
      <c r="G10" s="4">
        <f t="shared" si="0"/>
        <v>0</v>
      </c>
      <c r="H10" s="4" t="str">
        <f t="shared" si="1"/>
        <v>，2303418</v>
      </c>
      <c r="I10" s="4" t="str">
        <f>VLOOKUP(A10,HOP!A:T,20,0)</f>
        <v>直连</v>
      </c>
    </row>
    <row r="11" s="4" customFormat="1" spans="1:9">
      <c r="A11" s="4">
        <v>16822117833</v>
      </c>
      <c r="B11" s="5">
        <v>44519</v>
      </c>
      <c r="C11" s="5">
        <v>44522</v>
      </c>
      <c r="D11" s="4">
        <v>3103</v>
      </c>
      <c r="E11" s="4" t="str">
        <f>VLOOKUP(A11,HOP!A:L,12,0)</f>
        <v>3103.00</v>
      </c>
      <c r="F11" s="4" t="str">
        <f>VLOOKUP(A11,HOP!A:C,3,0)</f>
        <v>2303551</v>
      </c>
      <c r="G11" s="4">
        <f t="shared" si="0"/>
        <v>0</v>
      </c>
      <c r="H11" s="4" t="str">
        <f t="shared" si="1"/>
        <v>，2303551</v>
      </c>
      <c r="I11" s="4" t="str">
        <f>VLOOKUP(A11,HOP!A:T,20,0)</f>
        <v>直连</v>
      </c>
    </row>
    <row r="12" s="4" customFormat="1" spans="1:9">
      <c r="A12" s="4">
        <v>16823442480</v>
      </c>
      <c r="B12" s="5">
        <v>44519</v>
      </c>
      <c r="C12" s="5">
        <v>44522</v>
      </c>
      <c r="D12" s="4">
        <v>2655</v>
      </c>
      <c r="E12" s="4" t="str">
        <f>VLOOKUP(A12,HOP!A:L,12,0)</f>
        <v>2655.00</v>
      </c>
      <c r="F12" s="4" t="str">
        <f>VLOOKUP(A12,HOP!A:C,3,0)</f>
        <v>2303898</v>
      </c>
      <c r="G12" s="4">
        <f t="shared" si="0"/>
        <v>0</v>
      </c>
      <c r="H12" s="4" t="str">
        <f t="shared" si="1"/>
        <v>，2303898</v>
      </c>
      <c r="I12" s="4" t="str">
        <f>VLOOKUP(A12,HOP!A:T,20,0)</f>
        <v>直连</v>
      </c>
    </row>
    <row r="13" s="4" customFormat="1" spans="1:9">
      <c r="A13" s="4">
        <v>16825477047</v>
      </c>
      <c r="B13" s="5">
        <v>44519</v>
      </c>
      <c r="C13" s="5">
        <v>44522</v>
      </c>
      <c r="D13" s="4">
        <v>6859</v>
      </c>
      <c r="E13" s="4" t="str">
        <f>VLOOKUP(A13,HOP!A:L,12,0)</f>
        <v>6859.00</v>
      </c>
      <c r="F13" s="4" t="str">
        <f>VLOOKUP(A13,HOP!A:C,3,0)</f>
        <v>2304506</v>
      </c>
      <c r="G13" s="4">
        <f t="shared" si="0"/>
        <v>0</v>
      </c>
      <c r="H13" s="4" t="str">
        <f t="shared" si="1"/>
        <v>，2304506</v>
      </c>
      <c r="I13" s="4" t="str">
        <f>VLOOKUP(A13,HOP!A:T,20,0)</f>
        <v>直连</v>
      </c>
    </row>
    <row r="14" s="4" customFormat="1" spans="1:9">
      <c r="A14" s="4">
        <v>16826171664</v>
      </c>
      <c r="B14" s="5">
        <v>44520</v>
      </c>
      <c r="C14" s="5">
        <v>44522</v>
      </c>
      <c r="D14" s="4">
        <v>1496</v>
      </c>
      <c r="E14" s="4" t="str">
        <f>VLOOKUP(A14,HOP!A:L,12,0)</f>
        <v>1496.00</v>
      </c>
      <c r="F14" s="4" t="str">
        <f>VLOOKUP(A14,HOP!A:C,3,0)</f>
        <v>2304708</v>
      </c>
      <c r="G14" s="4">
        <f t="shared" si="0"/>
        <v>0</v>
      </c>
      <c r="H14" s="4" t="str">
        <f t="shared" si="1"/>
        <v>，2304708</v>
      </c>
      <c r="I14" s="4" t="str">
        <f>VLOOKUP(A14,HOP!A:T,20,0)</f>
        <v>直连</v>
      </c>
    </row>
    <row r="15" s="4" customFormat="1" spans="1:9">
      <c r="A15" s="4">
        <v>16830290226</v>
      </c>
      <c r="B15" s="5">
        <v>44521</v>
      </c>
      <c r="C15" s="5">
        <v>44522</v>
      </c>
      <c r="D15" s="4">
        <v>2137</v>
      </c>
      <c r="E15" s="4" t="str">
        <f>VLOOKUP(A15,HOP!A:L,12,0)</f>
        <v>2137.00</v>
      </c>
      <c r="F15" s="4" t="str">
        <f>VLOOKUP(A15,HOP!A:C,3,0)</f>
        <v>2305031</v>
      </c>
      <c r="G15" s="4">
        <f t="shared" si="0"/>
        <v>0</v>
      </c>
      <c r="H15" s="4" t="str">
        <f t="shared" si="1"/>
        <v>，2305031</v>
      </c>
      <c r="I15" s="4" t="str">
        <f>VLOOKUP(A15,HOP!A:T,20,0)</f>
        <v>直连</v>
      </c>
    </row>
    <row r="16" s="4" customFormat="1" spans="1:9">
      <c r="A16" s="4">
        <v>16833635533</v>
      </c>
      <c r="B16" s="5">
        <v>44521</v>
      </c>
      <c r="C16" s="5">
        <v>44522</v>
      </c>
      <c r="D16" s="4">
        <v>561</v>
      </c>
      <c r="E16" s="4" t="str">
        <f>VLOOKUP(A16,HOP!A:L,12,0)</f>
        <v>561.00</v>
      </c>
      <c r="F16" s="4" t="str">
        <f>VLOOKUP(A16,HOP!A:C,3,0)</f>
        <v>2305929</v>
      </c>
      <c r="G16" s="4">
        <f t="shared" si="0"/>
        <v>0</v>
      </c>
      <c r="H16" s="4" t="str">
        <f t="shared" si="1"/>
        <v>，2305929</v>
      </c>
      <c r="I16" s="4" t="str">
        <f>VLOOKUP(A16,HOP!A:T,20,0)</f>
        <v>直连</v>
      </c>
    </row>
    <row r="17" s="4" customFormat="1" spans="1:9">
      <c r="A17" s="4">
        <v>16833935042</v>
      </c>
      <c r="B17" s="5">
        <v>44521</v>
      </c>
      <c r="C17" s="5">
        <v>44522</v>
      </c>
      <c r="D17" s="4">
        <v>1653</v>
      </c>
      <c r="E17" s="4" t="str">
        <f>VLOOKUP(A17,HOP!A:L,12,0)</f>
        <v>1653.00</v>
      </c>
      <c r="F17" s="4" t="str">
        <f>VLOOKUP(A17,HOP!A:C,3,0)</f>
        <v>2306046</v>
      </c>
      <c r="G17" s="4">
        <f t="shared" si="0"/>
        <v>0</v>
      </c>
      <c r="H17" s="4" t="str">
        <f t="shared" si="1"/>
        <v>，2306046</v>
      </c>
      <c r="I17" s="4" t="str">
        <f>VLOOKUP(A17,HOP!A:T,20,0)</f>
        <v>直连</v>
      </c>
    </row>
    <row r="18" s="4" customFormat="1" spans="1:9">
      <c r="A18" s="4">
        <v>16834146095</v>
      </c>
      <c r="B18" s="5">
        <v>44521</v>
      </c>
      <c r="C18" s="5">
        <v>44522</v>
      </c>
      <c r="D18" s="4">
        <v>274</v>
      </c>
      <c r="E18" s="4" t="str">
        <f>VLOOKUP(A18,HOP!A:L,12,0)</f>
        <v>274.00</v>
      </c>
      <c r="F18" s="4" t="str">
        <f>VLOOKUP(A18,HOP!A:C,3,0)</f>
        <v>2306115</v>
      </c>
      <c r="G18" s="4">
        <f t="shared" si="0"/>
        <v>0</v>
      </c>
      <c r="H18" s="4" t="str">
        <f t="shared" si="1"/>
        <v>，2306115</v>
      </c>
      <c r="I18" s="4" t="str">
        <f>VLOOKUP(A18,HOP!A:T,20,0)</f>
        <v>直连</v>
      </c>
    </row>
    <row r="19" s="4" customFormat="1" spans="1:9">
      <c r="A19" s="4">
        <v>16834283173</v>
      </c>
      <c r="B19" s="5">
        <v>44521</v>
      </c>
      <c r="C19" s="5">
        <v>44522</v>
      </c>
      <c r="D19" s="4">
        <v>193</v>
      </c>
      <c r="E19" s="4" t="str">
        <f>VLOOKUP(A19,HOP!A:L,12,0)</f>
        <v>193.00</v>
      </c>
      <c r="F19" s="4" t="str">
        <f>VLOOKUP(A19,HOP!A:C,3,0)</f>
        <v>2306169</v>
      </c>
      <c r="G19" s="4">
        <f t="shared" si="0"/>
        <v>0</v>
      </c>
      <c r="H19" s="4" t="str">
        <f t="shared" si="1"/>
        <v>，2306169</v>
      </c>
      <c r="I19" s="4" t="str">
        <f>VLOOKUP(A19,HOP!A:T,20,0)</f>
        <v>直连</v>
      </c>
    </row>
    <row r="20" s="4" customFormat="1" spans="1:9">
      <c r="A20" s="4">
        <v>16834471794</v>
      </c>
      <c r="B20" s="5">
        <v>44521</v>
      </c>
      <c r="C20" s="5">
        <v>44522</v>
      </c>
      <c r="D20" s="4">
        <v>964</v>
      </c>
      <c r="E20" s="4" t="str">
        <f>VLOOKUP(A20,HOP!A:L,12,0)</f>
        <v>964.00</v>
      </c>
      <c r="F20" s="4" t="str">
        <f>VLOOKUP(A20,HOP!A:C,3,0)</f>
        <v>2306235</v>
      </c>
      <c r="G20" s="4">
        <f t="shared" si="0"/>
        <v>0</v>
      </c>
      <c r="H20" s="4" t="str">
        <f t="shared" si="1"/>
        <v>，2306235</v>
      </c>
      <c r="I20" s="4" t="str">
        <f>VLOOKUP(A20,HOP!A:T,20,0)</f>
        <v>直连</v>
      </c>
    </row>
    <row r="22" spans="4:4">
      <c r="D22" s="4">
        <f>SUM(D2:D21)</f>
        <v>37711</v>
      </c>
    </row>
    <row r="23" spans="4:4">
      <c r="D23" s="4" t="s">
        <v>91</v>
      </c>
    </row>
    <row r="26" spans="1:1">
      <c r="A26" s="4" t="s">
        <v>92</v>
      </c>
    </row>
    <row r="27" spans="1:1">
      <c r="A27" s="4" t="s">
        <v>93</v>
      </c>
    </row>
  </sheetData>
  <autoFilter ref="A1:XFD23">
    <filterColumn colId="3">
      <filters blank="1">
        <filter val="1351"/>
        <filter val="37711"/>
        <filter val="193"/>
        <filter val="1653"/>
        <filter val="2655"/>
        <filter val="1496"/>
        <filter val="1596"/>
        <filter val="6859"/>
        <filter val="561"/>
        <filter val="3623"/>
        <filter val="964"/>
        <filter val="37711 HKD"/>
        <filter val="1225"/>
        <filter val="2327"/>
        <filter val="329"/>
        <filter val="274"/>
        <filter val="2137"/>
        <filter val="4581"/>
        <filter val="3103"/>
        <filter val="27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3">
        <v>16111763540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29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</row>
    <row r="3" s="1" customFormat="1" spans="1:20">
      <c r="A3" s="3">
        <v>16622189773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116</v>
      </c>
      <c r="H3" s="1" t="s">
        <v>117</v>
      </c>
      <c r="I3" s="1" t="s">
        <v>132</v>
      </c>
      <c r="J3" s="1" t="s">
        <v>29</v>
      </c>
      <c r="K3" s="1" t="s">
        <v>133</v>
      </c>
      <c r="L3" s="1" t="s">
        <v>133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134</v>
      </c>
      <c r="R3" s="1" t="s">
        <v>124</v>
      </c>
      <c r="S3" s="1" t="s">
        <v>125</v>
      </c>
      <c r="T3" s="1" t="s">
        <v>126</v>
      </c>
    </row>
    <row r="4" s="1" customFormat="1" spans="1:20">
      <c r="A4" s="3">
        <v>16666072666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139</v>
      </c>
      <c r="G4" s="1" t="s">
        <v>116</v>
      </c>
      <c r="H4" s="1" t="s">
        <v>117</v>
      </c>
      <c r="I4" s="1" t="s">
        <v>140</v>
      </c>
      <c r="J4" s="1" t="s">
        <v>29</v>
      </c>
      <c r="K4" s="1" t="s">
        <v>141</v>
      </c>
      <c r="L4" s="1" t="s">
        <v>141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142</v>
      </c>
      <c r="R4" s="1" t="s">
        <v>124</v>
      </c>
      <c r="S4" s="1" t="s">
        <v>125</v>
      </c>
      <c r="T4" s="1" t="s">
        <v>126</v>
      </c>
    </row>
    <row r="5" s="1" customFormat="1" spans="1:20">
      <c r="A5" s="3">
        <v>16793552502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139</v>
      </c>
      <c r="G5" s="1" t="s">
        <v>116</v>
      </c>
      <c r="H5" s="1" t="s">
        <v>117</v>
      </c>
      <c r="I5" s="1" t="s">
        <v>147</v>
      </c>
      <c r="J5" s="1" t="s">
        <v>29</v>
      </c>
      <c r="K5" s="1" t="s">
        <v>148</v>
      </c>
      <c r="L5" s="1" t="s">
        <v>148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149</v>
      </c>
      <c r="R5" s="1" t="s">
        <v>124</v>
      </c>
      <c r="S5" s="1" t="s">
        <v>125</v>
      </c>
      <c r="T5" s="1" t="s">
        <v>126</v>
      </c>
    </row>
    <row r="6" s="1" customFormat="1" spans="1:20">
      <c r="A6" s="3">
        <v>16802482148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154</v>
      </c>
      <c r="G6" s="1" t="s">
        <v>116</v>
      </c>
      <c r="H6" s="1" t="s">
        <v>117</v>
      </c>
      <c r="I6" s="1" t="s">
        <v>155</v>
      </c>
      <c r="J6" s="1" t="s">
        <v>29</v>
      </c>
      <c r="K6" s="1" t="s">
        <v>156</v>
      </c>
      <c r="L6" s="1" t="s">
        <v>156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157</v>
      </c>
      <c r="R6" s="1" t="s">
        <v>124</v>
      </c>
      <c r="S6" s="1" t="s">
        <v>125</v>
      </c>
      <c r="T6" s="1" t="s">
        <v>126</v>
      </c>
    </row>
    <row r="7" s="1" customFormat="1" spans="1:20">
      <c r="A7" s="3">
        <v>16810129465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154</v>
      </c>
      <c r="G7" s="1" t="s">
        <v>116</v>
      </c>
      <c r="H7" s="1" t="s">
        <v>117</v>
      </c>
      <c r="I7" s="1" t="s">
        <v>162</v>
      </c>
      <c r="J7" s="1" t="s">
        <v>29</v>
      </c>
      <c r="K7" s="1" t="s">
        <v>163</v>
      </c>
      <c r="L7" s="1" t="s">
        <v>163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164</v>
      </c>
      <c r="R7" s="1" t="s">
        <v>124</v>
      </c>
      <c r="S7" s="1" t="s">
        <v>125</v>
      </c>
      <c r="T7" s="1" t="s">
        <v>126</v>
      </c>
    </row>
    <row r="8" s="1" customFormat="1" spans="1:20">
      <c r="A8" s="3">
        <v>16814393074</v>
      </c>
      <c r="B8" s="1" t="s">
        <v>158</v>
      </c>
      <c r="C8" s="1" t="s">
        <v>165</v>
      </c>
      <c r="D8" s="1" t="s">
        <v>166</v>
      </c>
      <c r="E8" s="1" t="s">
        <v>167</v>
      </c>
      <c r="F8" s="1" t="s">
        <v>115</v>
      </c>
      <c r="G8" s="1" t="s">
        <v>116</v>
      </c>
      <c r="H8" s="1" t="s">
        <v>117</v>
      </c>
      <c r="I8" s="1" t="s">
        <v>168</v>
      </c>
      <c r="J8" s="1" t="s">
        <v>29</v>
      </c>
      <c r="K8" s="1" t="s">
        <v>169</v>
      </c>
      <c r="L8" s="1" t="s">
        <v>169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170</v>
      </c>
      <c r="R8" s="1" t="s">
        <v>124</v>
      </c>
      <c r="S8" s="1" t="s">
        <v>125</v>
      </c>
      <c r="T8" s="1" t="s">
        <v>126</v>
      </c>
    </row>
    <row r="9" s="1" customFormat="1" spans="1:20">
      <c r="A9" s="3">
        <v>16816196233</v>
      </c>
      <c r="B9" s="1" t="s">
        <v>131</v>
      </c>
      <c r="C9" s="1" t="s">
        <v>171</v>
      </c>
      <c r="D9" s="1" t="s">
        <v>129</v>
      </c>
      <c r="E9" s="1" t="s">
        <v>172</v>
      </c>
      <c r="F9" s="1" t="s">
        <v>154</v>
      </c>
      <c r="G9" s="1" t="s">
        <v>116</v>
      </c>
      <c r="H9" s="1" t="s">
        <v>117</v>
      </c>
      <c r="I9" s="1" t="s">
        <v>173</v>
      </c>
      <c r="J9" s="1" t="s">
        <v>29</v>
      </c>
      <c r="K9" s="1" t="s">
        <v>174</v>
      </c>
      <c r="L9" s="1" t="s">
        <v>174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175</v>
      </c>
      <c r="R9" s="1" t="s">
        <v>124</v>
      </c>
      <c r="S9" s="1" t="s">
        <v>125</v>
      </c>
      <c r="T9" s="1" t="s">
        <v>126</v>
      </c>
    </row>
    <row r="10" s="1" customFormat="1" spans="1:20">
      <c r="A10" s="3">
        <v>16818815073</v>
      </c>
      <c r="B10" s="1" t="s">
        <v>154</v>
      </c>
      <c r="C10" s="1" t="s">
        <v>176</v>
      </c>
      <c r="D10" s="1" t="s">
        <v>177</v>
      </c>
      <c r="E10" s="1" t="s">
        <v>178</v>
      </c>
      <c r="F10" s="1" t="s">
        <v>139</v>
      </c>
      <c r="G10" s="1" t="s">
        <v>116</v>
      </c>
      <c r="H10" s="1" t="s">
        <v>117</v>
      </c>
      <c r="I10" s="1" t="s">
        <v>179</v>
      </c>
      <c r="J10" s="1" t="s">
        <v>29</v>
      </c>
      <c r="K10" s="1" t="s">
        <v>180</v>
      </c>
      <c r="L10" s="1" t="s">
        <v>180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181</v>
      </c>
      <c r="R10" s="1" t="s">
        <v>124</v>
      </c>
      <c r="S10" s="1" t="s">
        <v>125</v>
      </c>
      <c r="T10" s="1" t="s">
        <v>126</v>
      </c>
    </row>
    <row r="11" s="1" customFormat="1" spans="1:20">
      <c r="A11" s="3">
        <v>16822117833</v>
      </c>
      <c r="B11" s="1" t="s">
        <v>154</v>
      </c>
      <c r="C11" s="1" t="s">
        <v>182</v>
      </c>
      <c r="D11" s="1" t="s">
        <v>183</v>
      </c>
      <c r="E11" s="1" t="s">
        <v>184</v>
      </c>
      <c r="F11" s="1" t="s">
        <v>154</v>
      </c>
      <c r="G11" s="1" t="s">
        <v>116</v>
      </c>
      <c r="H11" s="1" t="s">
        <v>117</v>
      </c>
      <c r="I11" s="1" t="s">
        <v>185</v>
      </c>
      <c r="J11" s="1" t="s">
        <v>29</v>
      </c>
      <c r="K11" s="1" t="s">
        <v>186</v>
      </c>
      <c r="L11" s="1" t="s">
        <v>186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187</v>
      </c>
      <c r="R11" s="1" t="s">
        <v>124</v>
      </c>
      <c r="S11" s="1" t="s">
        <v>125</v>
      </c>
      <c r="T11" s="1" t="s">
        <v>126</v>
      </c>
    </row>
    <row r="12" s="1" customFormat="1" spans="1:20">
      <c r="A12" s="3">
        <v>16823442480</v>
      </c>
      <c r="B12" s="1" t="s">
        <v>154</v>
      </c>
      <c r="C12" s="1" t="s">
        <v>188</v>
      </c>
      <c r="D12" s="1" t="s">
        <v>189</v>
      </c>
      <c r="E12" s="1" t="s">
        <v>190</v>
      </c>
      <c r="F12" s="1" t="s">
        <v>154</v>
      </c>
      <c r="G12" s="1" t="s">
        <v>116</v>
      </c>
      <c r="H12" s="1" t="s">
        <v>117</v>
      </c>
      <c r="I12" s="1" t="s">
        <v>191</v>
      </c>
      <c r="J12" s="1" t="s">
        <v>29</v>
      </c>
      <c r="K12" s="1" t="s">
        <v>192</v>
      </c>
      <c r="L12" s="1" t="s">
        <v>192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193</v>
      </c>
      <c r="R12" s="1" t="s">
        <v>124</v>
      </c>
      <c r="S12" s="1" t="s">
        <v>125</v>
      </c>
      <c r="T12" s="1" t="s">
        <v>126</v>
      </c>
    </row>
    <row r="13" s="1" customFormat="1" spans="1:20">
      <c r="A13" s="3">
        <v>16825477047</v>
      </c>
      <c r="B13" s="1" t="s">
        <v>154</v>
      </c>
      <c r="C13" s="1" t="s">
        <v>194</v>
      </c>
      <c r="D13" s="1" t="s">
        <v>195</v>
      </c>
      <c r="E13" s="1" t="s">
        <v>196</v>
      </c>
      <c r="F13" s="1" t="s">
        <v>154</v>
      </c>
      <c r="G13" s="1" t="s">
        <v>116</v>
      </c>
      <c r="H13" s="1" t="s">
        <v>117</v>
      </c>
      <c r="I13" s="1" t="s">
        <v>197</v>
      </c>
      <c r="J13" s="1" t="s">
        <v>29</v>
      </c>
      <c r="K13" s="1" t="s">
        <v>198</v>
      </c>
      <c r="L13" s="1" t="s">
        <v>198</v>
      </c>
      <c r="M13" s="1" t="s">
        <v>120</v>
      </c>
      <c r="N13" s="1" t="s">
        <v>120</v>
      </c>
      <c r="O13" s="1" t="s">
        <v>121</v>
      </c>
      <c r="P13" s="1" t="s">
        <v>122</v>
      </c>
      <c r="Q13" s="1" t="s">
        <v>199</v>
      </c>
      <c r="R13" s="1" t="s">
        <v>124</v>
      </c>
      <c r="S13" s="1" t="s">
        <v>125</v>
      </c>
      <c r="T13" s="1" t="s">
        <v>126</v>
      </c>
    </row>
    <row r="14" s="1" customFormat="1" spans="1:20">
      <c r="A14" s="3">
        <v>16826171664</v>
      </c>
      <c r="B14" s="1" t="s">
        <v>115</v>
      </c>
      <c r="C14" s="1" t="s">
        <v>200</v>
      </c>
      <c r="D14" s="1" t="s">
        <v>201</v>
      </c>
      <c r="E14" s="1" t="s">
        <v>202</v>
      </c>
      <c r="F14" s="1" t="s">
        <v>115</v>
      </c>
      <c r="G14" s="1" t="s">
        <v>116</v>
      </c>
      <c r="H14" s="1" t="s">
        <v>117</v>
      </c>
      <c r="I14" s="1" t="s">
        <v>203</v>
      </c>
      <c r="J14" s="1" t="s">
        <v>29</v>
      </c>
      <c r="K14" s="1" t="s">
        <v>204</v>
      </c>
      <c r="L14" s="1" t="s">
        <v>204</v>
      </c>
      <c r="M14" s="1" t="s">
        <v>120</v>
      </c>
      <c r="N14" s="1" t="s">
        <v>120</v>
      </c>
      <c r="O14" s="1" t="s">
        <v>121</v>
      </c>
      <c r="P14" s="1" t="s">
        <v>122</v>
      </c>
      <c r="Q14" s="1" t="s">
        <v>205</v>
      </c>
      <c r="R14" s="1" t="s">
        <v>124</v>
      </c>
      <c r="S14" s="1" t="s">
        <v>125</v>
      </c>
      <c r="T14" s="1" t="s">
        <v>126</v>
      </c>
    </row>
    <row r="15" s="1" customFormat="1" spans="1:20">
      <c r="A15" s="3">
        <v>16830290226</v>
      </c>
      <c r="B15" s="1" t="s">
        <v>115</v>
      </c>
      <c r="C15" s="1" t="s">
        <v>206</v>
      </c>
      <c r="D15" s="1" t="s">
        <v>207</v>
      </c>
      <c r="E15" s="1" t="s">
        <v>208</v>
      </c>
      <c r="F15" s="1" t="s">
        <v>139</v>
      </c>
      <c r="G15" s="1" t="s">
        <v>116</v>
      </c>
      <c r="H15" s="1" t="s">
        <v>117</v>
      </c>
      <c r="I15" s="1" t="s">
        <v>209</v>
      </c>
      <c r="J15" s="1" t="s">
        <v>29</v>
      </c>
      <c r="K15" s="1" t="s">
        <v>210</v>
      </c>
      <c r="L15" s="1" t="s">
        <v>210</v>
      </c>
      <c r="M15" s="1" t="s">
        <v>120</v>
      </c>
      <c r="N15" s="1" t="s">
        <v>120</v>
      </c>
      <c r="O15" s="1" t="s">
        <v>121</v>
      </c>
      <c r="P15" s="1" t="s">
        <v>122</v>
      </c>
      <c r="Q15" s="1" t="s">
        <v>211</v>
      </c>
      <c r="R15" s="1" t="s">
        <v>124</v>
      </c>
      <c r="S15" s="1" t="s">
        <v>125</v>
      </c>
      <c r="T15" s="1" t="s">
        <v>126</v>
      </c>
    </row>
    <row r="16" s="1" customFormat="1" spans="1:20">
      <c r="A16" s="3">
        <v>16833635533</v>
      </c>
      <c r="B16" s="1" t="s">
        <v>139</v>
      </c>
      <c r="C16" s="1" t="s">
        <v>212</v>
      </c>
      <c r="D16" s="1" t="s">
        <v>213</v>
      </c>
      <c r="E16" s="1" t="s">
        <v>214</v>
      </c>
      <c r="F16" s="1" t="s">
        <v>139</v>
      </c>
      <c r="G16" s="1" t="s">
        <v>116</v>
      </c>
      <c r="H16" s="1" t="s">
        <v>117</v>
      </c>
      <c r="I16" s="1" t="s">
        <v>215</v>
      </c>
      <c r="J16" s="1" t="s">
        <v>29</v>
      </c>
      <c r="K16" s="1" t="s">
        <v>216</v>
      </c>
      <c r="L16" s="1" t="s">
        <v>216</v>
      </c>
      <c r="M16" s="1" t="s">
        <v>120</v>
      </c>
      <c r="N16" s="1" t="s">
        <v>120</v>
      </c>
      <c r="O16" s="1" t="s">
        <v>121</v>
      </c>
      <c r="P16" s="1" t="s">
        <v>122</v>
      </c>
      <c r="Q16" s="1" t="s">
        <v>217</v>
      </c>
      <c r="R16" s="1" t="s">
        <v>124</v>
      </c>
      <c r="S16" s="1" t="s">
        <v>125</v>
      </c>
      <c r="T16" s="1" t="s">
        <v>126</v>
      </c>
    </row>
    <row r="17" s="1" customFormat="1" spans="1:20">
      <c r="A17" s="3">
        <v>16833935042</v>
      </c>
      <c r="B17" s="1" t="s">
        <v>139</v>
      </c>
      <c r="C17" s="1" t="s">
        <v>218</v>
      </c>
      <c r="D17" s="1" t="s">
        <v>219</v>
      </c>
      <c r="E17" s="1" t="s">
        <v>220</v>
      </c>
      <c r="F17" s="1" t="s">
        <v>139</v>
      </c>
      <c r="G17" s="1" t="s">
        <v>116</v>
      </c>
      <c r="H17" s="1" t="s">
        <v>117</v>
      </c>
      <c r="I17" s="1" t="s">
        <v>221</v>
      </c>
      <c r="J17" s="1" t="s">
        <v>29</v>
      </c>
      <c r="K17" s="1" t="s">
        <v>222</v>
      </c>
      <c r="L17" s="1" t="s">
        <v>222</v>
      </c>
      <c r="M17" s="1" t="s">
        <v>120</v>
      </c>
      <c r="N17" s="1" t="s">
        <v>120</v>
      </c>
      <c r="O17" s="1" t="s">
        <v>121</v>
      </c>
      <c r="P17" s="1" t="s">
        <v>122</v>
      </c>
      <c r="Q17" s="1" t="s">
        <v>223</v>
      </c>
      <c r="R17" s="1" t="s">
        <v>124</v>
      </c>
      <c r="S17" s="1" t="s">
        <v>125</v>
      </c>
      <c r="T17" s="1" t="s">
        <v>126</v>
      </c>
    </row>
    <row r="18" s="1" customFormat="1" spans="1:20">
      <c r="A18" s="3">
        <v>16834146095</v>
      </c>
      <c r="B18" s="1" t="s">
        <v>139</v>
      </c>
      <c r="C18" s="1" t="s">
        <v>224</v>
      </c>
      <c r="D18" s="1" t="s">
        <v>225</v>
      </c>
      <c r="E18" s="1" t="s">
        <v>226</v>
      </c>
      <c r="F18" s="1" t="s">
        <v>139</v>
      </c>
      <c r="G18" s="1" t="s">
        <v>116</v>
      </c>
      <c r="H18" s="1" t="s">
        <v>117</v>
      </c>
      <c r="I18" s="1" t="s">
        <v>227</v>
      </c>
      <c r="J18" s="1" t="s">
        <v>29</v>
      </c>
      <c r="K18" s="1" t="s">
        <v>228</v>
      </c>
      <c r="L18" s="1" t="s">
        <v>228</v>
      </c>
      <c r="M18" s="1" t="s">
        <v>120</v>
      </c>
      <c r="N18" s="1" t="s">
        <v>120</v>
      </c>
      <c r="O18" s="1" t="s">
        <v>121</v>
      </c>
      <c r="P18" s="1" t="s">
        <v>122</v>
      </c>
      <c r="Q18" s="1" t="s">
        <v>229</v>
      </c>
      <c r="R18" s="1" t="s">
        <v>124</v>
      </c>
      <c r="S18" s="1" t="s">
        <v>125</v>
      </c>
      <c r="T18" s="1" t="s">
        <v>126</v>
      </c>
    </row>
    <row r="19" s="1" customFormat="1" spans="1:20">
      <c r="A19" s="3">
        <v>16834283173</v>
      </c>
      <c r="B19" s="1" t="s">
        <v>139</v>
      </c>
      <c r="C19" s="1" t="s">
        <v>230</v>
      </c>
      <c r="D19" s="1" t="s">
        <v>231</v>
      </c>
      <c r="E19" s="1" t="s">
        <v>232</v>
      </c>
      <c r="F19" s="1" t="s">
        <v>139</v>
      </c>
      <c r="G19" s="1" t="s">
        <v>116</v>
      </c>
      <c r="H19" s="1" t="s">
        <v>117</v>
      </c>
      <c r="I19" s="1" t="s">
        <v>233</v>
      </c>
      <c r="J19" s="1" t="s">
        <v>29</v>
      </c>
      <c r="K19" s="1" t="s">
        <v>234</v>
      </c>
      <c r="L19" s="1" t="s">
        <v>234</v>
      </c>
      <c r="M19" s="1" t="s">
        <v>120</v>
      </c>
      <c r="N19" s="1" t="s">
        <v>120</v>
      </c>
      <c r="O19" s="1" t="s">
        <v>121</v>
      </c>
      <c r="P19" s="1" t="s">
        <v>122</v>
      </c>
      <c r="Q19" s="1" t="s">
        <v>235</v>
      </c>
      <c r="R19" s="1" t="s">
        <v>124</v>
      </c>
      <c r="S19" s="1" t="s">
        <v>125</v>
      </c>
      <c r="T19" s="1" t="s">
        <v>126</v>
      </c>
    </row>
    <row r="20" s="1" customFormat="1" spans="1:20">
      <c r="A20" s="3">
        <v>16834471794</v>
      </c>
      <c r="B20" s="1" t="s">
        <v>139</v>
      </c>
      <c r="C20" s="1" t="s">
        <v>236</v>
      </c>
      <c r="D20" s="1" t="s">
        <v>237</v>
      </c>
      <c r="E20" s="1" t="s">
        <v>238</v>
      </c>
      <c r="F20" s="1" t="s">
        <v>139</v>
      </c>
      <c r="G20" s="1" t="s">
        <v>116</v>
      </c>
      <c r="H20" s="1" t="s">
        <v>117</v>
      </c>
      <c r="I20" s="1" t="s">
        <v>239</v>
      </c>
      <c r="J20" s="1" t="s">
        <v>29</v>
      </c>
      <c r="K20" s="1" t="s">
        <v>240</v>
      </c>
      <c r="L20" s="1" t="s">
        <v>240</v>
      </c>
      <c r="M20" s="1" t="s">
        <v>120</v>
      </c>
      <c r="N20" s="1" t="s">
        <v>120</v>
      </c>
      <c r="O20" s="1" t="s">
        <v>121</v>
      </c>
      <c r="P20" s="1" t="s">
        <v>122</v>
      </c>
      <c r="Q20" s="1" t="s">
        <v>241</v>
      </c>
      <c r="R20" s="1" t="s">
        <v>124</v>
      </c>
      <c r="S20" s="1" t="s">
        <v>125</v>
      </c>
      <c r="T20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2021-11-25T02:40:55Z</dcterms:created>
  <dcterms:modified xsi:type="dcterms:W3CDTF">2021-11-25T02:56:15Z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F39F83358E2B45A49E7F3FA4024DFE94</vt:lpwstr>
  </property>
  <property fmtid="{D5CDD505-2E9C-101B-9397-08002B2CF9AE}" pid="3" name="KSOProductBuildVer">
    <vt:lpwstr>2052-11.1.0.11045</vt:lpwstr>
  </property>
</Properties>
</file>