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<sst xmlns="http://schemas.openxmlformats.org/spreadsheetml/2006/main" count="1305" uniqueCount="478">
  <si>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</si>
  <si>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</si>
  <si>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</si>
  <si>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</si>
  <si>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</si>
  <si>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</si>
  <si>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</si>
  <si>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</si>
  <si>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</si>
  <si>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</si>
  <si>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</si>
  <si>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</si>
  <si>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</si>
  <si>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</si>
  <si>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</si>
  <si>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</si>
  <si>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</si>
  <si>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</si>
  <si>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</si>
  <si>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</si>
  <si>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</si>
  <si>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</si>
  <si>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</si>
  <si>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</si>
  <si>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</si>
  <si>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</si>
  <si>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</si>
  <si>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[德班]潘若迪酒店(Parade Hotel)(39486483)</t>
  </si>
  <si>
    <t>双床房(至少连住2晚及以上)&lt;2人入住&gt;&lt;不退款&gt;</t>
  </si>
  <si>
    <t>USD</t>
  </si>
  <si>
    <t>Ndlovu/Minenhle,Ndlovu/Minenhle</t>
  </si>
  <si>
    <t>CA6352211129USD-W</t>
  </si>
  <si>
    <t>未提现</t>
  </si>
  <si>
    <t>携程开票</t>
  </si>
  <si>
    <t>[伯里亚]布恩历史酒馆酒店(Historic Boone Tavern)(39558006)</t>
  </si>
  <si>
    <t>标准房&lt;2人入住&gt;&lt;不退款&gt;</t>
  </si>
  <si>
    <t>Davis/Sara,Haun/Christopher</t>
  </si>
  <si>
    <t>[芭堤雅]达拉海角渡假村(Cape Dara Resort)(23861579)</t>
  </si>
  <si>
    <t>豪华阳台房&lt;不退款&gt;&lt;2人入住&gt;</t>
  </si>
  <si>
    <t>Wisawanart/Nutrugee,Wisawanart/Nutrugee</t>
  </si>
  <si>
    <t>取消</t>
  </si>
  <si>
    <t>[博莱戈斯普林斯]博雷戈斯普林斯度假酒店及水疗中心(Borrego Springs Resort and Spa)(39999141)</t>
  </si>
  <si>
    <t>豪华客房1张特大床&lt;不退款&gt;&lt;2人入住&gt;</t>
  </si>
  <si>
    <t>Discenza/Kenneth</t>
  </si>
  <si>
    <t>[波士顿]科罗纳德酒店(The Colonnade Hotel)(15997739)</t>
  </si>
  <si>
    <t>一张特大床&lt;2人入住&gt;&lt;不退款&gt;</t>
  </si>
  <si>
    <t>Hang/Jason,Spotton/Kara</t>
  </si>
  <si>
    <t>[Cilinaya]马塔兰阿斯顿酒店(Aston Inn Mataram)(16000638)</t>
  </si>
  <si>
    <t>高级房&lt;1&gt;&lt;2人入住&gt;&lt;不退款&gt;</t>
  </si>
  <si>
    <t>Pribadi/Mr. Agus</t>
  </si>
  <si>
    <t>[巴洛克]利斯那海滩度假村(LIS Na Ree Beach Resort)(39562691)</t>
  </si>
  <si>
    <t>豪华双人间&lt;不退款&gt;&lt;2人入住&gt;</t>
  </si>
  <si>
    <t>Zainudin/Ariesya Hafiza,Zainudin/Ariesya Hafiza</t>
  </si>
  <si>
    <t>[新加坡]新加坡文华大酒店 (Staycation Approved)(Mandarin Orchard Singapore (Staycation Approved))(9521321)</t>
  </si>
  <si>
    <t>豪华双床房&lt;不退款&gt;&lt;2人入住&gt;</t>
  </si>
  <si>
    <t>Lee/Ee Chong</t>
  </si>
  <si>
    <t>[马德里]阿托查万豪AC酒店(AC Hotel Atocha by Marriott)(16194800)</t>
  </si>
  <si>
    <t>标准特大床房&lt;2人入住&gt;&lt;不退款&gt;&lt;普通会员&gt;</t>
  </si>
  <si>
    <t>Nabilah/Nabilah Abdul Karim</t>
  </si>
  <si>
    <t>[纽约]马尔马拉公园大道酒店(The Marmara Park Avenue)(16120709)</t>
  </si>
  <si>
    <t>客房&lt;1&gt;&lt;不退款&gt;&lt;2人入住&gt;</t>
  </si>
  <si>
    <t>Tagye/James</t>
  </si>
  <si>
    <t>退单</t>
  </si>
  <si>
    <t>[纽约]纽约千禧联合国酒店(Millennium Hilton One UN)(16122016)</t>
  </si>
  <si>
    <t>特大床两卧套房(至少连住2晚及以上)&lt;2人入住&gt;&lt;不退款&gt;</t>
  </si>
  <si>
    <t>ZHAO/ZIYOU</t>
  </si>
  <si>
    <t>[甲米]瑞亚维德度假村(SHA PLUS+)(Rayavadee(SHA PLUS+))(23861743)</t>
  </si>
  <si>
    <t>泳池亭阁(至少连住2晚及以上)&lt;2人入住&gt;&lt;不退款&gt;&lt;早餐&gt;</t>
  </si>
  <si>
    <t>Weber/Jean-Hugues,Weber/Jean-Hugues</t>
  </si>
  <si>
    <t>[Caturtunggal]日惹亚迪苏必妥宜必思酒店(Ibis Yogyakarta Adi Sucipto)(16130698)</t>
  </si>
  <si>
    <t>豪华特大床房&lt;不退款&gt;&lt;2人入住&gt;</t>
  </si>
  <si>
    <t>Yohana/Imelda</t>
  </si>
  <si>
    <t>9637VKJ500</t>
  </si>
  <si>
    <t>[纽约]纽约千禧希尔顿酒店(The Millennium Hilton New York)(16122002)</t>
  </si>
  <si>
    <t>豪华特大床房&lt;2人入住&gt;&lt;不退款&gt;</t>
  </si>
  <si>
    <t>LU/ZICHEN,Lin/Miao</t>
  </si>
  <si>
    <t>[曼谷]曼谷莲花素坤逸酒店 (SHA Plus+)(Bangkok Hotel Lotus Sukhumvit (SHA Plus+))(46867959)</t>
  </si>
  <si>
    <t>高级双床房&lt;2人入住&gt;&lt;不退款&gt;</t>
  </si>
  <si>
    <t>Teggart/Sean</t>
  </si>
  <si>
    <t>[巴特尔克里克]巴特尔克里克红屋顶客栈(Red Roof Inn &amp; Suites Battle Creek)(39531843)</t>
  </si>
  <si>
    <t>高级客房1张特大床&lt;2人入住&gt;&lt;不退款&gt;</t>
  </si>
  <si>
    <t>Harris/Kimberly</t>
  </si>
  <si>
    <t>335-481130</t>
  </si>
  <si>
    <t>[拉斯维加斯]OYO赌场酒店(OYO hotel and casino)(16069410)</t>
  </si>
  <si>
    <t>标准房&lt;不退款&gt;&lt;2人入住&gt;</t>
  </si>
  <si>
    <t>Willhelm/Kanothai</t>
  </si>
  <si>
    <t>[黑泽尔伍德]圣路易斯 - 机场 - 北林德堡家乡开放式客房红屋顶酒店(HomeTowne Studios by Red Roof St. Louis - Airport/ N Lindbergh)(39955850)</t>
  </si>
  <si>
    <t>1号工作室大床&lt;不退款&gt;&lt;2人入住&gt;</t>
  </si>
  <si>
    <t>Mell/Dominique Alexis</t>
  </si>
  <si>
    <t>1025-567172</t>
  </si>
  <si>
    <t>[华雷斯城]梅萨鲁纳酒店 - 近美国领事馆(Hotel Mesaluna Near American Consulate)(39526356)</t>
  </si>
  <si>
    <t>标准间2双人床&lt;不退款&gt;&lt;2人入住&gt;</t>
  </si>
  <si>
    <t>Lopez/Mariana Cecilia</t>
  </si>
  <si>
    <t>EXP-1857869705；8707241</t>
  </si>
  <si>
    <t>[塔尔萨县]世博酒店(Expo Inn)(39911101)</t>
  </si>
  <si>
    <t>标准间(至少连住2晚及以上)&lt;2人入住&gt;&lt;不退款&gt;&lt;早餐&gt;</t>
  </si>
  <si>
    <t>Hannah/Lacee</t>
  </si>
  <si>
    <t>[弗罗茨瓦夫]维涅瓦酒店(Hotel Wieniawa)(39982769)</t>
  </si>
  <si>
    <t>高级双床房标准间&lt;不退款&gt;&lt;2人入住&gt;</t>
  </si>
  <si>
    <t>Lau/Peter</t>
  </si>
  <si>
    <t>[贾夫纳]杰特温贾夫纳酒店(Jetwing Jaffna)(22470864)</t>
  </si>
  <si>
    <t>豪华房&lt;不退款&gt;&lt;2人入住&gt;</t>
  </si>
  <si>
    <t>Pal/Birender</t>
  </si>
  <si>
    <t>[圣乔治]圣乔治6号汽车旅馆(Motel 6-Saint George, UT)(39949747)</t>
  </si>
  <si>
    <t>标准客房1张大床（吸烟）&lt;不退款&gt;&lt;2人入住&gt;</t>
  </si>
  <si>
    <t>Carpenter/James A</t>
  </si>
  <si>
    <t>JMLRAXUEJ5</t>
  </si>
  <si>
    <t>[威斯敏斯特城]伦敦大都会科莫酒店(Como Metropolitan London)(16028696)</t>
  </si>
  <si>
    <t>城市都市房&lt;1&gt;&lt;不退款&gt;&lt;2人入住&gt;</t>
  </si>
  <si>
    <t>LEE/CHUN YIN</t>
  </si>
  <si>
    <t>[伊斯坦布尔]艾哈迈德艾芬迪克纳吉酒店(Ahmet Efendi Konağı)(39526674)</t>
  </si>
  <si>
    <t>豪华双人间(至少连住2晚及以上)&lt;2人入住&gt;&lt;不退款&gt;&lt;早餐&gt;</t>
  </si>
  <si>
    <t>Fozilov/Zafardzhon</t>
  </si>
  <si>
    <t>[埃尔斯沃思]埃尔斯沃思殖民风酒店(Colonial Inn Ellsworth)(39925041)</t>
  </si>
  <si>
    <t>两张大床房&lt;不退款&gt;&lt;2人入住&gt;</t>
  </si>
  <si>
    <t>Churchill/Andrew R</t>
  </si>
  <si>
    <t>3013003-2</t>
  </si>
  <si>
    <t>[Spencer Creek Township]美国长住酒店 - 圣路易斯 - 圣彼得斯(Extended Stay America Suites - St Louis - St Peters)(40008649)</t>
  </si>
  <si>
    <t>工作室1特大床&lt;2人入住&gt;&lt;不退款&gt;</t>
  </si>
  <si>
    <t>Armstrong/Jeffery michael</t>
  </si>
  <si>
    <t>[恩森那达]瓜达洛普牧场酒店(Hotel Hacienda Guadalupe)(39505022)</t>
  </si>
  <si>
    <t>标准间&lt;2人入住&gt;&lt;不退款&gt;</t>
  </si>
  <si>
    <t>Ortiz/Linda Lee</t>
  </si>
  <si>
    <t>[休斯敦]白金套房酒店(Platinum Inn and Suites)(40026337)</t>
  </si>
  <si>
    <t>豪华套房1张特大床（吸烟）(至少连住2晚及以上)&lt;2人入住&gt;&lt;不退款&gt;&lt;早餐&gt;</t>
  </si>
  <si>
    <t>Brown/Belynda</t>
  </si>
  <si>
    <t>11202021-211</t>
  </si>
  <si>
    <t>[马六甲]马六甲大洋酒店(De Ocean Hotel Melaka)(39522799)</t>
  </si>
  <si>
    <t>豪华双床房&lt;2人入住&gt;&lt;不退款&gt;</t>
  </si>
  <si>
    <t>Wong/Jy,Wong/Jy</t>
  </si>
  <si>
    <t>[布莱特]欧文斯谷汽车旅馆(Ovens Valley Motor Inn)(39488740)</t>
  </si>
  <si>
    <t>双床房客房&lt;2人入住&gt;&lt;不退款&gt;</t>
  </si>
  <si>
    <t>BENCH/MICK</t>
  </si>
  <si>
    <t>EXP-1861025010</t>
  </si>
  <si>
    <t>EXP-1861025011</t>
  </si>
  <si>
    <t>[格罗顿]新伦敦米斯蒂克6号汽车旅馆(Motel 6-Groton, CT)(39961631)</t>
  </si>
  <si>
    <t>标准客房1张大床(至少连住2晚及以上)&lt;2人入住&gt;&lt;不退款&gt;</t>
  </si>
  <si>
    <t>Broskey/Brianna</t>
  </si>
  <si>
    <t>8756ADS116</t>
  </si>
  <si>
    <t>[Maguwoharjo]日惹大兰花酒店(Grand Orchid Hotel Yogyakarta)(40357015)</t>
  </si>
  <si>
    <t>豪华双床间(至少连住2晚及以上)&lt;2人入住&gt;&lt;不退款&gt;</t>
  </si>
  <si>
    <t>Laurent/Christian</t>
  </si>
  <si>
    <t>[三宝垄]帕恩达昂恩酒店(Pandanaran Hotel)(44802823)</t>
  </si>
  <si>
    <t>豪华房&lt;2人入住&gt;&lt;不退款&gt;&lt;早餐&gt;</t>
  </si>
  <si>
    <t>Wijaya/Susi,Wijaya/Susi</t>
  </si>
  <si>
    <t>[莱金]拉金鹅卵石套房酒店(Cobblestone Inn &amp; Suites - Lakin)(40073305)</t>
  </si>
  <si>
    <t>客房1张特大床(至少连住2晚及以上)&lt;2人入住&gt;&lt;不退款&gt;&lt;早餐&gt;</t>
  </si>
  <si>
    <t>magallanes/gilberto,magallanes/Laura</t>
  </si>
  <si>
    <t>69997SC001793</t>
  </si>
  <si>
    <t>[布兰登]坦帕布兰登长住酒店(Extended Stay America Suites - Tampa - Brandon)(39492250)</t>
  </si>
  <si>
    <t>Palmer/Lakicia,Williams/Jerome</t>
  </si>
  <si>
    <t>acknowledge</t>
  </si>
  <si>
    <t>[多哈]沙迦度假村及水疗中心，丽思卡尔顿酒店(Sharq Village &amp; Spa, a Ritz-Carlton Hotel)(16067289)</t>
  </si>
  <si>
    <t>豪华度假村景特大床房&lt;2人入住&gt;&lt;IBU黄金会员专享&gt;&lt;不退款&gt;&lt;普通会员&gt;</t>
  </si>
  <si>
    <t>Ali/Asif</t>
  </si>
  <si>
    <t>[丘拉维斯塔]大七汽车旅馆(Big 7 Motel)(39935321)</t>
  </si>
  <si>
    <t>标准间1张大床&lt;不退款&gt;&lt;2人入住&gt;</t>
  </si>
  <si>
    <t>Olado/Zinaida</t>
  </si>
  <si>
    <t>[圣地亚哥]圣迭戈万豪度假会酒店(Marriott Vacation Club Pulse, San Diego)(44692759)</t>
  </si>
  <si>
    <t>特大床套房（沙发床）&lt;2人入住&gt;&lt;不退款&gt;&lt;普通会员&gt;</t>
  </si>
  <si>
    <t>Luo/Run,Yu/Fei</t>
  </si>
  <si>
    <t>[首尔]空中花园东大门金斯敦酒店(Hotel Skypark Kingstown Dongdaemun)(8668098)</t>
  </si>
  <si>
    <t>标准双人房&lt;2人入住&gt;&lt;中宾&gt;&lt;不退款&gt;</t>
  </si>
  <si>
    <t>KIM/HYANGRAN</t>
  </si>
  <si>
    <t>[雅加达]丹那阿邦至爱酒店 - 赛德恩格(Favehotel Tanah Abang - Cideng)(8445876)</t>
  </si>
  <si>
    <t>致爱房(至少连住2晚及以上)&lt;2人入住&gt;&lt;不退款&gt;</t>
  </si>
  <si>
    <t>Johan/Hendrik</t>
  </si>
  <si>
    <t>[拉斯维加斯]拉斯维加斯丽笙金银岛赌场酒店(Treasure Island - TI Hotel &amp; Casino, a Radisson Hotel)(9568757)</t>
  </si>
  <si>
    <t>其他房型&lt;2人入住&gt;&lt;不退款&gt;</t>
  </si>
  <si>
    <t>LEE/BUMYUEL,shin/yeongju</t>
  </si>
  <si>
    <t>[芭堤雅]芭堤雅游廊度假村(Veranda Residence Pattaya)(21715739)</t>
  </si>
  <si>
    <t>一卧室公寓&lt;2人入住&gt;&lt;不退款&gt;&lt;早餐&gt;</t>
  </si>
  <si>
    <t>C./Pattra,C./Pattra</t>
  </si>
  <si>
    <t>[列克星敦]列克星敦舒适酒店及套房(Comfort Inn &amp; Suites Lexington)(40423143)</t>
  </si>
  <si>
    <t>套房1特大床&lt;不退款&gt;&lt;2人入住&gt;</t>
  </si>
  <si>
    <t>Nethercutt/Jessica Ann</t>
  </si>
  <si>
    <t>[卡利博]皇家套房公寓酒店(Royal Suites Condotel)(44798178)</t>
  </si>
  <si>
    <t>豪华房&lt;2人入住&gt;&lt;不退款&gt;</t>
  </si>
  <si>
    <t>PAMPO/REY MARK FANER</t>
  </si>
  <si>
    <t>[曼谷]伊丽莎白酒店(Elizabeth Hotel)(21431004)</t>
  </si>
  <si>
    <t>Thampan/Prajak,Thampan/Prajak</t>
  </si>
  <si>
    <t>，</t>
  </si>
  <si>
    <t>本期扣款2.35元</t>
  </si>
  <si>
    <t>A211129144709481</t>
  </si>
  <si>
    <t>A211129144801481</t>
  </si>
  <si>
    <t>USD / THB 当前参考汇率: 33.735</t>
  </si>
  <si>
    <t>总计： 14021.65 USD/
473020.36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</si>
  <si>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</si>
  <si>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</si>
  <si>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</si>
  <si>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</si>
  <si>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</si>
  <si>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</si>
  <si>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</si>
  <si>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</si>
  <si>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</si>
  <si>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</si>
  <si>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</si>
  <si>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</si>
  <si>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</si>
  <si>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</si>
  <si>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</si>
  <si>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</si>
  <si>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</si>
  <si>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2021-09-26</t>
  </si>
  <si>
    <t>2265223</t>
  </si>
  <si>
    <t>广场酒店</t>
  </si>
  <si>
    <t>Ndlovu Minenhle,Ndlovu Minenhle</t>
  </si>
  <si>
    <t>2021-11-19</t>
  </si>
  <si>
    <t>2021-11-22</t>
  </si>
  <si>
    <t>退房日周结</t>
  </si>
  <si>
    <t>660.88</t>
  </si>
  <si>
    <t>102.00</t>
  </si>
  <si>
    <t>0</t>
  </si>
  <si>
    <t>0.00</t>
  </si>
  <si>
    <t>携程国际直连(CIT)</t>
  </si>
  <si>
    <t>2021-09-26 12:02:14</t>
  </si>
  <si>
    <t>否</t>
  </si>
  <si>
    <t>汇智国际旅游发展有限公司</t>
  </si>
  <si>
    <t>直连</t>
  </si>
  <si>
    <t>2021-10-07</t>
  </si>
  <si>
    <t>2273847</t>
  </si>
  <si>
    <t>布恩历史酒馆旅店</t>
  </si>
  <si>
    <t>Davis Sara,Haun Christopher</t>
  </si>
  <si>
    <t>2021-11-26</t>
  </si>
  <si>
    <t>2021-11-28</t>
  </si>
  <si>
    <t>1383.12</t>
  </si>
  <si>
    <t>214.00</t>
  </si>
  <si>
    <t>2021-10-07 00:32:34</t>
  </si>
  <si>
    <t>2021-10-23</t>
  </si>
  <si>
    <t>2282119</t>
  </si>
  <si>
    <t>博雷戈斯普林斯度假酒店及水疗中心</t>
  </si>
  <si>
    <t>Discenza Kenneth</t>
  </si>
  <si>
    <t>2021-11-25</t>
  </si>
  <si>
    <t>2021-11-27</t>
  </si>
  <si>
    <t>2214.05</t>
  </si>
  <si>
    <t>346.00</t>
  </si>
  <si>
    <t>2021-10-23 11:00:48</t>
  </si>
  <si>
    <t>2021-10-27</t>
  </si>
  <si>
    <t>2283880</t>
  </si>
  <si>
    <t>科罗纳德酒店</t>
  </si>
  <si>
    <t>Hang Jason,Spotton Kara</t>
  </si>
  <si>
    <t>2021-11-24</t>
  </si>
  <si>
    <t>4375.55</t>
  </si>
  <si>
    <t>684.00</t>
  </si>
  <si>
    <t>2021-10-27 09:38:21</t>
  </si>
  <si>
    <t>2284141</t>
  </si>
  <si>
    <t>马塔兰阿斯顿酒店</t>
  </si>
  <si>
    <t>Pribadi Mr. Agus</t>
  </si>
  <si>
    <t>633.30</t>
  </si>
  <si>
    <t>99.00</t>
  </si>
  <si>
    <t>2021-10-27 20:41:07</t>
  </si>
  <si>
    <t>2021-10-29</t>
  </si>
  <si>
    <t>2284833</t>
  </si>
  <si>
    <t>莉萨雷度假村</t>
  </si>
  <si>
    <t>Zainudin Ariesya Hafiza,Zainudin Ariesya Hafiza</t>
  </si>
  <si>
    <t>461.23</t>
  </si>
  <si>
    <t>72.00</t>
  </si>
  <si>
    <t>2021-10-29 02:32:45</t>
  </si>
  <si>
    <t>2021-11-01</t>
  </si>
  <si>
    <t>2287372</t>
  </si>
  <si>
    <t>新加坡文华大酒店(SG Clean)</t>
  </si>
  <si>
    <t>Lee Ee Chong</t>
  </si>
  <si>
    <t>1540.32</t>
  </si>
  <si>
    <t>240.00</t>
  </si>
  <si>
    <t>2021-11-01 20:05:19</t>
  </si>
  <si>
    <t>2021-11-02</t>
  </si>
  <si>
    <t>2287658</t>
  </si>
  <si>
    <t>阿托查万豪AC酒店</t>
  </si>
  <si>
    <t>Nabilah Nabilah Abdul Karim</t>
  </si>
  <si>
    <t>1750.61</t>
  </si>
  <si>
    <t>273.00</t>
  </si>
  <si>
    <t>2021-11-02 10:13:18</t>
  </si>
  <si>
    <t>2021-11-06</t>
  </si>
  <si>
    <t>2291122</t>
  </si>
  <si>
    <t xml:space="preserve">马尔马拉公园大道酒店 </t>
  </si>
  <si>
    <t>Tagye James</t>
  </si>
  <si>
    <t>100.00</t>
  </si>
  <si>
    <t>100</t>
  </si>
  <si>
    <t>641</t>
  </si>
  <si>
    <t>2021-11-06 11:09:11</t>
  </si>
  <si>
    <t>2021-11-10</t>
  </si>
  <si>
    <t>2296063</t>
  </si>
  <si>
    <t>甲米瑞亚维德酒店</t>
  </si>
  <si>
    <t>Weber Jean-Hugues,Weber Jean-Hugues</t>
  </si>
  <si>
    <t>27061.06</t>
  </si>
  <si>
    <t>4224.00</t>
  </si>
  <si>
    <t>2021-11-12 12:21:44</t>
  </si>
  <si>
    <t>直采</t>
  </si>
  <si>
    <t>2021-11-11</t>
  </si>
  <si>
    <t>2296572</t>
  </si>
  <si>
    <t>日惹宜必思阿迪苏芝普托酒店</t>
  </si>
  <si>
    <t>Yohana Imelda</t>
  </si>
  <si>
    <t>2021-11-20</t>
  </si>
  <si>
    <t>326.66</t>
  </si>
  <si>
    <t>51.00</t>
  </si>
  <si>
    <t>2021-11-11 14:00:28</t>
  </si>
  <si>
    <t>2021-11-12</t>
  </si>
  <si>
    <t>2297538</t>
  </si>
  <si>
    <t>纽约千禧希尔顿酒店</t>
  </si>
  <si>
    <t>LU ZICHEN,Lin Miao</t>
  </si>
  <si>
    <t>3592.64</t>
  </si>
  <si>
    <t>561.00</t>
  </si>
  <si>
    <t>2021-11-12 10:25:10</t>
  </si>
  <si>
    <t>2298331</t>
  </si>
  <si>
    <t>曼谷莲花素坤逸酒店 - 由雅高集团管理</t>
  </si>
  <si>
    <t>Teggart Sean</t>
  </si>
  <si>
    <t>2021-11-21</t>
  </si>
  <si>
    <t>749.27</t>
  </si>
  <si>
    <t>117.00</t>
  </si>
  <si>
    <t>2021-11-12 23:40:00</t>
  </si>
  <si>
    <t>2021-11-14</t>
  </si>
  <si>
    <t>2299193</t>
  </si>
  <si>
    <t>OYO赌场酒店</t>
  </si>
  <si>
    <t>Willhelm Kanothai</t>
  </si>
  <si>
    <t>1470.62</t>
  </si>
  <si>
    <t>230.00</t>
  </si>
  <si>
    <t>2021-11-14 11:11:58</t>
  </si>
  <si>
    <t>2021-11-15</t>
  </si>
  <si>
    <t>2299539</t>
  </si>
  <si>
    <t>圣路易斯机场 - 北林德堡霍姆汤开放式公寓酒店</t>
  </si>
  <si>
    <t>Mell Dominique Alexis</t>
  </si>
  <si>
    <t>901.55</t>
  </si>
  <si>
    <t>141.00</t>
  </si>
  <si>
    <t>2021-11-15 01:36:25</t>
  </si>
  <si>
    <t>2299674</t>
  </si>
  <si>
    <t>梅萨鲁纳酒店 - 近美国领事馆</t>
  </si>
  <si>
    <t>Lopez Mariana Cecilia</t>
  </si>
  <si>
    <t>1400.29</t>
  </si>
  <si>
    <t>219.00</t>
  </si>
  <si>
    <t>2021-11-15 11:28:18</t>
  </si>
  <si>
    <t>2021-11-16</t>
  </si>
  <si>
    <t>2300134</t>
  </si>
  <si>
    <t>博览酒店</t>
  </si>
  <si>
    <t>Hannah Lacee</t>
  </si>
  <si>
    <t>1291.59</t>
  </si>
  <si>
    <t>202.00</t>
  </si>
  <si>
    <t>2021-11-16 01:31:30</t>
  </si>
  <si>
    <t>2300154</t>
  </si>
  <si>
    <t>维涅瓦酒店</t>
  </si>
  <si>
    <t>Lau Peter</t>
  </si>
  <si>
    <t>716.46</t>
  </si>
  <si>
    <t>112.00</t>
  </si>
  <si>
    <t>2021-11-16 03:47:19</t>
  </si>
  <si>
    <t>2300708</t>
  </si>
  <si>
    <t xml:space="preserve">杰特威贾夫纳酒店 </t>
  </si>
  <si>
    <t>Pal Birender</t>
  </si>
  <si>
    <t>2200.57</t>
  </si>
  <si>
    <t>344.00</t>
  </si>
  <si>
    <t>2021-11-16 18:33:13</t>
  </si>
  <si>
    <t>2021-11-17</t>
  </si>
  <si>
    <t>2301337</t>
  </si>
  <si>
    <t>圣乔治 6 号汽车旅馆</t>
  </si>
  <si>
    <t>Carpenter James A</t>
  </si>
  <si>
    <t>1729.62</t>
  </si>
  <si>
    <t>270.00</t>
  </si>
  <si>
    <t>2021-11-17 11:15:41</t>
  </si>
  <si>
    <t>2303408</t>
  </si>
  <si>
    <t>艾哈迈德伊芬迪科纳吉酒店</t>
  </si>
  <si>
    <t>Fozilov Zafardzhon</t>
  </si>
  <si>
    <t>1214.58</t>
  </si>
  <si>
    <t>190.00</t>
  </si>
  <si>
    <t>2021-11-19 01:31:20</t>
  </si>
  <si>
    <t>2303457</t>
  </si>
  <si>
    <t>殖民旅馆</t>
  </si>
  <si>
    <t>Churchill Andrew R</t>
  </si>
  <si>
    <t>2021-11-23</t>
  </si>
  <si>
    <t>3378.67</t>
  </si>
  <si>
    <t>528.00</t>
  </si>
  <si>
    <t>2021-11-19 05:59:34</t>
  </si>
  <si>
    <t>2304651</t>
  </si>
  <si>
    <t>瓜达洛普牧场酒店</t>
  </si>
  <si>
    <t>Ortiz Linda Lee</t>
  </si>
  <si>
    <t>4986.38</t>
  </si>
  <si>
    <t>779.00</t>
  </si>
  <si>
    <t>2021-11-20 01:51:35</t>
  </si>
  <si>
    <t>2304683</t>
  </si>
  <si>
    <t>白金套房酒店</t>
  </si>
  <si>
    <t>Brown Belynda</t>
  </si>
  <si>
    <t>1062.57</t>
  </si>
  <si>
    <t>166.00</t>
  </si>
  <si>
    <t>2021-11-20 04:54:36</t>
  </si>
  <si>
    <t>2304988</t>
  </si>
  <si>
    <t>海洋酒店</t>
  </si>
  <si>
    <t>Wong Jy,Wong Jy</t>
  </si>
  <si>
    <t>217.63</t>
  </si>
  <si>
    <t>34.00</t>
  </si>
  <si>
    <t>2021-11-20 12:59:52</t>
  </si>
  <si>
    <t>2307065</t>
  </si>
  <si>
    <t>欧文斯谷汽车旅馆</t>
  </si>
  <si>
    <t>BENCH MICK</t>
  </si>
  <si>
    <t>5108.00</t>
  </si>
  <si>
    <t>798.00</t>
  </si>
  <si>
    <t>2021-11-22 09:37:37</t>
  </si>
  <si>
    <t>2308344</t>
  </si>
  <si>
    <t>康涅狄格格罗顿 6 号汽车旅馆</t>
  </si>
  <si>
    <t>Broskey Brianna</t>
  </si>
  <si>
    <t>1305.50</t>
  </si>
  <si>
    <t>204.00</t>
  </si>
  <si>
    <t>2021-11-23 05:17:25</t>
  </si>
  <si>
    <t>2308398</t>
  </si>
  <si>
    <t>日惹兰花大酒店</t>
  </si>
  <si>
    <t>Laurent Christian</t>
  </si>
  <si>
    <t>166.39</t>
  </si>
  <si>
    <t>26.00</t>
  </si>
  <si>
    <t>2021-11-23 08:24:45</t>
  </si>
  <si>
    <t>2309869</t>
  </si>
  <si>
    <t>帕恩达昂恩酒店</t>
  </si>
  <si>
    <t>Wijaya Susi,Wijaya Susi</t>
  </si>
  <si>
    <t>576.52</t>
  </si>
  <si>
    <t>90.00</t>
  </si>
  <si>
    <t>2021-11-24 08:41:17</t>
  </si>
  <si>
    <t>2309945</t>
  </si>
  <si>
    <t>拉金鹅卵石套房酒店</t>
  </si>
  <si>
    <t>magallanes gilberto,magallanes Laura</t>
  </si>
  <si>
    <t>1229.91</t>
  </si>
  <si>
    <t>192.00</t>
  </si>
  <si>
    <t>2021-11-24 10:24:11</t>
  </si>
  <si>
    <t>2310240</t>
  </si>
  <si>
    <t>霍姆斯特德坦帕布兰登宾馆</t>
  </si>
  <si>
    <t>Palmer Lakicia,Williams Jerome</t>
  </si>
  <si>
    <t>1165.86</t>
  </si>
  <si>
    <t>182.00</t>
  </si>
  <si>
    <t>2021-11-24 13:21:24</t>
  </si>
  <si>
    <t>2310613</t>
  </si>
  <si>
    <t>沙迦度假村及水疗中心,丽思卡尔顿酒店</t>
  </si>
  <si>
    <t>Ali Asif</t>
  </si>
  <si>
    <t>3843.48</t>
  </si>
  <si>
    <t>600.00</t>
  </si>
  <si>
    <t>2021-11-24 17:35:34</t>
  </si>
  <si>
    <t>2311406</t>
  </si>
  <si>
    <t>大 7 汽车旅馆</t>
  </si>
  <si>
    <t>Olado Zinaida</t>
  </si>
  <si>
    <t>2024.30</t>
  </si>
  <si>
    <t>316.00</t>
  </si>
  <si>
    <t>2021-11-25 09:03:05</t>
  </si>
  <si>
    <t>2311440</t>
  </si>
  <si>
    <t>圣迭戈万豪度假会酒店</t>
  </si>
  <si>
    <t>Luo Run,Yu Fei</t>
  </si>
  <si>
    <t>2581.62</t>
  </si>
  <si>
    <t>403.00</t>
  </si>
  <si>
    <t>2021-11-25 09:16:37</t>
  </si>
  <si>
    <t>2312169</t>
  </si>
  <si>
    <t>丹那阿邦至爱酒店 - 赛德恩格</t>
  </si>
  <si>
    <t>Johan Hendrik</t>
  </si>
  <si>
    <t>230.62</t>
  </si>
  <si>
    <t>36.00</t>
  </si>
  <si>
    <t>2021-11-25 16:17:16</t>
  </si>
  <si>
    <t>2312214</t>
  </si>
  <si>
    <t>拉斯维加斯金银岛大酒店和赌场</t>
  </si>
  <si>
    <t>LEE BUMYUEL,shin yeongju</t>
  </si>
  <si>
    <t>1684.78</t>
  </si>
  <si>
    <t>263.00</t>
  </si>
  <si>
    <t>2021-11-25 16:42:33</t>
  </si>
  <si>
    <t>2312229</t>
  </si>
  <si>
    <t>芭堤雅游廊度假村</t>
  </si>
  <si>
    <t>C. Pattra,C. Pattra</t>
  </si>
  <si>
    <t>1178.70</t>
  </si>
  <si>
    <t>184.00</t>
  </si>
  <si>
    <t>2021-11-25 16:49:37</t>
  </si>
  <si>
    <t>2313004</t>
  </si>
  <si>
    <t>凯富套房酒店</t>
  </si>
  <si>
    <t>Nethercutt Jessica Ann</t>
  </si>
  <si>
    <t>2062.73</t>
  </si>
  <si>
    <t>322.00</t>
  </si>
  <si>
    <t>2021-11-25 22:55:00</t>
  </si>
  <si>
    <t>2313577</t>
  </si>
  <si>
    <t>皇家套房公寓酒店</t>
  </si>
  <si>
    <t>PAMPO REY MARK FANER</t>
  </si>
  <si>
    <t>422.40</t>
  </si>
  <si>
    <t>66.00</t>
  </si>
  <si>
    <t>2021-11-26 14:27:51</t>
  </si>
  <si>
    <t>2313832</t>
  </si>
  <si>
    <t>伊丽莎白酒店</t>
  </si>
  <si>
    <t>Thampan Prajak,Thampan Prajak</t>
  </si>
  <si>
    <t>281.60</t>
  </si>
  <si>
    <t>44.00</t>
  </si>
  <si>
    <t>2021-11-26 16:52:49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</si>
</sst>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1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16372951028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44519</v>
      </c>
      <c r="G2" s="5">
        <v>44522</v>
      </c>
      <c r="H2" s="4">
        <v>1</v>
      </c>
      <c r="I2" s="4">
        <v>3</v>
      </c>
      <c r="J2" s="4">
        <v>3</v>
      </c>
      <c r="K2" s="4" t="s">
        <v>29</v>
      </c>
      <c r="L2" s="4">
        <v>102</v>
      </c>
      <c r="M2" s="4">
        <v>102</v>
      </c>
      <c r="N2" s="4" t="s">
        <v>30</v>
      </c>
      <c r="O2" s="4" t="s">
        <v>31</v>
      </c>
      <c r="P2" s="4" t="s">
        <v>32</v>
      </c>
      <c r="Q2" s="4">
        <v>0</v>
      </c>
      <c r="R2" s="6">
        <v>44465</v>
      </c>
      <c r="S2" s="5">
        <v>44529</v>
      </c>
      <c r="T2" s="4" t="s">
        <v>33</v>
      </c>
      <c r="U2" s="4">
        <v>102</v>
      </c>
      <c r="V2" s="4">
        <v>0</v>
      </c>
      <c r="W2" s="4">
        <v>0</v>
      </c>
      <c r="X2" s="4">
        <v>2265223</v>
      </c>
    </row>
    <row r="3" s="4" customFormat="1" spans="1:24">
      <c r="A3" s="4">
        <v>16486384446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44526</v>
      </c>
      <c r="G3" s="5">
        <v>44528</v>
      </c>
      <c r="H3" s="4">
        <v>1</v>
      </c>
      <c r="I3" s="4">
        <v>2</v>
      </c>
      <c r="J3" s="4">
        <v>2</v>
      </c>
      <c r="K3" s="4" t="s">
        <v>29</v>
      </c>
      <c r="L3" s="4">
        <v>214</v>
      </c>
      <c r="M3" s="4">
        <v>214</v>
      </c>
      <c r="N3" s="4" t="s">
        <v>36</v>
      </c>
      <c r="O3" s="4" t="s">
        <v>31</v>
      </c>
      <c r="P3" s="4" t="s">
        <v>32</v>
      </c>
      <c r="Q3" s="4">
        <v>0</v>
      </c>
      <c r="R3" s="6">
        <v>44476</v>
      </c>
      <c r="S3" s="5">
        <v>44529</v>
      </c>
      <c r="T3" s="4" t="s">
        <v>33</v>
      </c>
      <c r="U3" s="4">
        <v>214</v>
      </c>
      <c r="V3" s="4">
        <v>0</v>
      </c>
      <c r="W3" s="4">
        <v>0</v>
      </c>
      <c r="X3" s="4">
        <v>2273847</v>
      </c>
    </row>
    <row r="4" s="4" customFormat="1" spans="1:24">
      <c r="A4" s="4">
        <v>16502716811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44526</v>
      </c>
      <c r="G4" s="5">
        <v>44528</v>
      </c>
      <c r="H4" s="4">
        <v>1</v>
      </c>
      <c r="I4" s="4">
        <v>2</v>
      </c>
      <c r="J4" s="4">
        <v>2</v>
      </c>
      <c r="K4" s="4" t="s">
        <v>29</v>
      </c>
      <c r="L4" s="4">
        <v>410</v>
      </c>
      <c r="M4" s="4">
        <v>410</v>
      </c>
      <c r="N4" s="4" t="s">
        <v>39</v>
      </c>
      <c r="O4" s="4" t="s">
        <v>31</v>
      </c>
      <c r="P4" s="4" t="s">
        <v>32</v>
      </c>
      <c r="Q4" s="4">
        <v>0</v>
      </c>
      <c r="R4" s="6">
        <v>44478</v>
      </c>
      <c r="S4" s="5">
        <v>44529</v>
      </c>
      <c r="T4" s="4" t="s">
        <v>33</v>
      </c>
      <c r="U4" s="4">
        <v>410</v>
      </c>
      <c r="V4" s="4">
        <v>0</v>
      </c>
      <c r="W4" s="4">
        <v>0</v>
      </c>
      <c r="X4" s="4">
        <v>2274793</v>
      </c>
    </row>
    <row r="5" s="4" customFormat="1" spans="1:24">
      <c r="A5" s="4">
        <v>16502716811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44526</v>
      </c>
      <c r="G5" s="5">
        <v>44528</v>
      </c>
      <c r="H5" s="4">
        <v>1</v>
      </c>
      <c r="I5" s="4">
        <v>2</v>
      </c>
      <c r="J5" s="4">
        <v>2</v>
      </c>
      <c r="K5" s="4" t="s">
        <v>29</v>
      </c>
      <c r="L5" s="4">
        <v>-410</v>
      </c>
      <c r="M5" s="4">
        <v>-410</v>
      </c>
      <c r="N5" s="4" t="s">
        <v>39</v>
      </c>
      <c r="O5" s="4" t="s">
        <v>31</v>
      </c>
      <c r="P5" s="4" t="s">
        <v>32</v>
      </c>
      <c r="Q5" s="4">
        <v>0</v>
      </c>
      <c r="R5" s="6">
        <v>44478</v>
      </c>
      <c r="S5" s="5">
        <v>44529</v>
      </c>
      <c r="T5" s="4" t="s">
        <v>33</v>
      </c>
      <c r="U5" s="4">
        <v>-410</v>
      </c>
      <c r="V5" s="4">
        <v>0</v>
      </c>
      <c r="W5" s="4">
        <v>0</v>
      </c>
      <c r="X5" s="4">
        <v>2274793</v>
      </c>
    </row>
    <row r="6" s="4" customFormat="1" spans="1:25">
      <c r="A6" s="4">
        <v>16638062333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44525</v>
      </c>
      <c r="G6" s="5">
        <v>44527</v>
      </c>
      <c r="H6" s="4">
        <v>1</v>
      </c>
      <c r="I6" s="4">
        <v>2</v>
      </c>
      <c r="J6" s="4">
        <v>2</v>
      </c>
      <c r="K6" s="4" t="s">
        <v>29</v>
      </c>
      <c r="L6" s="4">
        <v>346</v>
      </c>
      <c r="M6" s="4">
        <v>346</v>
      </c>
      <c r="N6" s="4" t="s">
        <v>43</v>
      </c>
      <c r="O6" s="4" t="s">
        <v>31</v>
      </c>
      <c r="P6" s="4" t="s">
        <v>32</v>
      </c>
      <c r="Q6" s="4">
        <v>0</v>
      </c>
      <c r="R6" s="6">
        <v>44492</v>
      </c>
      <c r="S6" s="5">
        <v>44529</v>
      </c>
      <c r="T6" s="4" t="s">
        <v>33</v>
      </c>
      <c r="U6" s="4">
        <v>346</v>
      </c>
      <c r="V6" s="4">
        <v>0</v>
      </c>
      <c r="W6" s="4">
        <v>0</v>
      </c>
      <c r="X6" s="4">
        <v>2282119</v>
      </c>
      <c r="Y6" s="4">
        <v>99430541</v>
      </c>
    </row>
    <row r="7" s="4" customFormat="1" spans="1:25">
      <c r="A7" s="4">
        <v>16670731587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44524</v>
      </c>
      <c r="G7" s="5">
        <v>44528</v>
      </c>
      <c r="H7" s="4">
        <v>1</v>
      </c>
      <c r="I7" s="4">
        <v>4</v>
      </c>
      <c r="J7" s="4">
        <v>4</v>
      </c>
      <c r="K7" s="4" t="s">
        <v>29</v>
      </c>
      <c r="L7" s="4">
        <v>684</v>
      </c>
      <c r="M7" s="4">
        <v>684</v>
      </c>
      <c r="N7" s="4" t="s">
        <v>46</v>
      </c>
      <c r="O7" s="4" t="s">
        <v>31</v>
      </c>
      <c r="P7" s="4" t="s">
        <v>32</v>
      </c>
      <c r="Q7" s="4">
        <v>0</v>
      </c>
      <c r="R7" s="6">
        <v>44496</v>
      </c>
      <c r="S7" s="5">
        <v>44529</v>
      </c>
      <c r="T7" s="4" t="s">
        <v>33</v>
      </c>
      <c r="U7" s="4">
        <v>684</v>
      </c>
      <c r="V7" s="4">
        <v>0</v>
      </c>
      <c r="W7" s="4">
        <v>0</v>
      </c>
      <c r="X7" s="4">
        <v>2283880</v>
      </c>
      <c r="Y7" s="4">
        <v>20610851</v>
      </c>
    </row>
    <row r="8" s="4" customFormat="1" spans="1:24">
      <c r="A8" s="4">
        <v>16679053092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44519</v>
      </c>
      <c r="G8" s="5">
        <v>44522</v>
      </c>
      <c r="H8" s="4">
        <v>1</v>
      </c>
      <c r="I8" s="4">
        <v>3</v>
      </c>
      <c r="J8" s="4">
        <v>3</v>
      </c>
      <c r="K8" s="4" t="s">
        <v>29</v>
      </c>
      <c r="L8" s="4">
        <v>99</v>
      </c>
      <c r="M8" s="4">
        <v>99</v>
      </c>
      <c r="N8" s="4" t="s">
        <v>49</v>
      </c>
      <c r="O8" s="4" t="s">
        <v>31</v>
      </c>
      <c r="P8" s="4" t="s">
        <v>32</v>
      </c>
      <c r="Q8" s="4">
        <v>0</v>
      </c>
      <c r="R8" s="6">
        <v>44496</v>
      </c>
      <c r="S8" s="5">
        <v>44529</v>
      </c>
      <c r="T8" s="4" t="s">
        <v>33</v>
      </c>
      <c r="U8" s="4">
        <v>99</v>
      </c>
      <c r="V8" s="4">
        <v>0</v>
      </c>
      <c r="W8" s="4">
        <v>0</v>
      </c>
      <c r="X8" s="4">
        <v>2284141</v>
      </c>
    </row>
    <row r="9" s="4" customFormat="1" spans="1:24">
      <c r="A9" s="4">
        <v>16690756082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44522</v>
      </c>
      <c r="G9" s="5">
        <v>44524</v>
      </c>
      <c r="H9" s="4">
        <v>1</v>
      </c>
      <c r="I9" s="4">
        <v>2</v>
      </c>
      <c r="J9" s="4">
        <v>2</v>
      </c>
      <c r="K9" s="4" t="s">
        <v>29</v>
      </c>
      <c r="L9" s="4">
        <v>72</v>
      </c>
      <c r="M9" s="4">
        <v>72</v>
      </c>
      <c r="N9" s="4" t="s">
        <v>52</v>
      </c>
      <c r="O9" s="4" t="s">
        <v>31</v>
      </c>
      <c r="P9" s="4" t="s">
        <v>32</v>
      </c>
      <c r="Q9" s="4">
        <v>0</v>
      </c>
      <c r="R9" s="6">
        <v>44498</v>
      </c>
      <c r="S9" s="5">
        <v>44529</v>
      </c>
      <c r="T9" s="4" t="s">
        <v>33</v>
      </c>
      <c r="U9" s="4">
        <v>72</v>
      </c>
      <c r="V9" s="4">
        <v>0</v>
      </c>
      <c r="W9" s="4">
        <v>0</v>
      </c>
      <c r="X9" s="4">
        <v>2284833</v>
      </c>
    </row>
    <row r="10" s="4" customFormat="1" spans="1:25">
      <c r="A10" s="4">
        <v>16723848761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44525</v>
      </c>
      <c r="G10" s="5">
        <v>44527</v>
      </c>
      <c r="H10" s="4">
        <v>1</v>
      </c>
      <c r="I10" s="4">
        <v>2</v>
      </c>
      <c r="J10" s="4">
        <v>2</v>
      </c>
      <c r="K10" s="4" t="s">
        <v>29</v>
      </c>
      <c r="L10" s="4">
        <v>240</v>
      </c>
      <c r="M10" s="4">
        <v>240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44501</v>
      </c>
      <c r="S10" s="5">
        <v>44529</v>
      </c>
      <c r="T10" s="4" t="s">
        <v>33</v>
      </c>
      <c r="U10" s="4">
        <v>240</v>
      </c>
      <c r="V10" s="4">
        <v>0</v>
      </c>
      <c r="W10" s="4">
        <v>0</v>
      </c>
      <c r="X10" s="4">
        <v>2287372</v>
      </c>
      <c r="Y10" s="4">
        <v>2695736</v>
      </c>
    </row>
    <row r="11" s="4" customFormat="1" spans="1:25">
      <c r="A11" s="4">
        <v>16725393765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44526</v>
      </c>
      <c r="G11" s="5">
        <v>44528</v>
      </c>
      <c r="H11" s="4">
        <v>1</v>
      </c>
      <c r="I11" s="4">
        <v>2</v>
      </c>
      <c r="J11" s="4">
        <v>2</v>
      </c>
      <c r="K11" s="4" t="s">
        <v>29</v>
      </c>
      <c r="L11" s="4">
        <v>273</v>
      </c>
      <c r="M11" s="4">
        <v>273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44502</v>
      </c>
      <c r="S11" s="5">
        <v>44529</v>
      </c>
      <c r="T11" s="4" t="s">
        <v>33</v>
      </c>
      <c r="U11" s="4">
        <v>273</v>
      </c>
      <c r="V11" s="4">
        <v>0</v>
      </c>
      <c r="W11" s="4">
        <v>0</v>
      </c>
      <c r="X11" s="4">
        <v>2287658</v>
      </c>
      <c r="Y11" s="4">
        <v>98931065</v>
      </c>
    </row>
    <row r="12" s="4" customFormat="1" spans="1:24">
      <c r="A12" s="4">
        <v>16747603387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44524</v>
      </c>
      <c r="G12" s="5">
        <v>44527</v>
      </c>
      <c r="H12" s="4">
        <v>1</v>
      </c>
      <c r="I12" s="4">
        <v>3</v>
      </c>
      <c r="J12" s="4">
        <v>3</v>
      </c>
      <c r="K12" s="4" t="s">
        <v>29</v>
      </c>
      <c r="L12" s="4">
        <v>951</v>
      </c>
      <c r="M12" s="4">
        <v>951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44506</v>
      </c>
      <c r="S12" s="5">
        <v>44529</v>
      </c>
      <c r="T12" s="4" t="s">
        <v>33</v>
      </c>
      <c r="U12" s="4">
        <v>951</v>
      </c>
      <c r="V12" s="4">
        <v>0</v>
      </c>
      <c r="W12" s="4">
        <v>0</v>
      </c>
      <c r="X12" s="4">
        <v>2291122</v>
      </c>
    </row>
    <row r="13" s="4" customFormat="1" spans="1:24">
      <c r="A13" s="4">
        <v>16747603387</v>
      </c>
      <c r="B13" s="4" t="s">
        <v>25</v>
      </c>
      <c r="C13" s="4" t="s">
        <v>62</v>
      </c>
      <c r="D13" s="4" t="s">
        <v>59</v>
      </c>
      <c r="E13" s="4" t="s">
        <v>60</v>
      </c>
      <c r="F13" s="5">
        <v>44524</v>
      </c>
      <c r="G13" s="5">
        <v>44527</v>
      </c>
      <c r="H13" s="4">
        <v>1</v>
      </c>
      <c r="I13" s="4">
        <v>3</v>
      </c>
      <c r="J13" s="4">
        <v>3</v>
      </c>
      <c r="K13" s="4" t="s">
        <v>29</v>
      </c>
      <c r="L13" s="4">
        <v>-853.35</v>
      </c>
      <c r="M13" s="4">
        <v>-853.35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44506</v>
      </c>
      <c r="S13" s="5">
        <v>44529</v>
      </c>
      <c r="T13" s="4" t="s">
        <v>33</v>
      </c>
      <c r="U13" s="4">
        <v>-853.35</v>
      </c>
      <c r="V13" s="4">
        <v>0</v>
      </c>
      <c r="W13" s="4">
        <v>0</v>
      </c>
      <c r="X13" s="4">
        <v>2291122</v>
      </c>
    </row>
    <row r="14" s="4" customFormat="1" spans="1:24">
      <c r="A14" s="4">
        <v>16765133402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44523</v>
      </c>
      <c r="G14" s="5">
        <v>44526</v>
      </c>
      <c r="H14" s="4">
        <v>1</v>
      </c>
      <c r="I14" s="4">
        <v>3</v>
      </c>
      <c r="J14" s="4">
        <v>3</v>
      </c>
      <c r="K14" s="4" t="s">
        <v>29</v>
      </c>
      <c r="L14" s="4">
        <v>1821</v>
      </c>
      <c r="M14" s="4">
        <v>1821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44510</v>
      </c>
      <c r="S14" s="5">
        <v>44529</v>
      </c>
      <c r="T14" s="4" t="s">
        <v>33</v>
      </c>
      <c r="U14" s="4">
        <v>1821</v>
      </c>
      <c r="V14" s="4">
        <v>0</v>
      </c>
      <c r="W14" s="4">
        <v>0</v>
      </c>
      <c r="X14" s="4">
        <v>2295030</v>
      </c>
    </row>
    <row r="15" s="4" customFormat="1" spans="1:24">
      <c r="A15" s="4">
        <v>16765133402</v>
      </c>
      <c r="B15" s="4" t="s">
        <v>25</v>
      </c>
      <c r="C15" s="4" t="s">
        <v>40</v>
      </c>
      <c r="D15" s="4" t="s">
        <v>63</v>
      </c>
      <c r="E15" s="4" t="s">
        <v>64</v>
      </c>
      <c r="F15" s="5">
        <v>44523</v>
      </c>
      <c r="G15" s="5">
        <v>44526</v>
      </c>
      <c r="H15" s="4">
        <v>1</v>
      </c>
      <c r="I15" s="4">
        <v>3</v>
      </c>
      <c r="J15" s="4">
        <v>3</v>
      </c>
      <c r="K15" s="4" t="s">
        <v>29</v>
      </c>
      <c r="L15" s="4">
        <v>-1821</v>
      </c>
      <c r="M15" s="4">
        <v>-1821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44510</v>
      </c>
      <c r="S15" s="5">
        <v>44529</v>
      </c>
      <c r="T15" s="4" t="s">
        <v>33</v>
      </c>
      <c r="U15" s="4">
        <v>-1821</v>
      </c>
      <c r="V15" s="4">
        <v>0</v>
      </c>
      <c r="W15" s="4">
        <v>0</v>
      </c>
      <c r="X15" s="4">
        <v>2295030</v>
      </c>
    </row>
    <row r="16" s="4" customFormat="1" spans="1:25">
      <c r="A16" s="4">
        <v>16768650080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44519</v>
      </c>
      <c r="G16" s="5">
        <v>44525</v>
      </c>
      <c r="H16" s="4">
        <v>1</v>
      </c>
      <c r="I16" s="4">
        <v>6</v>
      </c>
      <c r="J16" s="4">
        <v>6</v>
      </c>
      <c r="K16" s="4" t="s">
        <v>29</v>
      </c>
      <c r="L16" s="4">
        <v>4224</v>
      </c>
      <c r="M16" s="4">
        <v>4224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44510</v>
      </c>
      <c r="S16" s="5">
        <v>44529</v>
      </c>
      <c r="T16" s="4" t="s">
        <v>33</v>
      </c>
      <c r="U16" s="4">
        <v>4224</v>
      </c>
      <c r="V16" s="4">
        <v>0</v>
      </c>
      <c r="W16" s="4">
        <v>0</v>
      </c>
      <c r="X16" s="4">
        <v>2296063</v>
      </c>
      <c r="Y16" s="4">
        <v>128674</v>
      </c>
    </row>
    <row r="17" s="4" customFormat="1" spans="1:25">
      <c r="A17" s="4">
        <v>16770217889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44520</v>
      </c>
      <c r="G17" s="5">
        <v>44522</v>
      </c>
      <c r="H17" s="4">
        <v>1</v>
      </c>
      <c r="I17" s="4">
        <v>2</v>
      </c>
      <c r="J17" s="4">
        <v>2</v>
      </c>
      <c r="K17" s="4" t="s">
        <v>29</v>
      </c>
      <c r="L17" s="4">
        <v>51</v>
      </c>
      <c r="M17" s="4">
        <v>51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44511</v>
      </c>
      <c r="S17" s="5">
        <v>44529</v>
      </c>
      <c r="T17" s="4" t="s">
        <v>33</v>
      </c>
      <c r="U17" s="4">
        <v>51</v>
      </c>
      <c r="V17" s="4">
        <v>0</v>
      </c>
      <c r="W17" s="4">
        <v>0</v>
      </c>
      <c r="X17" s="4">
        <v>2296572</v>
      </c>
      <c r="Y17" s="4" t="s">
        <v>72</v>
      </c>
    </row>
    <row r="18" s="4" customFormat="1" spans="1:25">
      <c r="A18" s="4">
        <v>16776997628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44522</v>
      </c>
      <c r="G18" s="5">
        <v>44525</v>
      </c>
      <c r="H18" s="4">
        <v>1</v>
      </c>
      <c r="I18" s="4">
        <v>3</v>
      </c>
      <c r="J18" s="4">
        <v>3</v>
      </c>
      <c r="K18" s="4" t="s">
        <v>29</v>
      </c>
      <c r="L18" s="4">
        <v>561</v>
      </c>
      <c r="M18" s="4">
        <v>561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44512</v>
      </c>
      <c r="S18" s="5">
        <v>44529</v>
      </c>
      <c r="T18" s="4" t="s">
        <v>33</v>
      </c>
      <c r="U18" s="4">
        <v>561</v>
      </c>
      <c r="V18" s="4">
        <v>0</v>
      </c>
      <c r="W18" s="4">
        <v>0</v>
      </c>
      <c r="X18" s="4">
        <v>2297538</v>
      </c>
      <c r="Y18" s="4">
        <v>3197669409</v>
      </c>
    </row>
    <row r="19" s="4" customFormat="1" spans="1:24">
      <c r="A19" s="4">
        <v>16784621595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44521</v>
      </c>
      <c r="G19" s="5">
        <v>44524</v>
      </c>
      <c r="H19" s="4">
        <v>1</v>
      </c>
      <c r="I19" s="4">
        <v>3</v>
      </c>
      <c r="J19" s="4">
        <v>3</v>
      </c>
      <c r="K19" s="4" t="s">
        <v>29</v>
      </c>
      <c r="L19" s="4">
        <v>117</v>
      </c>
      <c r="M19" s="4">
        <v>117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44512</v>
      </c>
      <c r="S19" s="5">
        <v>44529</v>
      </c>
      <c r="T19" s="4" t="s">
        <v>33</v>
      </c>
      <c r="U19" s="4">
        <v>117</v>
      </c>
      <c r="V19" s="4">
        <v>0</v>
      </c>
      <c r="W19" s="4">
        <v>0</v>
      </c>
      <c r="X19" s="4">
        <v>2298331</v>
      </c>
    </row>
    <row r="20" s="4" customFormat="1" spans="1:25">
      <c r="A20" s="4">
        <v>16785145145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44526</v>
      </c>
      <c r="G20" s="5">
        <v>44528</v>
      </c>
      <c r="H20" s="4">
        <v>1</v>
      </c>
      <c r="I20" s="4">
        <v>2</v>
      </c>
      <c r="J20" s="4">
        <v>2</v>
      </c>
      <c r="K20" s="4" t="s">
        <v>29</v>
      </c>
      <c r="L20" s="4">
        <v>146</v>
      </c>
      <c r="M20" s="4">
        <v>146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44513</v>
      </c>
      <c r="S20" s="5">
        <v>44529</v>
      </c>
      <c r="T20" s="4" t="s">
        <v>33</v>
      </c>
      <c r="U20" s="4">
        <v>146</v>
      </c>
      <c r="V20" s="4">
        <v>0</v>
      </c>
      <c r="W20" s="4">
        <v>0</v>
      </c>
      <c r="X20" s="4">
        <v>2298409</v>
      </c>
      <c r="Y20" s="4" t="s">
        <v>82</v>
      </c>
    </row>
    <row r="21" s="4" customFormat="1" spans="1:25">
      <c r="A21" s="4">
        <v>16785145145</v>
      </c>
      <c r="B21" s="4" t="s">
        <v>25</v>
      </c>
      <c r="C21" s="4" t="s">
        <v>40</v>
      </c>
      <c r="D21" s="4" t="s">
        <v>79</v>
      </c>
      <c r="E21" s="4" t="s">
        <v>80</v>
      </c>
      <c r="F21" s="5">
        <v>44526</v>
      </c>
      <c r="G21" s="5">
        <v>44528</v>
      </c>
      <c r="H21" s="4">
        <v>1</v>
      </c>
      <c r="I21" s="4">
        <v>2</v>
      </c>
      <c r="J21" s="4">
        <v>2</v>
      </c>
      <c r="K21" s="4" t="s">
        <v>29</v>
      </c>
      <c r="L21" s="4">
        <v>-146</v>
      </c>
      <c r="M21" s="4">
        <v>-146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44513</v>
      </c>
      <c r="S21" s="5">
        <v>44529</v>
      </c>
      <c r="T21" s="4" t="s">
        <v>33</v>
      </c>
      <c r="U21" s="4">
        <v>-146</v>
      </c>
      <c r="V21" s="4">
        <v>0</v>
      </c>
      <c r="W21" s="4">
        <v>0</v>
      </c>
      <c r="X21" s="4">
        <v>2298409</v>
      </c>
      <c r="Y21" s="4" t="s">
        <v>82</v>
      </c>
    </row>
    <row r="22" s="4" customFormat="1" spans="1:25">
      <c r="A22" s="4">
        <v>16793200958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44520</v>
      </c>
      <c r="G22" s="5">
        <v>44522</v>
      </c>
      <c r="H22" s="4">
        <v>1</v>
      </c>
      <c r="I22" s="4">
        <v>2</v>
      </c>
      <c r="J22" s="4">
        <v>2</v>
      </c>
      <c r="K22" s="4" t="s">
        <v>29</v>
      </c>
      <c r="L22" s="4">
        <v>230</v>
      </c>
      <c r="M22" s="4">
        <v>230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44514</v>
      </c>
      <c r="S22" s="5">
        <v>44529</v>
      </c>
      <c r="T22" s="4" t="s">
        <v>33</v>
      </c>
      <c r="U22" s="4">
        <v>230</v>
      </c>
      <c r="V22" s="4">
        <v>0</v>
      </c>
      <c r="W22" s="4">
        <v>0</v>
      </c>
      <c r="X22" s="4">
        <v>2299193</v>
      </c>
      <c r="Y22" s="4">
        <v>218889</v>
      </c>
    </row>
    <row r="23" s="4" customFormat="1" spans="1:25">
      <c r="A23" s="4">
        <v>16795658462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44526</v>
      </c>
      <c r="G23" s="5">
        <v>44528</v>
      </c>
      <c r="H23" s="4">
        <v>1</v>
      </c>
      <c r="I23" s="4">
        <v>2</v>
      </c>
      <c r="J23" s="4">
        <v>2</v>
      </c>
      <c r="K23" s="4" t="s">
        <v>29</v>
      </c>
      <c r="L23" s="4">
        <v>141</v>
      </c>
      <c r="M23" s="4">
        <v>141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44515</v>
      </c>
      <c r="S23" s="5">
        <v>44529</v>
      </c>
      <c r="T23" s="4" t="s">
        <v>33</v>
      </c>
      <c r="U23" s="4">
        <v>141</v>
      </c>
      <c r="V23" s="4">
        <v>0</v>
      </c>
      <c r="W23" s="4">
        <v>0</v>
      </c>
      <c r="X23" s="4">
        <v>2299539</v>
      </c>
      <c r="Y23" s="4" t="s">
        <v>89</v>
      </c>
    </row>
    <row r="24" s="4" customFormat="1" spans="1:25">
      <c r="A24" s="4">
        <v>16796275872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44521</v>
      </c>
      <c r="G24" s="5">
        <v>44524</v>
      </c>
      <c r="H24" s="4">
        <v>1</v>
      </c>
      <c r="I24" s="4">
        <v>3</v>
      </c>
      <c r="J24" s="4">
        <v>3</v>
      </c>
      <c r="K24" s="4" t="s">
        <v>29</v>
      </c>
      <c r="L24" s="4">
        <v>219</v>
      </c>
      <c r="M24" s="4">
        <v>219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44515</v>
      </c>
      <c r="S24" s="5">
        <v>44529</v>
      </c>
      <c r="T24" s="4" t="s">
        <v>33</v>
      </c>
      <c r="U24" s="4">
        <v>219</v>
      </c>
      <c r="V24" s="4">
        <v>0</v>
      </c>
      <c r="W24" s="4">
        <v>0</v>
      </c>
      <c r="X24" s="4">
        <v>2299674</v>
      </c>
      <c r="Y24" s="4" t="s">
        <v>93</v>
      </c>
    </row>
    <row r="25" s="4" customFormat="1" spans="1:25">
      <c r="A25" s="4">
        <v>16802298798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44520</v>
      </c>
      <c r="G25" s="5">
        <v>44522</v>
      </c>
      <c r="H25" s="4">
        <v>1</v>
      </c>
      <c r="I25" s="4">
        <v>2</v>
      </c>
      <c r="J25" s="4">
        <v>2</v>
      </c>
      <c r="K25" s="4" t="s">
        <v>29</v>
      </c>
      <c r="L25" s="4">
        <v>202</v>
      </c>
      <c r="M25" s="4">
        <v>202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44516</v>
      </c>
      <c r="S25" s="5">
        <v>44529</v>
      </c>
      <c r="T25" s="4" t="s">
        <v>33</v>
      </c>
      <c r="U25" s="4">
        <v>202</v>
      </c>
      <c r="V25" s="4">
        <v>0</v>
      </c>
      <c r="W25" s="4">
        <v>0</v>
      </c>
      <c r="X25" s="4">
        <v>2300134</v>
      </c>
      <c r="Y25" s="4">
        <v>15227604</v>
      </c>
    </row>
    <row r="26" s="4" customFormat="1" spans="1:25">
      <c r="A26" s="4">
        <v>16802412442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44519</v>
      </c>
      <c r="G26" s="5">
        <v>44522</v>
      </c>
      <c r="H26" s="4">
        <v>1</v>
      </c>
      <c r="I26" s="4">
        <v>3</v>
      </c>
      <c r="J26" s="4">
        <v>3</v>
      </c>
      <c r="K26" s="4" t="s">
        <v>29</v>
      </c>
      <c r="L26" s="4">
        <v>112</v>
      </c>
      <c r="M26" s="4">
        <v>112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44516</v>
      </c>
      <c r="S26" s="5">
        <v>44529</v>
      </c>
      <c r="T26" s="4" t="s">
        <v>33</v>
      </c>
      <c r="U26" s="4">
        <v>112</v>
      </c>
      <c r="V26" s="4">
        <v>0</v>
      </c>
      <c r="W26" s="4">
        <v>0</v>
      </c>
      <c r="X26" s="4">
        <v>2300154</v>
      </c>
      <c r="Y26" s="4">
        <v>15636198</v>
      </c>
    </row>
    <row r="27" s="4" customFormat="1" spans="1:24">
      <c r="A27" s="4">
        <v>16804593727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44522</v>
      </c>
      <c r="G27" s="5">
        <v>44526</v>
      </c>
      <c r="H27" s="4">
        <v>1</v>
      </c>
      <c r="I27" s="4">
        <v>4</v>
      </c>
      <c r="J27" s="4">
        <v>4</v>
      </c>
      <c r="K27" s="4" t="s">
        <v>29</v>
      </c>
      <c r="L27" s="4">
        <v>344</v>
      </c>
      <c r="M27" s="4">
        <v>344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44516</v>
      </c>
      <c r="S27" s="5">
        <v>44529</v>
      </c>
      <c r="T27" s="4" t="s">
        <v>33</v>
      </c>
      <c r="U27" s="4">
        <v>344</v>
      </c>
      <c r="V27" s="4">
        <v>0</v>
      </c>
      <c r="W27" s="4">
        <v>0</v>
      </c>
      <c r="X27" s="4">
        <v>2300708</v>
      </c>
    </row>
    <row r="28" s="4" customFormat="1" spans="1:25">
      <c r="A28" s="4">
        <v>16809544627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44525</v>
      </c>
      <c r="G28" s="5">
        <v>44528</v>
      </c>
      <c r="H28" s="4">
        <v>1</v>
      </c>
      <c r="I28" s="4">
        <v>3</v>
      </c>
      <c r="J28" s="4">
        <v>3</v>
      </c>
      <c r="K28" s="4" t="s">
        <v>29</v>
      </c>
      <c r="L28" s="4">
        <v>270</v>
      </c>
      <c r="M28" s="4">
        <v>270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44517</v>
      </c>
      <c r="S28" s="5">
        <v>44529</v>
      </c>
      <c r="T28" s="4" t="s">
        <v>33</v>
      </c>
      <c r="U28" s="4">
        <v>270</v>
      </c>
      <c r="V28" s="4">
        <v>0</v>
      </c>
      <c r="W28" s="4">
        <v>0</v>
      </c>
      <c r="X28" s="4">
        <v>2301337</v>
      </c>
      <c r="Y28" s="4" t="s">
        <v>106</v>
      </c>
    </row>
    <row r="29" s="4" customFormat="1" spans="1:24">
      <c r="A29" s="4">
        <v>16818467702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44520</v>
      </c>
      <c r="G29" s="5">
        <v>44523</v>
      </c>
      <c r="H29" s="4">
        <v>1</v>
      </c>
      <c r="I29" s="4">
        <v>3</v>
      </c>
      <c r="J29" s="4">
        <v>3</v>
      </c>
      <c r="K29" s="4" t="s">
        <v>29</v>
      </c>
      <c r="L29" s="4">
        <v>1520</v>
      </c>
      <c r="M29" s="4">
        <v>1520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44518</v>
      </c>
      <c r="S29" s="5">
        <v>44529</v>
      </c>
      <c r="T29" s="4" t="s">
        <v>33</v>
      </c>
      <c r="U29" s="4">
        <v>1520</v>
      </c>
      <c r="V29" s="4">
        <v>0</v>
      </c>
      <c r="W29" s="4">
        <v>0</v>
      </c>
      <c r="X29" s="4">
        <v>2303304</v>
      </c>
    </row>
    <row r="30" s="4" customFormat="1" spans="1:24">
      <c r="A30" s="4">
        <v>16818467702</v>
      </c>
      <c r="B30" s="4" t="s">
        <v>25</v>
      </c>
      <c r="C30" s="4" t="s">
        <v>40</v>
      </c>
      <c r="D30" s="4" t="s">
        <v>107</v>
      </c>
      <c r="E30" s="4" t="s">
        <v>108</v>
      </c>
      <c r="F30" s="5">
        <v>44520</v>
      </c>
      <c r="G30" s="5">
        <v>44523</v>
      </c>
      <c r="H30" s="4">
        <v>1</v>
      </c>
      <c r="I30" s="4">
        <v>3</v>
      </c>
      <c r="J30" s="4">
        <v>3</v>
      </c>
      <c r="K30" s="4" t="s">
        <v>29</v>
      </c>
      <c r="L30" s="4">
        <v>-1520</v>
      </c>
      <c r="M30" s="4">
        <v>-1520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44518</v>
      </c>
      <c r="S30" s="5">
        <v>44529</v>
      </c>
      <c r="T30" s="4" t="s">
        <v>33</v>
      </c>
      <c r="U30" s="4">
        <v>-1520</v>
      </c>
      <c r="V30" s="4">
        <v>0</v>
      </c>
      <c r="W30" s="4">
        <v>0</v>
      </c>
      <c r="X30" s="4">
        <v>2303304</v>
      </c>
    </row>
    <row r="31" s="4" customFormat="1" spans="1:25">
      <c r="A31" s="4">
        <v>16818810618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44522</v>
      </c>
      <c r="G31" s="5">
        <v>44527</v>
      </c>
      <c r="H31" s="4">
        <v>1</v>
      </c>
      <c r="I31" s="4">
        <v>5</v>
      </c>
      <c r="J31" s="4">
        <v>5</v>
      </c>
      <c r="K31" s="4" t="s">
        <v>29</v>
      </c>
      <c r="L31" s="4">
        <v>190</v>
      </c>
      <c r="M31" s="4">
        <v>190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44519</v>
      </c>
      <c r="S31" s="5">
        <v>44529</v>
      </c>
      <c r="T31" s="4" t="s">
        <v>33</v>
      </c>
      <c r="U31" s="4">
        <v>190</v>
      </c>
      <c r="V31" s="4">
        <v>0</v>
      </c>
      <c r="W31" s="4">
        <v>0</v>
      </c>
      <c r="X31" s="4">
        <v>2303408</v>
      </c>
      <c r="Y31" s="4">
        <v>3144729</v>
      </c>
    </row>
    <row r="32" s="4" customFormat="1" spans="1:25">
      <c r="A32" s="4">
        <v>16821613983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44523</v>
      </c>
      <c r="G32" s="5">
        <v>44527</v>
      </c>
      <c r="H32" s="4">
        <v>1</v>
      </c>
      <c r="I32" s="4">
        <v>4</v>
      </c>
      <c r="J32" s="4">
        <v>4</v>
      </c>
      <c r="K32" s="4" t="s">
        <v>29</v>
      </c>
      <c r="L32" s="4">
        <v>528</v>
      </c>
      <c r="M32" s="4">
        <v>528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44519</v>
      </c>
      <c r="S32" s="5">
        <v>44529</v>
      </c>
      <c r="T32" s="4" t="s">
        <v>33</v>
      </c>
      <c r="U32" s="4">
        <v>528</v>
      </c>
      <c r="V32" s="4">
        <v>0</v>
      </c>
      <c r="W32" s="4">
        <v>0</v>
      </c>
      <c r="X32" s="4">
        <v>2303457</v>
      </c>
      <c r="Y32" s="4" t="s">
        <v>116</v>
      </c>
    </row>
    <row r="33" s="4" customFormat="1" spans="1:25">
      <c r="A33" s="4">
        <v>16821653741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44525</v>
      </c>
      <c r="G33" s="5">
        <v>44528</v>
      </c>
      <c r="H33" s="4">
        <v>1</v>
      </c>
      <c r="I33" s="4">
        <v>3</v>
      </c>
      <c r="J33" s="4">
        <v>3</v>
      </c>
      <c r="K33" s="4" t="s">
        <v>29</v>
      </c>
      <c r="L33" s="4">
        <v>296</v>
      </c>
      <c r="M33" s="4">
        <v>296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44519</v>
      </c>
      <c r="S33" s="5">
        <v>44529</v>
      </c>
      <c r="T33" s="4" t="s">
        <v>33</v>
      </c>
      <c r="U33" s="4">
        <v>296</v>
      </c>
      <c r="V33" s="4">
        <v>0</v>
      </c>
      <c r="W33" s="4">
        <v>0</v>
      </c>
      <c r="X33" s="4">
        <v>2303466</v>
      </c>
      <c r="Y33" s="4">
        <v>151767720</v>
      </c>
    </row>
    <row r="34" s="4" customFormat="1" spans="1:25">
      <c r="A34" s="4">
        <v>16826006065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44525</v>
      </c>
      <c r="G34" s="5">
        <v>44528</v>
      </c>
      <c r="H34" s="4">
        <v>1</v>
      </c>
      <c r="I34" s="4">
        <v>3</v>
      </c>
      <c r="J34" s="4">
        <v>3</v>
      </c>
      <c r="K34" s="4" t="s">
        <v>29</v>
      </c>
      <c r="L34" s="4">
        <v>779</v>
      </c>
      <c r="M34" s="4">
        <v>779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44520</v>
      </c>
      <c r="S34" s="5">
        <v>44529</v>
      </c>
      <c r="T34" s="4" t="s">
        <v>33</v>
      </c>
      <c r="U34" s="4">
        <v>779</v>
      </c>
      <c r="V34" s="4">
        <v>0</v>
      </c>
      <c r="W34" s="4">
        <v>0</v>
      </c>
      <c r="X34" s="4">
        <v>2304651</v>
      </c>
      <c r="Y34" s="4">
        <v>75998116</v>
      </c>
    </row>
    <row r="35" s="4" customFormat="1" spans="1:25">
      <c r="A35" s="4">
        <v>16826129167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44520</v>
      </c>
      <c r="G35" s="5">
        <v>44522</v>
      </c>
      <c r="H35" s="4">
        <v>1</v>
      </c>
      <c r="I35" s="4">
        <v>2</v>
      </c>
      <c r="J35" s="4">
        <v>2</v>
      </c>
      <c r="K35" s="4" t="s">
        <v>29</v>
      </c>
      <c r="L35" s="4">
        <v>166</v>
      </c>
      <c r="M35" s="4">
        <v>166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44520</v>
      </c>
      <c r="S35" s="5">
        <v>44529</v>
      </c>
      <c r="T35" s="4" t="s">
        <v>33</v>
      </c>
      <c r="U35" s="4">
        <v>166</v>
      </c>
      <c r="V35" s="4">
        <v>0</v>
      </c>
      <c r="W35" s="4">
        <v>0</v>
      </c>
      <c r="X35" s="4">
        <v>2304683</v>
      </c>
      <c r="Y35" s="4" t="s">
        <v>126</v>
      </c>
    </row>
    <row r="36" s="4" customFormat="1" spans="1:24">
      <c r="A36" s="4">
        <v>16829984264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44520</v>
      </c>
      <c r="G36" s="5">
        <v>44522</v>
      </c>
      <c r="H36" s="4">
        <v>1</v>
      </c>
      <c r="I36" s="4">
        <v>2</v>
      </c>
      <c r="J36" s="4">
        <v>2</v>
      </c>
      <c r="K36" s="4" t="s">
        <v>29</v>
      </c>
      <c r="L36" s="4">
        <v>34</v>
      </c>
      <c r="M36" s="4">
        <v>34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44520</v>
      </c>
      <c r="S36" s="5">
        <v>44529</v>
      </c>
      <c r="T36" s="4" t="s">
        <v>33</v>
      </c>
      <c r="U36" s="4">
        <v>34</v>
      </c>
      <c r="V36" s="4">
        <v>0</v>
      </c>
      <c r="W36" s="4">
        <v>0</v>
      </c>
      <c r="X36" s="4">
        <v>2304988</v>
      </c>
    </row>
    <row r="37" s="4" customFormat="1" spans="1:26">
      <c r="A37" s="4">
        <v>16840305124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44525</v>
      </c>
      <c r="G37" s="5">
        <v>44528</v>
      </c>
      <c r="H37" s="4">
        <v>2</v>
      </c>
      <c r="I37" s="4">
        <v>3</v>
      </c>
      <c r="J37" s="4">
        <v>6</v>
      </c>
      <c r="K37" s="4" t="s">
        <v>29</v>
      </c>
      <c r="L37" s="4">
        <v>798</v>
      </c>
      <c r="M37" s="4">
        <v>798</v>
      </c>
      <c r="N37" s="4" t="s">
        <v>132</v>
      </c>
      <c r="O37" s="4" t="s">
        <v>31</v>
      </c>
      <c r="P37" s="4" t="s">
        <v>32</v>
      </c>
      <c r="Q37" s="4">
        <v>0</v>
      </c>
      <c r="R37" s="6">
        <v>44522</v>
      </c>
      <c r="S37" s="5">
        <v>44529</v>
      </c>
      <c r="T37" s="4" t="s">
        <v>33</v>
      </c>
      <c r="U37" s="4">
        <v>798</v>
      </c>
      <c r="V37" s="4">
        <v>0</v>
      </c>
      <c r="W37" s="4">
        <v>0</v>
      </c>
      <c r="X37" s="4">
        <v>2307065</v>
      </c>
      <c r="Y37" s="4" t="s">
        <v>133</v>
      </c>
      <c r="Z37" s="4" t="s">
        <v>134</v>
      </c>
    </row>
    <row r="38" s="4" customFormat="1" spans="1:25">
      <c r="A38" s="4">
        <v>16847297994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44523</v>
      </c>
      <c r="G38" s="5">
        <v>44526</v>
      </c>
      <c r="H38" s="4">
        <v>1</v>
      </c>
      <c r="I38" s="4">
        <v>3</v>
      </c>
      <c r="J38" s="4">
        <v>3</v>
      </c>
      <c r="K38" s="4" t="s">
        <v>29</v>
      </c>
      <c r="L38" s="4">
        <v>204</v>
      </c>
      <c r="M38" s="4">
        <v>204</v>
      </c>
      <c r="N38" s="4" t="s">
        <v>137</v>
      </c>
      <c r="O38" s="4" t="s">
        <v>31</v>
      </c>
      <c r="P38" s="4" t="s">
        <v>32</v>
      </c>
      <c r="Q38" s="4">
        <v>0</v>
      </c>
      <c r="R38" s="6">
        <v>44523</v>
      </c>
      <c r="S38" s="5">
        <v>44529</v>
      </c>
      <c r="T38" s="4" t="s">
        <v>33</v>
      </c>
      <c r="U38" s="4">
        <v>204</v>
      </c>
      <c r="V38" s="4">
        <v>0</v>
      </c>
      <c r="W38" s="4">
        <v>0</v>
      </c>
      <c r="X38" s="4">
        <v>2308344</v>
      </c>
      <c r="Y38" s="4" t="s">
        <v>138</v>
      </c>
    </row>
    <row r="39" s="4" customFormat="1" spans="1:24">
      <c r="A39" s="4">
        <v>16847430811</v>
      </c>
      <c r="B39" s="4" t="s">
        <v>25</v>
      </c>
      <c r="C39" s="4" t="s">
        <v>26</v>
      </c>
      <c r="D39" s="4" t="s">
        <v>139</v>
      </c>
      <c r="E39" s="4" t="s">
        <v>140</v>
      </c>
      <c r="F39" s="5">
        <v>44523</v>
      </c>
      <c r="G39" s="5">
        <v>44525</v>
      </c>
      <c r="H39" s="4">
        <v>1</v>
      </c>
      <c r="I39" s="4">
        <v>2</v>
      </c>
      <c r="J39" s="4">
        <v>2</v>
      </c>
      <c r="K39" s="4" t="s">
        <v>29</v>
      </c>
      <c r="L39" s="4">
        <v>26</v>
      </c>
      <c r="M39" s="4">
        <v>26</v>
      </c>
      <c r="N39" s="4" t="s">
        <v>141</v>
      </c>
      <c r="O39" s="4" t="s">
        <v>31</v>
      </c>
      <c r="P39" s="4" t="s">
        <v>32</v>
      </c>
      <c r="Q39" s="4">
        <v>0</v>
      </c>
      <c r="R39" s="6">
        <v>44523</v>
      </c>
      <c r="S39" s="5">
        <v>44529</v>
      </c>
      <c r="T39" s="4" t="s">
        <v>33</v>
      </c>
      <c r="U39" s="4">
        <v>26</v>
      </c>
      <c r="V39" s="4">
        <v>0</v>
      </c>
      <c r="W39" s="4">
        <v>0</v>
      </c>
      <c r="X39" s="4">
        <v>2308398</v>
      </c>
    </row>
    <row r="40" s="4" customFormat="1" spans="1:25">
      <c r="A40" s="4">
        <v>16854879326</v>
      </c>
      <c r="B40" s="4" t="s">
        <v>25</v>
      </c>
      <c r="C40" s="4" t="s">
        <v>26</v>
      </c>
      <c r="D40" s="4" t="s">
        <v>142</v>
      </c>
      <c r="E40" s="4" t="s">
        <v>143</v>
      </c>
      <c r="F40" s="5">
        <v>44525</v>
      </c>
      <c r="G40" s="5">
        <v>44528</v>
      </c>
      <c r="H40" s="4">
        <v>1</v>
      </c>
      <c r="I40" s="4">
        <v>3</v>
      </c>
      <c r="J40" s="4">
        <v>3</v>
      </c>
      <c r="K40" s="4" t="s">
        <v>29</v>
      </c>
      <c r="L40" s="4">
        <v>90</v>
      </c>
      <c r="M40" s="4">
        <v>90</v>
      </c>
      <c r="N40" s="4" t="s">
        <v>144</v>
      </c>
      <c r="O40" s="4" t="s">
        <v>31</v>
      </c>
      <c r="P40" s="4" t="s">
        <v>32</v>
      </c>
      <c r="Q40" s="4">
        <v>0</v>
      </c>
      <c r="R40" s="6">
        <v>44524</v>
      </c>
      <c r="S40" s="5">
        <v>44529</v>
      </c>
      <c r="T40" s="4" t="s">
        <v>33</v>
      </c>
      <c r="U40" s="4">
        <v>90</v>
      </c>
      <c r="V40" s="4">
        <v>0</v>
      </c>
      <c r="W40" s="4">
        <v>0</v>
      </c>
      <c r="X40" s="4">
        <v>2309869</v>
      </c>
      <c r="Y40" s="4">
        <v>337654</v>
      </c>
    </row>
    <row r="41" s="4" customFormat="1" spans="1:25">
      <c r="A41" s="4">
        <v>16855256943</v>
      </c>
      <c r="B41" s="4" t="s">
        <v>25</v>
      </c>
      <c r="C41" s="4" t="s">
        <v>26</v>
      </c>
      <c r="D41" s="4" t="s">
        <v>145</v>
      </c>
      <c r="E41" s="4" t="s">
        <v>146</v>
      </c>
      <c r="F41" s="5">
        <v>44525</v>
      </c>
      <c r="G41" s="5">
        <v>44527</v>
      </c>
      <c r="H41" s="4">
        <v>1</v>
      </c>
      <c r="I41" s="4">
        <v>2</v>
      </c>
      <c r="J41" s="4">
        <v>2</v>
      </c>
      <c r="K41" s="4" t="s">
        <v>29</v>
      </c>
      <c r="L41" s="4">
        <v>192</v>
      </c>
      <c r="M41" s="4">
        <v>192</v>
      </c>
      <c r="N41" s="4" t="s">
        <v>147</v>
      </c>
      <c r="O41" s="4" t="s">
        <v>31</v>
      </c>
      <c r="P41" s="4" t="s">
        <v>32</v>
      </c>
      <c r="Q41" s="4">
        <v>0</v>
      </c>
      <c r="R41" s="6">
        <v>44524</v>
      </c>
      <c r="S41" s="5">
        <v>44529</v>
      </c>
      <c r="T41" s="4" t="s">
        <v>33</v>
      </c>
      <c r="U41" s="4">
        <v>192</v>
      </c>
      <c r="V41" s="4">
        <v>0</v>
      </c>
      <c r="W41" s="4">
        <v>0</v>
      </c>
      <c r="X41" s="4">
        <v>2309945</v>
      </c>
      <c r="Y41" s="4" t="s">
        <v>148</v>
      </c>
    </row>
    <row r="42" s="4" customFormat="1" spans="1:25">
      <c r="A42" s="4">
        <v>16856191204</v>
      </c>
      <c r="B42" s="4" t="s">
        <v>25</v>
      </c>
      <c r="C42" s="4" t="s">
        <v>26</v>
      </c>
      <c r="D42" s="4" t="s">
        <v>149</v>
      </c>
      <c r="E42" s="4" t="s">
        <v>87</v>
      </c>
      <c r="F42" s="5">
        <v>44524</v>
      </c>
      <c r="G42" s="5">
        <v>44526</v>
      </c>
      <c r="H42" s="4">
        <v>1</v>
      </c>
      <c r="I42" s="4">
        <v>2</v>
      </c>
      <c r="J42" s="4">
        <v>2</v>
      </c>
      <c r="K42" s="4" t="s">
        <v>29</v>
      </c>
      <c r="L42" s="4">
        <v>182</v>
      </c>
      <c r="M42" s="4">
        <v>182</v>
      </c>
      <c r="N42" s="4" t="s">
        <v>150</v>
      </c>
      <c r="O42" s="4" t="s">
        <v>31</v>
      </c>
      <c r="P42" s="4" t="s">
        <v>32</v>
      </c>
      <c r="Q42" s="4">
        <v>0</v>
      </c>
      <c r="R42" s="6">
        <v>44524</v>
      </c>
      <c r="S42" s="5">
        <v>44529</v>
      </c>
      <c r="T42" s="4" t="s">
        <v>33</v>
      </c>
      <c r="U42" s="4">
        <v>182</v>
      </c>
      <c r="V42" s="4">
        <v>0</v>
      </c>
      <c r="W42" s="4">
        <v>0</v>
      </c>
      <c r="X42" s="4">
        <v>2310240</v>
      </c>
      <c r="Y42" s="4" t="s">
        <v>151</v>
      </c>
    </row>
    <row r="43" s="4" customFormat="1" spans="1:25">
      <c r="A43" s="4">
        <v>16857331265</v>
      </c>
      <c r="B43" s="4" t="s">
        <v>25</v>
      </c>
      <c r="C43" s="4" t="s">
        <v>26</v>
      </c>
      <c r="D43" s="4" t="s">
        <v>152</v>
      </c>
      <c r="E43" s="4" t="s">
        <v>153</v>
      </c>
      <c r="F43" s="5">
        <v>44525</v>
      </c>
      <c r="G43" s="5">
        <v>44527</v>
      </c>
      <c r="H43" s="4">
        <v>1</v>
      </c>
      <c r="I43" s="4">
        <v>2</v>
      </c>
      <c r="J43" s="4">
        <v>2</v>
      </c>
      <c r="K43" s="4" t="s">
        <v>29</v>
      </c>
      <c r="L43" s="4">
        <v>600</v>
      </c>
      <c r="M43" s="4">
        <v>600</v>
      </c>
      <c r="N43" s="4" t="s">
        <v>154</v>
      </c>
      <c r="O43" s="4" t="s">
        <v>31</v>
      </c>
      <c r="P43" s="4" t="s">
        <v>32</v>
      </c>
      <c r="Q43" s="4">
        <v>0</v>
      </c>
      <c r="R43" s="6">
        <v>44524</v>
      </c>
      <c r="S43" s="5">
        <v>44529</v>
      </c>
      <c r="T43" s="4" t="s">
        <v>33</v>
      </c>
      <c r="U43" s="4">
        <v>600</v>
      </c>
      <c r="V43" s="4">
        <v>0</v>
      </c>
      <c r="W43" s="4">
        <v>0</v>
      </c>
      <c r="X43" s="4">
        <v>2310613</v>
      </c>
      <c r="Y43" s="4">
        <v>89933263</v>
      </c>
    </row>
    <row r="44" s="4" customFormat="1" spans="1:24">
      <c r="A44" s="4">
        <v>16859322306</v>
      </c>
      <c r="B44" s="4" t="s">
        <v>25</v>
      </c>
      <c r="C44" s="4" t="s">
        <v>26</v>
      </c>
      <c r="D44" s="4" t="s">
        <v>155</v>
      </c>
      <c r="E44" s="4" t="s">
        <v>156</v>
      </c>
      <c r="F44" s="5">
        <v>44525</v>
      </c>
      <c r="G44" s="5">
        <v>44528</v>
      </c>
      <c r="H44" s="4">
        <v>1</v>
      </c>
      <c r="I44" s="4">
        <v>3</v>
      </c>
      <c r="J44" s="4">
        <v>3</v>
      </c>
      <c r="K44" s="4" t="s">
        <v>29</v>
      </c>
      <c r="L44" s="4">
        <v>316</v>
      </c>
      <c r="M44" s="4">
        <v>316</v>
      </c>
      <c r="N44" s="4" t="s">
        <v>157</v>
      </c>
      <c r="O44" s="4" t="s">
        <v>31</v>
      </c>
      <c r="P44" s="4" t="s">
        <v>32</v>
      </c>
      <c r="Q44" s="4">
        <v>0</v>
      </c>
      <c r="R44" s="6">
        <v>44525</v>
      </c>
      <c r="S44" s="5">
        <v>44529</v>
      </c>
      <c r="T44" s="4" t="s">
        <v>33</v>
      </c>
      <c r="U44" s="4">
        <v>316</v>
      </c>
      <c r="V44" s="4">
        <v>0</v>
      </c>
      <c r="W44" s="4">
        <v>0</v>
      </c>
      <c r="X44" s="4">
        <v>2311406</v>
      </c>
    </row>
    <row r="45" s="4" customFormat="1" spans="1:25">
      <c r="A45" s="4">
        <v>16859373206</v>
      </c>
      <c r="B45" s="4" t="s">
        <v>25</v>
      </c>
      <c r="C45" s="4" t="s">
        <v>26</v>
      </c>
      <c r="D45" s="4" t="s">
        <v>158</v>
      </c>
      <c r="E45" s="4" t="s">
        <v>159</v>
      </c>
      <c r="F45" s="5">
        <v>44525</v>
      </c>
      <c r="G45" s="5">
        <v>44527</v>
      </c>
      <c r="H45" s="4">
        <v>1</v>
      </c>
      <c r="I45" s="4">
        <v>2</v>
      </c>
      <c r="J45" s="4">
        <v>2</v>
      </c>
      <c r="K45" s="4" t="s">
        <v>29</v>
      </c>
      <c r="L45" s="4">
        <v>403</v>
      </c>
      <c r="M45" s="4">
        <v>403</v>
      </c>
      <c r="N45" s="4" t="s">
        <v>160</v>
      </c>
      <c r="O45" s="4" t="s">
        <v>31</v>
      </c>
      <c r="P45" s="4" t="s">
        <v>32</v>
      </c>
      <c r="Q45" s="4">
        <v>0</v>
      </c>
      <c r="R45" s="6">
        <v>44525</v>
      </c>
      <c r="S45" s="5">
        <v>44529</v>
      </c>
      <c r="T45" s="4" t="s">
        <v>33</v>
      </c>
      <c r="U45" s="4">
        <v>403</v>
      </c>
      <c r="V45" s="4">
        <v>0</v>
      </c>
      <c r="W45" s="4">
        <v>0</v>
      </c>
      <c r="X45" s="4">
        <v>2311440</v>
      </c>
      <c r="Y45" s="4">
        <v>90587191</v>
      </c>
    </row>
    <row r="46" s="4" customFormat="1" spans="1:24">
      <c r="A46" s="4">
        <v>16863209299</v>
      </c>
      <c r="B46" s="4" t="s">
        <v>25</v>
      </c>
      <c r="C46" s="4" t="s">
        <v>26</v>
      </c>
      <c r="D46" s="4" t="s">
        <v>161</v>
      </c>
      <c r="E46" s="4" t="s">
        <v>162</v>
      </c>
      <c r="F46" s="5">
        <v>44526</v>
      </c>
      <c r="G46" s="5">
        <v>44528</v>
      </c>
      <c r="H46" s="4">
        <v>1</v>
      </c>
      <c r="I46" s="4">
        <v>2</v>
      </c>
      <c r="J46" s="4">
        <v>2</v>
      </c>
      <c r="K46" s="4" t="s">
        <v>29</v>
      </c>
      <c r="L46" s="4">
        <v>134</v>
      </c>
      <c r="M46" s="4">
        <v>134</v>
      </c>
      <c r="N46" s="4" t="s">
        <v>163</v>
      </c>
      <c r="O46" s="4" t="s">
        <v>31</v>
      </c>
      <c r="P46" s="4" t="s">
        <v>32</v>
      </c>
      <c r="Q46" s="4">
        <v>0</v>
      </c>
      <c r="R46" s="6">
        <v>44525</v>
      </c>
      <c r="S46" s="5">
        <v>44529</v>
      </c>
      <c r="T46" s="4" t="s">
        <v>33</v>
      </c>
      <c r="U46" s="4">
        <v>134</v>
      </c>
      <c r="V46" s="4">
        <v>0</v>
      </c>
      <c r="W46" s="4">
        <v>0</v>
      </c>
      <c r="X46" s="4">
        <v>2312065</v>
      </c>
    </row>
    <row r="47" s="4" customFormat="1" spans="1:24">
      <c r="A47" s="4">
        <v>16863209299</v>
      </c>
      <c r="B47" s="4" t="s">
        <v>25</v>
      </c>
      <c r="C47" s="4" t="s">
        <v>40</v>
      </c>
      <c r="D47" s="4" t="s">
        <v>161</v>
      </c>
      <c r="E47" s="4" t="s">
        <v>162</v>
      </c>
      <c r="F47" s="5">
        <v>44526</v>
      </c>
      <c r="G47" s="5">
        <v>44528</v>
      </c>
      <c r="H47" s="4">
        <v>1</v>
      </c>
      <c r="I47" s="4">
        <v>2</v>
      </c>
      <c r="J47" s="4">
        <v>2</v>
      </c>
      <c r="K47" s="4" t="s">
        <v>29</v>
      </c>
      <c r="L47" s="4">
        <v>-134</v>
      </c>
      <c r="M47" s="4">
        <v>-134</v>
      </c>
      <c r="N47" s="4" t="s">
        <v>163</v>
      </c>
      <c r="O47" s="4" t="s">
        <v>31</v>
      </c>
      <c r="P47" s="4" t="s">
        <v>32</v>
      </c>
      <c r="Q47" s="4">
        <v>0</v>
      </c>
      <c r="R47" s="6">
        <v>44525</v>
      </c>
      <c r="S47" s="5">
        <v>44529</v>
      </c>
      <c r="T47" s="4" t="s">
        <v>33</v>
      </c>
      <c r="U47" s="4">
        <v>-134</v>
      </c>
      <c r="V47" s="4">
        <v>0</v>
      </c>
      <c r="W47" s="4">
        <v>0</v>
      </c>
      <c r="X47" s="4">
        <v>2312065</v>
      </c>
    </row>
    <row r="48" s="4" customFormat="1" spans="1:24">
      <c r="A48" s="4">
        <v>16863410167</v>
      </c>
      <c r="B48" s="4" t="s">
        <v>25</v>
      </c>
      <c r="C48" s="4" t="s">
        <v>26</v>
      </c>
      <c r="D48" s="4" t="s">
        <v>164</v>
      </c>
      <c r="E48" s="4" t="s">
        <v>165</v>
      </c>
      <c r="F48" s="5">
        <v>44525</v>
      </c>
      <c r="G48" s="5">
        <v>44527</v>
      </c>
      <c r="H48" s="4">
        <v>1</v>
      </c>
      <c r="I48" s="4">
        <v>2</v>
      </c>
      <c r="J48" s="4">
        <v>2</v>
      </c>
      <c r="K48" s="4" t="s">
        <v>29</v>
      </c>
      <c r="L48" s="4">
        <v>36</v>
      </c>
      <c r="M48" s="4">
        <v>36</v>
      </c>
      <c r="N48" s="4" t="s">
        <v>166</v>
      </c>
      <c r="O48" s="4" t="s">
        <v>31</v>
      </c>
      <c r="P48" s="4" t="s">
        <v>32</v>
      </c>
      <c r="Q48" s="4">
        <v>0</v>
      </c>
      <c r="R48" s="6">
        <v>44525</v>
      </c>
      <c r="S48" s="5">
        <v>44529</v>
      </c>
      <c r="T48" s="4" t="s">
        <v>33</v>
      </c>
      <c r="U48" s="4">
        <v>36</v>
      </c>
      <c r="V48" s="4">
        <v>0</v>
      </c>
      <c r="W48" s="4">
        <v>0</v>
      </c>
      <c r="X48" s="4">
        <v>2312169</v>
      </c>
    </row>
    <row r="49" s="4" customFormat="1" spans="1:24">
      <c r="A49" s="4">
        <v>16863495809</v>
      </c>
      <c r="B49" s="4" t="s">
        <v>25</v>
      </c>
      <c r="C49" s="4" t="s">
        <v>26</v>
      </c>
      <c r="D49" s="4" t="s">
        <v>167</v>
      </c>
      <c r="E49" s="4" t="s">
        <v>168</v>
      </c>
      <c r="F49" s="5">
        <v>44525</v>
      </c>
      <c r="G49" s="5">
        <v>44527</v>
      </c>
      <c r="H49" s="4">
        <v>1</v>
      </c>
      <c r="I49" s="4">
        <v>2</v>
      </c>
      <c r="J49" s="4">
        <v>2</v>
      </c>
      <c r="K49" s="4" t="s">
        <v>29</v>
      </c>
      <c r="L49" s="4">
        <v>263</v>
      </c>
      <c r="M49" s="4">
        <v>263</v>
      </c>
      <c r="N49" s="4" t="s">
        <v>169</v>
      </c>
      <c r="O49" s="4" t="s">
        <v>31</v>
      </c>
      <c r="P49" s="4" t="s">
        <v>32</v>
      </c>
      <c r="Q49" s="4">
        <v>0</v>
      </c>
      <c r="R49" s="6">
        <v>44525</v>
      </c>
      <c r="S49" s="5">
        <v>44529</v>
      </c>
      <c r="T49" s="4" t="s">
        <v>33</v>
      </c>
      <c r="U49" s="4">
        <v>263</v>
      </c>
      <c r="V49" s="4">
        <v>0</v>
      </c>
      <c r="W49" s="4">
        <v>0</v>
      </c>
      <c r="X49" s="4">
        <v>2312214</v>
      </c>
    </row>
    <row r="50" s="4" customFormat="1" spans="1:24">
      <c r="A50" s="4">
        <v>16863574429</v>
      </c>
      <c r="B50" s="4" t="s">
        <v>25</v>
      </c>
      <c r="C50" s="4" t="s">
        <v>26</v>
      </c>
      <c r="D50" s="4" t="s">
        <v>170</v>
      </c>
      <c r="E50" s="4" t="s">
        <v>171</v>
      </c>
      <c r="F50" s="5">
        <v>44525</v>
      </c>
      <c r="G50" s="5">
        <v>44527</v>
      </c>
      <c r="H50" s="4">
        <v>1</v>
      </c>
      <c r="I50" s="4">
        <v>2</v>
      </c>
      <c r="J50" s="4">
        <v>2</v>
      </c>
      <c r="K50" s="4" t="s">
        <v>29</v>
      </c>
      <c r="L50" s="4">
        <v>184</v>
      </c>
      <c r="M50" s="4">
        <v>184</v>
      </c>
      <c r="N50" s="4" t="s">
        <v>172</v>
      </c>
      <c r="O50" s="4" t="s">
        <v>31</v>
      </c>
      <c r="P50" s="4" t="s">
        <v>32</v>
      </c>
      <c r="Q50" s="4">
        <v>0</v>
      </c>
      <c r="R50" s="6">
        <v>44525</v>
      </c>
      <c r="S50" s="5">
        <v>44529</v>
      </c>
      <c r="T50" s="4" t="s">
        <v>33</v>
      </c>
      <c r="U50" s="4">
        <v>184</v>
      </c>
      <c r="V50" s="4">
        <v>0</v>
      </c>
      <c r="W50" s="4">
        <v>0</v>
      </c>
      <c r="X50" s="4">
        <v>2312229</v>
      </c>
    </row>
    <row r="51" s="4" customFormat="1" spans="1:25">
      <c r="A51" s="4">
        <v>16865286210</v>
      </c>
      <c r="B51" s="4" t="s">
        <v>25</v>
      </c>
      <c r="C51" s="4" t="s">
        <v>26</v>
      </c>
      <c r="D51" s="4" t="s">
        <v>173</v>
      </c>
      <c r="E51" s="4" t="s">
        <v>174</v>
      </c>
      <c r="F51" s="5">
        <v>44525</v>
      </c>
      <c r="G51" s="5">
        <v>44528</v>
      </c>
      <c r="H51" s="4">
        <v>1</v>
      </c>
      <c r="I51" s="4">
        <v>3</v>
      </c>
      <c r="J51" s="4">
        <v>3</v>
      </c>
      <c r="K51" s="4" t="s">
        <v>29</v>
      </c>
      <c r="L51" s="4">
        <v>322</v>
      </c>
      <c r="M51" s="4">
        <v>322</v>
      </c>
      <c r="N51" s="4" t="s">
        <v>175</v>
      </c>
      <c r="O51" s="4" t="s">
        <v>31</v>
      </c>
      <c r="P51" s="4" t="s">
        <v>32</v>
      </c>
      <c r="Q51" s="4">
        <v>0</v>
      </c>
      <c r="R51" s="6">
        <v>44525</v>
      </c>
      <c r="S51" s="5">
        <v>44529</v>
      </c>
      <c r="T51" s="4" t="s">
        <v>33</v>
      </c>
      <c r="U51" s="4">
        <v>322</v>
      </c>
      <c r="V51" s="4">
        <v>0</v>
      </c>
      <c r="W51" s="4">
        <v>0</v>
      </c>
      <c r="X51" s="4">
        <v>2313004</v>
      </c>
      <c r="Y51" s="4">
        <v>56492330</v>
      </c>
    </row>
    <row r="52" s="4" customFormat="1" spans="1:25">
      <c r="A52" s="4">
        <v>16821653741</v>
      </c>
      <c r="B52" s="4" t="s">
        <v>25</v>
      </c>
      <c r="C52" s="4" t="s">
        <v>40</v>
      </c>
      <c r="D52" s="4" t="s">
        <v>117</v>
      </c>
      <c r="E52" s="4" t="s">
        <v>118</v>
      </c>
      <c r="F52" s="5">
        <v>44525</v>
      </c>
      <c r="G52" s="5">
        <v>44528</v>
      </c>
      <c r="H52" s="4">
        <v>1</v>
      </c>
      <c r="I52" s="4">
        <v>3</v>
      </c>
      <c r="J52" s="4">
        <v>3</v>
      </c>
      <c r="K52" s="4" t="s">
        <v>29</v>
      </c>
      <c r="L52" s="4">
        <v>-296</v>
      </c>
      <c r="M52" s="4">
        <v>-296</v>
      </c>
      <c r="N52" s="4" t="s">
        <v>119</v>
      </c>
      <c r="O52" s="4" t="s">
        <v>31</v>
      </c>
      <c r="P52" s="4" t="s">
        <v>32</v>
      </c>
      <c r="Q52" s="4">
        <v>0</v>
      </c>
      <c r="R52" s="6">
        <v>44519</v>
      </c>
      <c r="S52" s="5">
        <v>44529</v>
      </c>
      <c r="T52" s="4" t="s">
        <v>33</v>
      </c>
      <c r="U52" s="4">
        <v>-296</v>
      </c>
      <c r="V52" s="4">
        <v>0</v>
      </c>
      <c r="W52" s="4">
        <v>0</v>
      </c>
      <c r="X52" s="4">
        <v>2303466</v>
      </c>
      <c r="Y52" s="4">
        <v>151767720</v>
      </c>
    </row>
    <row r="53" s="4" customFormat="1" spans="1:24">
      <c r="A53" s="4">
        <v>16870179844</v>
      </c>
      <c r="B53" s="4" t="s">
        <v>25</v>
      </c>
      <c r="C53" s="4" t="s">
        <v>26</v>
      </c>
      <c r="D53" s="4" t="s">
        <v>176</v>
      </c>
      <c r="E53" s="4" t="s">
        <v>177</v>
      </c>
      <c r="F53" s="5">
        <v>44526</v>
      </c>
      <c r="G53" s="5">
        <v>44528</v>
      </c>
      <c r="H53" s="4">
        <v>1</v>
      </c>
      <c r="I53" s="4">
        <v>2</v>
      </c>
      <c r="J53" s="4">
        <v>2</v>
      </c>
      <c r="K53" s="4" t="s">
        <v>29</v>
      </c>
      <c r="L53" s="4">
        <v>66</v>
      </c>
      <c r="M53" s="4">
        <v>66</v>
      </c>
      <c r="N53" s="4" t="s">
        <v>178</v>
      </c>
      <c r="O53" s="4" t="s">
        <v>31</v>
      </c>
      <c r="P53" s="4" t="s">
        <v>32</v>
      </c>
      <c r="Q53" s="4">
        <v>0</v>
      </c>
      <c r="R53" s="6">
        <v>44526</v>
      </c>
      <c r="S53" s="5">
        <v>44529</v>
      </c>
      <c r="T53" s="4" t="s">
        <v>33</v>
      </c>
      <c r="U53" s="4">
        <v>66</v>
      </c>
      <c r="V53" s="4">
        <v>0</v>
      </c>
      <c r="W53" s="4">
        <v>0</v>
      </c>
      <c r="X53" s="4">
        <v>2313577</v>
      </c>
    </row>
    <row r="54" s="4" customFormat="1" spans="1:24">
      <c r="A54" s="4">
        <v>16870810110</v>
      </c>
      <c r="B54" s="4" t="s">
        <v>25</v>
      </c>
      <c r="C54" s="4" t="s">
        <v>26</v>
      </c>
      <c r="D54" s="4" t="s">
        <v>179</v>
      </c>
      <c r="E54" s="4" t="s">
        <v>77</v>
      </c>
      <c r="F54" s="5">
        <v>44526</v>
      </c>
      <c r="G54" s="5">
        <v>44528</v>
      </c>
      <c r="H54" s="4">
        <v>1</v>
      </c>
      <c r="I54" s="4">
        <v>2</v>
      </c>
      <c r="J54" s="4">
        <v>2</v>
      </c>
      <c r="K54" s="4" t="s">
        <v>29</v>
      </c>
      <c r="L54" s="4">
        <v>44</v>
      </c>
      <c r="M54" s="4">
        <v>44</v>
      </c>
      <c r="N54" s="4" t="s">
        <v>180</v>
      </c>
      <c r="O54" s="4" t="s">
        <v>31</v>
      </c>
      <c r="P54" s="4" t="s">
        <v>32</v>
      </c>
      <c r="Q54" s="4">
        <v>0</v>
      </c>
      <c r="R54" s="6">
        <v>44526</v>
      </c>
      <c r="S54" s="5">
        <v>44529</v>
      </c>
      <c r="T54" s="4" t="s">
        <v>33</v>
      </c>
      <c r="U54" s="4">
        <v>44</v>
      </c>
      <c r="V54" s="4">
        <v>0</v>
      </c>
      <c r="W54" s="4">
        <v>0</v>
      </c>
      <c r="X54" s="4">
        <v>2313832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6" sqref="A56:E59"/>
    </sheetView>
  </sheetViews>
  <sheetFormatPr defaultColWidth="9" defaultRowHeight="13.5"/>
  <cols>
    <col min="1" max="1" width="14.5" style="4" customWidth="1"/>
    <col min="2" max="3" width="11.5" style="4"/>
    <col min="4" max="4" width="9.375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181</v>
      </c>
    </row>
    <row r="2" s="4" customFormat="1" hidden="1" spans="1:9">
      <c r="A2" s="4">
        <v>16372951028</v>
      </c>
      <c r="B2" s="5">
        <v>44519</v>
      </c>
      <c r="C2" s="5">
        <v>44522</v>
      </c>
      <c r="D2" s="4">
        <v>102</v>
      </c>
      <c r="E2" s="4" t="str">
        <f>VLOOKUP(A2,HOP!A:L,12,0)</f>
        <v>102.00</v>
      </c>
      <c r="F2" s="4" t="str">
        <f>VLOOKUP(A2,HOP!A:C,3,0)</f>
        <v>2265223</v>
      </c>
      <c r="G2" s="4">
        <f>D2-E2</f>
        <v>0</v>
      </c>
      <c r="H2" s="4" t="str">
        <f>$H$1&amp;F2</f>
        <v>，2265223</v>
      </c>
      <c r="I2" s="4" t="str">
        <f>VLOOKUP(A2,HOP!A:T,20,0)</f>
        <v>直连</v>
      </c>
    </row>
    <row r="3" s="4" customFormat="1" hidden="1" spans="1:9">
      <c r="A3" s="4">
        <v>16486384446</v>
      </c>
      <c r="B3" s="5">
        <v>44526</v>
      </c>
      <c r="C3" s="5">
        <v>44528</v>
      </c>
      <c r="D3" s="4">
        <v>214</v>
      </c>
      <c r="E3" s="4" t="str">
        <f>VLOOKUP(A3,HOP!A:L,12,0)</f>
        <v>214.00</v>
      </c>
      <c r="F3" s="4" t="str">
        <f>VLOOKUP(A3,HOP!A:C,3,0)</f>
        <v>2273847</v>
      </c>
      <c r="G3" s="4">
        <f t="shared" ref="G3:G47" si="0">D3-E3</f>
        <v>0</v>
      </c>
      <c r="H3" s="4" t="str">
        <f t="shared" ref="H3:H47" si="1">$H$1&amp;F3</f>
        <v>，2273847</v>
      </c>
      <c r="I3" s="4" t="str">
        <f>VLOOKUP(A3,HOP!A:T,20,0)</f>
        <v>直连</v>
      </c>
    </row>
    <row r="4" s="4" customFormat="1" hidden="1" spans="1:9">
      <c r="A4" s="4">
        <v>16502716811</v>
      </c>
      <c r="B4" s="5">
        <v>44526</v>
      </c>
      <c r="C4" s="5">
        <v>44528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hidden="1" spans="1:9">
      <c r="A5" s="4">
        <v>16638062333</v>
      </c>
      <c r="B5" s="5">
        <v>44525</v>
      </c>
      <c r="C5" s="5">
        <v>44527</v>
      </c>
      <c r="D5" s="4">
        <v>346</v>
      </c>
      <c r="E5" s="4" t="str">
        <f>VLOOKUP(A5,HOP!A:L,12,0)</f>
        <v>346.00</v>
      </c>
      <c r="F5" s="4" t="str">
        <f>VLOOKUP(A5,HOP!A:C,3,0)</f>
        <v>2282119</v>
      </c>
      <c r="G5" s="4">
        <f t="shared" si="0"/>
        <v>0</v>
      </c>
      <c r="H5" s="4" t="str">
        <f t="shared" si="1"/>
        <v>，2282119</v>
      </c>
      <c r="I5" s="4" t="str">
        <f>VLOOKUP(A5,HOP!A:T,20,0)</f>
        <v>直连</v>
      </c>
    </row>
    <row r="6" s="4" customFormat="1" hidden="1" spans="1:9">
      <c r="A6" s="4">
        <v>16670731587</v>
      </c>
      <c r="B6" s="5">
        <v>44524</v>
      </c>
      <c r="C6" s="5">
        <v>44528</v>
      </c>
      <c r="D6" s="4">
        <v>684</v>
      </c>
      <c r="E6" s="4" t="str">
        <f>VLOOKUP(A6,HOP!A:L,12,0)</f>
        <v>684.00</v>
      </c>
      <c r="F6" s="4" t="str">
        <f>VLOOKUP(A6,HOP!A:C,3,0)</f>
        <v>2283880</v>
      </c>
      <c r="G6" s="4">
        <f t="shared" si="0"/>
        <v>0</v>
      </c>
      <c r="H6" s="4" t="str">
        <f t="shared" si="1"/>
        <v>，2283880</v>
      </c>
      <c r="I6" s="4" t="str">
        <f>VLOOKUP(A6,HOP!A:T,20,0)</f>
        <v>直连</v>
      </c>
    </row>
    <row r="7" s="4" customFormat="1" hidden="1" spans="1:9">
      <c r="A7" s="4">
        <v>16679053092</v>
      </c>
      <c r="B7" s="5">
        <v>44519</v>
      </c>
      <c r="C7" s="5">
        <v>44522</v>
      </c>
      <c r="D7" s="4">
        <v>99</v>
      </c>
      <c r="E7" s="4" t="str">
        <f>VLOOKUP(A7,HOP!A:L,12,0)</f>
        <v>99.00</v>
      </c>
      <c r="F7" s="4" t="str">
        <f>VLOOKUP(A7,HOP!A:C,3,0)</f>
        <v>2284141</v>
      </c>
      <c r="G7" s="4">
        <f t="shared" si="0"/>
        <v>0</v>
      </c>
      <c r="H7" s="4" t="str">
        <f t="shared" si="1"/>
        <v>，2284141</v>
      </c>
      <c r="I7" s="4" t="str">
        <f>VLOOKUP(A7,HOP!A:T,20,0)</f>
        <v>直连</v>
      </c>
    </row>
    <row r="8" s="4" customFormat="1" hidden="1" spans="1:9">
      <c r="A8" s="4">
        <v>16690756082</v>
      </c>
      <c r="B8" s="5">
        <v>44522</v>
      </c>
      <c r="C8" s="5">
        <v>44524</v>
      </c>
      <c r="D8" s="4">
        <v>72</v>
      </c>
      <c r="E8" s="4" t="str">
        <f>VLOOKUP(A8,HOP!A:L,12,0)</f>
        <v>72.00</v>
      </c>
      <c r="F8" s="4" t="str">
        <f>VLOOKUP(A8,HOP!A:C,3,0)</f>
        <v>2284833</v>
      </c>
      <c r="G8" s="4">
        <f t="shared" si="0"/>
        <v>0</v>
      </c>
      <c r="H8" s="4" t="str">
        <f t="shared" si="1"/>
        <v>，2284833</v>
      </c>
      <c r="I8" s="4" t="str">
        <f>VLOOKUP(A8,HOP!A:T,20,0)</f>
        <v>直连</v>
      </c>
    </row>
    <row r="9" s="4" customFormat="1" hidden="1" spans="1:9">
      <c r="A9" s="4">
        <v>16723848761</v>
      </c>
      <c r="B9" s="5">
        <v>44525</v>
      </c>
      <c r="C9" s="5">
        <v>44527</v>
      </c>
      <c r="D9" s="4">
        <v>240</v>
      </c>
      <c r="E9" s="4" t="str">
        <f>VLOOKUP(A9,HOP!A:L,12,0)</f>
        <v>240.00</v>
      </c>
      <c r="F9" s="4" t="str">
        <f>VLOOKUP(A9,HOP!A:C,3,0)</f>
        <v>2287372</v>
      </c>
      <c r="G9" s="4">
        <f t="shared" si="0"/>
        <v>0</v>
      </c>
      <c r="H9" s="4" t="str">
        <f t="shared" si="1"/>
        <v>，2287372</v>
      </c>
      <c r="I9" s="4" t="str">
        <f>VLOOKUP(A9,HOP!A:T,20,0)</f>
        <v>直连</v>
      </c>
    </row>
    <row r="10" s="4" customFormat="1" hidden="1" spans="1:9">
      <c r="A10" s="4">
        <v>16725393765</v>
      </c>
      <c r="B10" s="5">
        <v>44526</v>
      </c>
      <c r="C10" s="5">
        <v>44528</v>
      </c>
      <c r="D10" s="4">
        <v>273</v>
      </c>
      <c r="E10" s="4" t="str">
        <f>VLOOKUP(A10,HOP!A:L,12,0)</f>
        <v>273.00</v>
      </c>
      <c r="F10" s="4" t="str">
        <f>VLOOKUP(A10,HOP!A:C,3,0)</f>
        <v>2287658</v>
      </c>
      <c r="G10" s="4">
        <f t="shared" si="0"/>
        <v>0</v>
      </c>
      <c r="H10" s="4" t="str">
        <f t="shared" si="1"/>
        <v>，2287658</v>
      </c>
      <c r="I10" s="4" t="str">
        <f>VLOOKUP(A10,HOP!A:T,20,0)</f>
        <v>直连</v>
      </c>
    </row>
    <row r="11" s="4" customFormat="1" spans="1:10">
      <c r="A11" s="4">
        <v>16747603387</v>
      </c>
      <c r="B11" s="5">
        <v>44524</v>
      </c>
      <c r="C11" s="5">
        <v>44527</v>
      </c>
      <c r="D11" s="4">
        <v>97.65</v>
      </c>
      <c r="E11" s="4" t="str">
        <f>VLOOKUP(A11,HOP!A:L,12,0)</f>
        <v>100.00</v>
      </c>
      <c r="F11" s="4" t="str">
        <f>VLOOKUP(A11,HOP!A:C,3,0)</f>
        <v>2291122</v>
      </c>
      <c r="G11" s="4">
        <f t="shared" si="0"/>
        <v>-2.34999999999999</v>
      </c>
      <c r="H11" s="4" t="str">
        <f t="shared" si="1"/>
        <v>，2291122</v>
      </c>
      <c r="I11" s="4" t="str">
        <f>VLOOKUP(A11,HOP!A:T,20,0)</f>
        <v>直连</v>
      </c>
      <c r="J11" s="4" t="s">
        <v>182</v>
      </c>
    </row>
    <row r="12" s="4" customFormat="1" hidden="1" spans="1:9">
      <c r="A12" s="4">
        <v>16765133402</v>
      </c>
      <c r="B12" s="5">
        <v>44523</v>
      </c>
      <c r="C12" s="5">
        <v>44526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16768650080</v>
      </c>
      <c r="B13" s="5">
        <v>44519</v>
      </c>
      <c r="C13" s="5">
        <v>44525</v>
      </c>
      <c r="D13" s="4">
        <v>4224</v>
      </c>
      <c r="E13" s="4" t="str">
        <f>VLOOKUP(A13,HOP!A:L,12,0)</f>
        <v>4224.00</v>
      </c>
      <c r="F13" s="4" t="str">
        <f>VLOOKUP(A13,HOP!A:C,3,0)</f>
        <v>2296063</v>
      </c>
      <c r="G13" s="4">
        <f t="shared" si="0"/>
        <v>0</v>
      </c>
      <c r="H13" s="4" t="str">
        <f t="shared" si="1"/>
        <v>，2296063</v>
      </c>
      <c r="I13" s="4" t="str">
        <f>VLOOKUP(A13,HOP!A:T,20,0)</f>
        <v>直采</v>
      </c>
    </row>
    <row r="14" s="4" customFormat="1" hidden="1" spans="1:9">
      <c r="A14" s="4">
        <v>16770217889</v>
      </c>
      <c r="B14" s="5">
        <v>44520</v>
      </c>
      <c r="C14" s="5">
        <v>44522</v>
      </c>
      <c r="D14" s="4">
        <v>51</v>
      </c>
      <c r="E14" s="4" t="str">
        <f>VLOOKUP(A14,HOP!A:L,12,0)</f>
        <v>51.00</v>
      </c>
      <c r="F14" s="4" t="str">
        <f>VLOOKUP(A14,HOP!A:C,3,0)</f>
        <v>2296572</v>
      </c>
      <c r="G14" s="4">
        <f t="shared" si="0"/>
        <v>0</v>
      </c>
      <c r="H14" s="4" t="str">
        <f t="shared" si="1"/>
        <v>，2296572</v>
      </c>
      <c r="I14" s="4" t="str">
        <f>VLOOKUP(A14,HOP!A:T,20,0)</f>
        <v>直连</v>
      </c>
    </row>
    <row r="15" s="4" customFormat="1" hidden="1" spans="1:9">
      <c r="A15" s="4">
        <v>16776997628</v>
      </c>
      <c r="B15" s="5">
        <v>44522</v>
      </c>
      <c r="C15" s="5">
        <v>44525</v>
      </c>
      <c r="D15" s="4">
        <v>561</v>
      </c>
      <c r="E15" s="4" t="str">
        <f>VLOOKUP(A15,HOP!A:L,12,0)</f>
        <v>561.00</v>
      </c>
      <c r="F15" s="4" t="str">
        <f>VLOOKUP(A15,HOP!A:C,3,0)</f>
        <v>2297538</v>
      </c>
      <c r="G15" s="4">
        <f t="shared" si="0"/>
        <v>0</v>
      </c>
      <c r="H15" s="4" t="str">
        <f t="shared" si="1"/>
        <v>，2297538</v>
      </c>
      <c r="I15" s="4" t="str">
        <f>VLOOKUP(A15,HOP!A:T,20,0)</f>
        <v>直连</v>
      </c>
    </row>
    <row r="16" s="4" customFormat="1" hidden="1" spans="1:9">
      <c r="A16" s="4">
        <v>16784621595</v>
      </c>
      <c r="B16" s="5">
        <v>44521</v>
      </c>
      <c r="C16" s="5">
        <v>44524</v>
      </c>
      <c r="D16" s="4">
        <v>117</v>
      </c>
      <c r="E16" s="4" t="str">
        <f>VLOOKUP(A16,HOP!A:L,12,0)</f>
        <v>117.00</v>
      </c>
      <c r="F16" s="4" t="str">
        <f>VLOOKUP(A16,HOP!A:C,3,0)</f>
        <v>2298331</v>
      </c>
      <c r="G16" s="4">
        <f t="shared" si="0"/>
        <v>0</v>
      </c>
      <c r="H16" s="4" t="str">
        <f t="shared" si="1"/>
        <v>，2298331</v>
      </c>
      <c r="I16" s="4" t="str">
        <f>VLOOKUP(A16,HOP!A:T,20,0)</f>
        <v>直连</v>
      </c>
    </row>
    <row r="17" s="4" customFormat="1" hidden="1" spans="1:9">
      <c r="A17" s="4">
        <v>16785145145</v>
      </c>
      <c r="B17" s="5">
        <v>44526</v>
      </c>
      <c r="C17" s="5">
        <v>44528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16793200958</v>
      </c>
      <c r="B18" s="5">
        <v>44520</v>
      </c>
      <c r="C18" s="5">
        <v>44522</v>
      </c>
      <c r="D18" s="4">
        <v>230</v>
      </c>
      <c r="E18" s="4" t="str">
        <f>VLOOKUP(A18,HOP!A:L,12,0)</f>
        <v>230.00</v>
      </c>
      <c r="F18" s="4" t="str">
        <f>VLOOKUP(A18,HOP!A:C,3,0)</f>
        <v>2299193</v>
      </c>
      <c r="G18" s="4">
        <f t="shared" si="0"/>
        <v>0</v>
      </c>
      <c r="H18" s="4" t="str">
        <f t="shared" si="1"/>
        <v>，2299193</v>
      </c>
      <c r="I18" s="4" t="str">
        <f>VLOOKUP(A18,HOP!A:T,20,0)</f>
        <v>直连</v>
      </c>
    </row>
    <row r="19" s="4" customFormat="1" hidden="1" spans="1:9">
      <c r="A19" s="4">
        <v>16795658462</v>
      </c>
      <c r="B19" s="5">
        <v>44526</v>
      </c>
      <c r="C19" s="5">
        <v>44528</v>
      </c>
      <c r="D19" s="4">
        <v>141</v>
      </c>
      <c r="E19" s="4" t="str">
        <f>VLOOKUP(A19,HOP!A:L,12,0)</f>
        <v>141.00</v>
      </c>
      <c r="F19" s="4" t="str">
        <f>VLOOKUP(A19,HOP!A:C,3,0)</f>
        <v>2299539</v>
      </c>
      <c r="G19" s="4">
        <f t="shared" si="0"/>
        <v>0</v>
      </c>
      <c r="H19" s="4" t="str">
        <f t="shared" si="1"/>
        <v>，2299539</v>
      </c>
      <c r="I19" s="4" t="str">
        <f>VLOOKUP(A19,HOP!A:T,20,0)</f>
        <v>直连</v>
      </c>
    </row>
    <row r="20" s="4" customFormat="1" hidden="1" spans="1:9">
      <c r="A20" s="4">
        <v>16796275872</v>
      </c>
      <c r="B20" s="5">
        <v>44521</v>
      </c>
      <c r="C20" s="5">
        <v>44524</v>
      </c>
      <c r="D20" s="4">
        <v>219</v>
      </c>
      <c r="E20" s="4" t="str">
        <f>VLOOKUP(A20,HOP!A:L,12,0)</f>
        <v>219.00</v>
      </c>
      <c r="F20" s="4" t="str">
        <f>VLOOKUP(A20,HOP!A:C,3,0)</f>
        <v>2299674</v>
      </c>
      <c r="G20" s="4">
        <f t="shared" si="0"/>
        <v>0</v>
      </c>
      <c r="H20" s="4" t="str">
        <f t="shared" si="1"/>
        <v>，2299674</v>
      </c>
      <c r="I20" s="4" t="str">
        <f>VLOOKUP(A20,HOP!A:T,20,0)</f>
        <v>直连</v>
      </c>
    </row>
    <row r="21" s="4" customFormat="1" hidden="1" spans="1:9">
      <c r="A21" s="4">
        <v>16802298798</v>
      </c>
      <c r="B21" s="5">
        <v>44520</v>
      </c>
      <c r="C21" s="5">
        <v>44522</v>
      </c>
      <c r="D21" s="4">
        <v>202</v>
      </c>
      <c r="E21" s="4" t="str">
        <f>VLOOKUP(A21,HOP!A:L,12,0)</f>
        <v>202.00</v>
      </c>
      <c r="F21" s="4" t="str">
        <f>VLOOKUP(A21,HOP!A:C,3,0)</f>
        <v>2300134</v>
      </c>
      <c r="G21" s="4">
        <f t="shared" si="0"/>
        <v>0</v>
      </c>
      <c r="H21" s="4" t="str">
        <f t="shared" si="1"/>
        <v>，2300134</v>
      </c>
      <c r="I21" s="4" t="str">
        <f>VLOOKUP(A21,HOP!A:T,20,0)</f>
        <v>直连</v>
      </c>
    </row>
    <row r="22" s="4" customFormat="1" hidden="1" spans="1:9">
      <c r="A22" s="4">
        <v>16802412442</v>
      </c>
      <c r="B22" s="5">
        <v>44519</v>
      </c>
      <c r="C22" s="5">
        <v>44522</v>
      </c>
      <c r="D22" s="4">
        <v>112</v>
      </c>
      <c r="E22" s="4" t="str">
        <f>VLOOKUP(A22,HOP!A:L,12,0)</f>
        <v>112.00</v>
      </c>
      <c r="F22" s="4" t="str">
        <f>VLOOKUP(A22,HOP!A:C,3,0)</f>
        <v>2300154</v>
      </c>
      <c r="G22" s="4">
        <f t="shared" si="0"/>
        <v>0</v>
      </c>
      <c r="H22" s="4" t="str">
        <f t="shared" si="1"/>
        <v>，2300154</v>
      </c>
      <c r="I22" s="4" t="str">
        <f>VLOOKUP(A22,HOP!A:T,20,0)</f>
        <v>直连</v>
      </c>
    </row>
    <row r="23" s="4" customFormat="1" hidden="1" spans="1:9">
      <c r="A23" s="4">
        <v>16804593727</v>
      </c>
      <c r="B23" s="5">
        <v>44522</v>
      </c>
      <c r="C23" s="5">
        <v>44526</v>
      </c>
      <c r="D23" s="4">
        <v>344</v>
      </c>
      <c r="E23" s="4" t="str">
        <f>VLOOKUP(A23,HOP!A:L,12,0)</f>
        <v>344.00</v>
      </c>
      <c r="F23" s="4" t="str">
        <f>VLOOKUP(A23,HOP!A:C,3,0)</f>
        <v>2300708</v>
      </c>
      <c r="G23" s="4">
        <f t="shared" si="0"/>
        <v>0</v>
      </c>
      <c r="H23" s="4" t="str">
        <f t="shared" si="1"/>
        <v>，2300708</v>
      </c>
      <c r="I23" s="4" t="str">
        <f>VLOOKUP(A23,HOP!A:T,20,0)</f>
        <v>直连</v>
      </c>
    </row>
    <row r="24" s="4" customFormat="1" hidden="1" spans="1:9">
      <c r="A24" s="4">
        <v>16809544627</v>
      </c>
      <c r="B24" s="5">
        <v>44525</v>
      </c>
      <c r="C24" s="5">
        <v>44528</v>
      </c>
      <c r="D24" s="4">
        <v>270</v>
      </c>
      <c r="E24" s="4" t="str">
        <f>VLOOKUP(A24,HOP!A:L,12,0)</f>
        <v>270.00</v>
      </c>
      <c r="F24" s="4" t="str">
        <f>VLOOKUP(A24,HOP!A:C,3,0)</f>
        <v>2301337</v>
      </c>
      <c r="G24" s="4">
        <f t="shared" si="0"/>
        <v>0</v>
      </c>
      <c r="H24" s="4" t="str">
        <f t="shared" si="1"/>
        <v>，2301337</v>
      </c>
      <c r="I24" s="4" t="str">
        <f>VLOOKUP(A24,HOP!A:T,20,0)</f>
        <v>直连</v>
      </c>
    </row>
    <row r="25" s="4" customFormat="1" hidden="1" spans="1:9">
      <c r="A25" s="4">
        <v>16818467702</v>
      </c>
      <c r="B25" s="5">
        <v>44520</v>
      </c>
      <c r="C25" s="5">
        <v>44523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16818810618</v>
      </c>
      <c r="B26" s="5">
        <v>44522</v>
      </c>
      <c r="C26" s="5">
        <v>44527</v>
      </c>
      <c r="D26" s="4">
        <v>190</v>
      </c>
      <c r="E26" s="4" t="str">
        <f>VLOOKUP(A26,HOP!A:L,12,0)</f>
        <v>190.00</v>
      </c>
      <c r="F26" s="4" t="str">
        <f>VLOOKUP(A26,HOP!A:C,3,0)</f>
        <v>2303408</v>
      </c>
      <c r="G26" s="4">
        <f t="shared" si="0"/>
        <v>0</v>
      </c>
      <c r="H26" s="4" t="str">
        <f t="shared" si="1"/>
        <v>，2303408</v>
      </c>
      <c r="I26" s="4" t="str">
        <f>VLOOKUP(A26,HOP!A:T,20,0)</f>
        <v>直连</v>
      </c>
    </row>
    <row r="27" s="4" customFormat="1" hidden="1" spans="1:9">
      <c r="A27" s="4">
        <v>16821613983</v>
      </c>
      <c r="B27" s="5">
        <v>44523</v>
      </c>
      <c r="C27" s="5">
        <v>44527</v>
      </c>
      <c r="D27" s="4">
        <v>528</v>
      </c>
      <c r="E27" s="4" t="str">
        <f>VLOOKUP(A27,HOP!A:L,12,0)</f>
        <v>528.00</v>
      </c>
      <c r="F27" s="4" t="str">
        <f>VLOOKUP(A27,HOP!A:C,3,0)</f>
        <v>2303457</v>
      </c>
      <c r="G27" s="4">
        <f t="shared" si="0"/>
        <v>0</v>
      </c>
      <c r="H27" s="4" t="str">
        <f t="shared" si="1"/>
        <v>，2303457</v>
      </c>
      <c r="I27" s="4" t="str">
        <f>VLOOKUP(A27,HOP!A:T,20,0)</f>
        <v>直连</v>
      </c>
    </row>
    <row r="28" s="4" customFormat="1" hidden="1" spans="1:9">
      <c r="A28" s="4">
        <v>16821653741</v>
      </c>
      <c r="B28" s="5">
        <v>44525</v>
      </c>
      <c r="C28" s="5">
        <v>44528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16826006065</v>
      </c>
      <c r="B29" s="5">
        <v>44525</v>
      </c>
      <c r="C29" s="5">
        <v>44528</v>
      </c>
      <c r="D29" s="4">
        <v>779</v>
      </c>
      <c r="E29" s="4" t="str">
        <f>VLOOKUP(A29,HOP!A:L,12,0)</f>
        <v>779.00</v>
      </c>
      <c r="F29" s="4" t="str">
        <f>VLOOKUP(A29,HOP!A:C,3,0)</f>
        <v>2304651</v>
      </c>
      <c r="G29" s="4">
        <f t="shared" si="0"/>
        <v>0</v>
      </c>
      <c r="H29" s="4" t="str">
        <f t="shared" si="1"/>
        <v>，2304651</v>
      </c>
      <c r="I29" s="4" t="str">
        <f>VLOOKUP(A29,HOP!A:T,20,0)</f>
        <v>直连</v>
      </c>
    </row>
    <row r="30" s="4" customFormat="1" hidden="1" spans="1:9">
      <c r="A30" s="4">
        <v>16826129167</v>
      </c>
      <c r="B30" s="5">
        <v>44520</v>
      </c>
      <c r="C30" s="5">
        <v>44522</v>
      </c>
      <c r="D30" s="4">
        <v>166</v>
      </c>
      <c r="E30" s="4" t="str">
        <f>VLOOKUP(A30,HOP!A:L,12,0)</f>
        <v>166.00</v>
      </c>
      <c r="F30" s="4" t="str">
        <f>VLOOKUP(A30,HOP!A:C,3,0)</f>
        <v>2304683</v>
      </c>
      <c r="G30" s="4">
        <f t="shared" si="0"/>
        <v>0</v>
      </c>
      <c r="H30" s="4" t="str">
        <f t="shared" si="1"/>
        <v>，2304683</v>
      </c>
      <c r="I30" s="4" t="str">
        <f>VLOOKUP(A30,HOP!A:T,20,0)</f>
        <v>直连</v>
      </c>
    </row>
    <row r="31" s="4" customFormat="1" hidden="1" spans="1:9">
      <c r="A31" s="4">
        <v>16829984264</v>
      </c>
      <c r="B31" s="5">
        <v>44520</v>
      </c>
      <c r="C31" s="5">
        <v>44522</v>
      </c>
      <c r="D31" s="4">
        <v>34</v>
      </c>
      <c r="E31" s="4" t="str">
        <f>VLOOKUP(A31,HOP!A:L,12,0)</f>
        <v>34.00</v>
      </c>
      <c r="F31" s="4" t="str">
        <f>VLOOKUP(A31,HOP!A:C,3,0)</f>
        <v>2304988</v>
      </c>
      <c r="G31" s="4">
        <f t="shared" si="0"/>
        <v>0</v>
      </c>
      <c r="H31" s="4" t="str">
        <f t="shared" si="1"/>
        <v>，2304988</v>
      </c>
      <c r="I31" s="4" t="str">
        <f>VLOOKUP(A31,HOP!A:T,20,0)</f>
        <v>直连</v>
      </c>
    </row>
    <row r="32" s="4" customFormat="1" hidden="1" spans="1:9">
      <c r="A32" s="4">
        <v>16840305124</v>
      </c>
      <c r="B32" s="5">
        <v>44525</v>
      </c>
      <c r="C32" s="5">
        <v>44528</v>
      </c>
      <c r="D32" s="4">
        <v>798</v>
      </c>
      <c r="E32" s="4" t="str">
        <f>VLOOKUP(A32,HOP!A:L,12,0)</f>
        <v>798.00</v>
      </c>
      <c r="F32" s="4" t="str">
        <f>VLOOKUP(A32,HOP!A:C,3,0)</f>
        <v>2307065</v>
      </c>
      <c r="G32" s="4">
        <f t="shared" si="0"/>
        <v>0</v>
      </c>
      <c r="H32" s="4" t="str">
        <f t="shared" si="1"/>
        <v>，2307065</v>
      </c>
      <c r="I32" s="4" t="str">
        <f>VLOOKUP(A32,HOP!A:T,20,0)</f>
        <v>直连</v>
      </c>
    </row>
    <row r="33" s="4" customFormat="1" hidden="1" spans="1:9">
      <c r="A33" s="4">
        <v>16847297994</v>
      </c>
      <c r="B33" s="5">
        <v>44523</v>
      </c>
      <c r="C33" s="5">
        <v>44526</v>
      </c>
      <c r="D33" s="4">
        <v>204</v>
      </c>
      <c r="E33" s="4" t="str">
        <f>VLOOKUP(A33,HOP!A:L,12,0)</f>
        <v>204.00</v>
      </c>
      <c r="F33" s="4" t="str">
        <f>VLOOKUP(A33,HOP!A:C,3,0)</f>
        <v>2308344</v>
      </c>
      <c r="G33" s="4">
        <f t="shared" si="0"/>
        <v>0</v>
      </c>
      <c r="H33" s="4" t="str">
        <f t="shared" si="1"/>
        <v>，2308344</v>
      </c>
      <c r="I33" s="4" t="str">
        <f>VLOOKUP(A33,HOP!A:T,20,0)</f>
        <v>直连</v>
      </c>
    </row>
    <row r="34" s="4" customFormat="1" hidden="1" spans="1:9">
      <c r="A34" s="4">
        <v>16847430811</v>
      </c>
      <c r="B34" s="5">
        <v>44523</v>
      </c>
      <c r="C34" s="5">
        <v>44525</v>
      </c>
      <c r="D34" s="4">
        <v>26</v>
      </c>
      <c r="E34" s="4" t="str">
        <f>VLOOKUP(A34,HOP!A:L,12,0)</f>
        <v>26.00</v>
      </c>
      <c r="F34" s="4" t="str">
        <f>VLOOKUP(A34,HOP!A:C,3,0)</f>
        <v>2308398</v>
      </c>
      <c r="G34" s="4">
        <f t="shared" si="0"/>
        <v>0</v>
      </c>
      <c r="H34" s="4" t="str">
        <f t="shared" si="1"/>
        <v>，2308398</v>
      </c>
      <c r="I34" s="4" t="str">
        <f>VLOOKUP(A34,HOP!A:T,20,0)</f>
        <v>直连</v>
      </c>
    </row>
    <row r="35" s="4" customFormat="1" hidden="1" spans="1:9">
      <c r="A35" s="4">
        <v>16854879326</v>
      </c>
      <c r="B35" s="5">
        <v>44525</v>
      </c>
      <c r="C35" s="5">
        <v>44528</v>
      </c>
      <c r="D35" s="4">
        <v>90</v>
      </c>
      <c r="E35" s="4" t="str">
        <f>VLOOKUP(A35,HOP!A:L,12,0)</f>
        <v>90.00</v>
      </c>
      <c r="F35" s="4" t="str">
        <f>VLOOKUP(A35,HOP!A:C,3,0)</f>
        <v>2309869</v>
      </c>
      <c r="G35" s="4">
        <f t="shared" si="0"/>
        <v>0</v>
      </c>
      <c r="H35" s="4" t="str">
        <f t="shared" si="1"/>
        <v>，2309869</v>
      </c>
      <c r="I35" s="4" t="str">
        <f>VLOOKUP(A35,HOP!A:T,20,0)</f>
        <v>直连</v>
      </c>
    </row>
    <row r="36" s="4" customFormat="1" hidden="1" spans="1:9">
      <c r="A36" s="4">
        <v>16855256943</v>
      </c>
      <c r="B36" s="5">
        <v>44525</v>
      </c>
      <c r="C36" s="5">
        <v>44527</v>
      </c>
      <c r="D36" s="4">
        <v>192</v>
      </c>
      <c r="E36" s="4" t="str">
        <f>VLOOKUP(A36,HOP!A:L,12,0)</f>
        <v>192.00</v>
      </c>
      <c r="F36" s="4" t="str">
        <f>VLOOKUP(A36,HOP!A:C,3,0)</f>
        <v>2309945</v>
      </c>
      <c r="G36" s="4">
        <f t="shared" si="0"/>
        <v>0</v>
      </c>
      <c r="H36" s="4" t="str">
        <f t="shared" si="1"/>
        <v>，2309945</v>
      </c>
      <c r="I36" s="4" t="str">
        <f>VLOOKUP(A36,HOP!A:T,20,0)</f>
        <v>直连</v>
      </c>
    </row>
    <row r="37" s="4" customFormat="1" hidden="1" spans="1:9">
      <c r="A37" s="4">
        <v>16856191204</v>
      </c>
      <c r="B37" s="5">
        <v>44524</v>
      </c>
      <c r="C37" s="5">
        <v>44526</v>
      </c>
      <c r="D37" s="4">
        <v>182</v>
      </c>
      <c r="E37" s="4" t="str">
        <f>VLOOKUP(A37,HOP!A:L,12,0)</f>
        <v>182.00</v>
      </c>
      <c r="F37" s="4" t="str">
        <f>VLOOKUP(A37,HOP!A:C,3,0)</f>
        <v>2310240</v>
      </c>
      <c r="G37" s="4">
        <f t="shared" si="0"/>
        <v>0</v>
      </c>
      <c r="H37" s="4" t="str">
        <f t="shared" si="1"/>
        <v>，2310240</v>
      </c>
      <c r="I37" s="4" t="str">
        <f>VLOOKUP(A37,HOP!A:T,20,0)</f>
        <v>直连</v>
      </c>
    </row>
    <row r="38" s="4" customFormat="1" hidden="1" spans="1:9">
      <c r="A38" s="4">
        <v>16857331265</v>
      </c>
      <c r="B38" s="5">
        <v>44525</v>
      </c>
      <c r="C38" s="5">
        <v>44527</v>
      </c>
      <c r="D38" s="4">
        <v>600</v>
      </c>
      <c r="E38" s="4" t="str">
        <f>VLOOKUP(A38,HOP!A:L,12,0)</f>
        <v>600.00</v>
      </c>
      <c r="F38" s="4" t="str">
        <f>VLOOKUP(A38,HOP!A:C,3,0)</f>
        <v>2310613</v>
      </c>
      <c r="G38" s="4">
        <f t="shared" si="0"/>
        <v>0</v>
      </c>
      <c r="H38" s="4" t="str">
        <f t="shared" si="1"/>
        <v>，2310613</v>
      </c>
      <c r="I38" s="4" t="str">
        <f>VLOOKUP(A38,HOP!A:T,20,0)</f>
        <v>直连</v>
      </c>
    </row>
    <row r="39" s="4" customFormat="1" hidden="1" spans="1:9">
      <c r="A39" s="4">
        <v>16859322306</v>
      </c>
      <c r="B39" s="5">
        <v>44525</v>
      </c>
      <c r="C39" s="5">
        <v>44528</v>
      </c>
      <c r="D39" s="4">
        <v>316</v>
      </c>
      <c r="E39" s="4" t="str">
        <f>VLOOKUP(A39,HOP!A:L,12,0)</f>
        <v>316.00</v>
      </c>
      <c r="F39" s="4" t="str">
        <f>VLOOKUP(A39,HOP!A:C,3,0)</f>
        <v>2311406</v>
      </c>
      <c r="G39" s="4">
        <f t="shared" si="0"/>
        <v>0</v>
      </c>
      <c r="H39" s="4" t="str">
        <f t="shared" si="1"/>
        <v>，2311406</v>
      </c>
      <c r="I39" s="4" t="str">
        <f>VLOOKUP(A39,HOP!A:T,20,0)</f>
        <v>直连</v>
      </c>
    </row>
    <row r="40" s="4" customFormat="1" hidden="1" spans="1:9">
      <c r="A40" s="4">
        <v>16859373206</v>
      </c>
      <c r="B40" s="5">
        <v>44525</v>
      </c>
      <c r="C40" s="5">
        <v>44527</v>
      </c>
      <c r="D40" s="4">
        <v>403</v>
      </c>
      <c r="E40" s="4" t="str">
        <f>VLOOKUP(A40,HOP!A:L,12,0)</f>
        <v>403.00</v>
      </c>
      <c r="F40" s="4" t="str">
        <f>VLOOKUP(A40,HOP!A:C,3,0)</f>
        <v>2311440</v>
      </c>
      <c r="G40" s="4">
        <f t="shared" si="0"/>
        <v>0</v>
      </c>
      <c r="H40" s="4" t="str">
        <f t="shared" si="1"/>
        <v>，2311440</v>
      </c>
      <c r="I40" s="4" t="str">
        <f>VLOOKUP(A40,HOP!A:T,20,0)</f>
        <v>直连</v>
      </c>
    </row>
    <row r="41" s="4" customFormat="1" hidden="1" spans="1:9">
      <c r="A41" s="4">
        <v>16863209299</v>
      </c>
      <c r="B41" s="5">
        <v>44526</v>
      </c>
      <c r="C41" s="5">
        <v>44528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VLOOKUP(A41,HOP!A:T,20,0)</f>
        <v>#N/A</v>
      </c>
    </row>
    <row r="42" s="4" customFormat="1" hidden="1" spans="1:9">
      <c r="A42" s="4">
        <v>16863410167</v>
      </c>
      <c r="B42" s="5">
        <v>44525</v>
      </c>
      <c r="C42" s="5">
        <v>44527</v>
      </c>
      <c r="D42" s="4">
        <v>36</v>
      </c>
      <c r="E42" s="4" t="str">
        <f>VLOOKUP(A42,HOP!A:L,12,0)</f>
        <v>36.00</v>
      </c>
      <c r="F42" s="4" t="str">
        <f>VLOOKUP(A42,HOP!A:C,3,0)</f>
        <v>2312169</v>
      </c>
      <c r="G42" s="4">
        <f t="shared" si="0"/>
        <v>0</v>
      </c>
      <c r="H42" s="4" t="str">
        <f t="shared" si="1"/>
        <v>，2312169</v>
      </c>
      <c r="I42" s="4" t="str">
        <f>VLOOKUP(A42,HOP!A:T,20,0)</f>
        <v>直连</v>
      </c>
    </row>
    <row r="43" s="4" customFormat="1" hidden="1" spans="1:9">
      <c r="A43" s="4">
        <v>16863495809</v>
      </c>
      <c r="B43" s="5">
        <v>44525</v>
      </c>
      <c r="C43" s="5">
        <v>44527</v>
      </c>
      <c r="D43" s="4">
        <v>263</v>
      </c>
      <c r="E43" s="4" t="str">
        <f>VLOOKUP(A43,HOP!A:L,12,0)</f>
        <v>263.00</v>
      </c>
      <c r="F43" s="4" t="str">
        <f>VLOOKUP(A43,HOP!A:C,3,0)</f>
        <v>2312214</v>
      </c>
      <c r="G43" s="4">
        <f t="shared" si="0"/>
        <v>0</v>
      </c>
      <c r="H43" s="4" t="str">
        <f t="shared" si="1"/>
        <v>，2312214</v>
      </c>
      <c r="I43" s="4" t="str">
        <f>VLOOKUP(A43,HOP!A:T,20,0)</f>
        <v>直连</v>
      </c>
    </row>
    <row r="44" s="4" customFormat="1" hidden="1" spans="1:9">
      <c r="A44" s="4">
        <v>16863574429</v>
      </c>
      <c r="B44" s="5">
        <v>44525</v>
      </c>
      <c r="C44" s="5">
        <v>44527</v>
      </c>
      <c r="D44" s="4">
        <v>184</v>
      </c>
      <c r="E44" s="4" t="str">
        <f>VLOOKUP(A44,HOP!A:L,12,0)</f>
        <v>184.00</v>
      </c>
      <c r="F44" s="4" t="str">
        <f>VLOOKUP(A44,HOP!A:C,3,0)</f>
        <v>2312229</v>
      </c>
      <c r="G44" s="4">
        <f t="shared" si="0"/>
        <v>0</v>
      </c>
      <c r="H44" s="4" t="str">
        <f t="shared" si="1"/>
        <v>，2312229</v>
      </c>
      <c r="I44" s="4" t="str">
        <f>VLOOKUP(A44,HOP!A:T,20,0)</f>
        <v>直连</v>
      </c>
    </row>
    <row r="45" s="4" customFormat="1" hidden="1" spans="1:9">
      <c r="A45" s="4">
        <v>16865286210</v>
      </c>
      <c r="B45" s="5">
        <v>44525</v>
      </c>
      <c r="C45" s="5">
        <v>44528</v>
      </c>
      <c r="D45" s="4">
        <v>322</v>
      </c>
      <c r="E45" s="4" t="str">
        <f>VLOOKUP(A45,HOP!A:L,12,0)</f>
        <v>322.00</v>
      </c>
      <c r="F45" s="4" t="str">
        <f>VLOOKUP(A45,HOP!A:C,3,0)</f>
        <v>2313004</v>
      </c>
      <c r="G45" s="4">
        <f t="shared" si="0"/>
        <v>0</v>
      </c>
      <c r="H45" s="4" t="str">
        <f t="shared" si="1"/>
        <v>，2313004</v>
      </c>
      <c r="I45" s="4" t="str">
        <f>VLOOKUP(A45,HOP!A:T,20,0)</f>
        <v>直连</v>
      </c>
    </row>
    <row r="46" s="4" customFormat="1" hidden="1" spans="1:9">
      <c r="A46" s="4">
        <v>16870179844</v>
      </c>
      <c r="B46" s="5">
        <v>44526</v>
      </c>
      <c r="C46" s="5">
        <v>44528</v>
      </c>
      <c r="D46" s="4">
        <v>66</v>
      </c>
      <c r="E46" s="4" t="str">
        <f>VLOOKUP(A46,HOP!A:L,12,0)</f>
        <v>66.00</v>
      </c>
      <c r="F46" s="4" t="str">
        <f>VLOOKUP(A46,HOP!A:C,3,0)</f>
        <v>2313577</v>
      </c>
      <c r="G46" s="4">
        <f t="shared" si="0"/>
        <v>0</v>
      </c>
      <c r="H46" s="4" t="str">
        <f t="shared" si="1"/>
        <v>，2313577</v>
      </c>
      <c r="I46" s="4" t="str">
        <f>VLOOKUP(A46,HOP!A:T,20,0)</f>
        <v>直连</v>
      </c>
    </row>
    <row r="47" s="4" customFormat="1" hidden="1" spans="1:9">
      <c r="A47" s="4">
        <v>16870810110</v>
      </c>
      <c r="B47" s="5">
        <v>44526</v>
      </c>
      <c r="C47" s="5">
        <v>44528</v>
      </c>
      <c r="D47" s="4">
        <v>44</v>
      </c>
      <c r="E47" s="4" t="str">
        <f>VLOOKUP(A47,HOP!A:L,12,0)</f>
        <v>44.00</v>
      </c>
      <c r="F47" s="4" t="str">
        <f>VLOOKUP(A47,HOP!A:C,3,0)</f>
        <v>2313832</v>
      </c>
      <c r="G47" s="4">
        <f t="shared" si="0"/>
        <v>0</v>
      </c>
      <c r="H47" s="4" t="str">
        <f t="shared" si="1"/>
        <v>，2313832</v>
      </c>
      <c r="I47" s="4" t="str">
        <f>VLOOKUP(A47,HOP!A:T,20,0)</f>
        <v>直连</v>
      </c>
    </row>
    <row r="49" spans="4:4">
      <c r="D49" s="4">
        <f>SUM(D2:D48)</f>
        <v>14021.65</v>
      </c>
    </row>
    <row r="56" spans="1:5">
      <c r="A56" s="4" t="s">
        <v>183</v>
      </c>
      <c r="D56" s="4">
        <v>4224</v>
      </c>
      <c r="E56" s="4">
        <v>142496.64</v>
      </c>
    </row>
    <row r="57" spans="1:5">
      <c r="A57" s="4" t="s">
        <v>184</v>
      </c>
      <c r="D57" s="4">
        <v>9797.65</v>
      </c>
      <c r="E57" s="4">
        <v>330523.72</v>
      </c>
    </row>
    <row r="58" spans="1:5">
      <c r="A58" s="4" t="s">
        <v>185</v>
      </c>
      <c r="D58" s="4">
        <f>SUBTOTAL(9,D56:D57)</f>
        <v>14021.65</v>
      </c>
      <c r="E58" s="4">
        <f>SUBTOTAL(9,E56:E57)</f>
        <v>473020.36</v>
      </c>
    </row>
    <row r="59" spans="1:1">
      <c r="A59" s="4" t="s">
        <v>186</v>
      </c>
    </row>
  </sheetData>
  <autoFilter ref="A1:XFD49">
    <filterColumn colId="3">
      <filters blank="1">
        <filter val="90"/>
        <filter val="190"/>
        <filter val="51"/>
        <filter val="112"/>
        <filter val="192"/>
        <filter val="214"/>
        <filter val="316"/>
        <filter val="117"/>
        <filter val="798"/>
        <filter val="99"/>
        <filter val="219"/>
        <filter val="561"/>
        <filter val="322"/>
        <filter val="263"/>
        <filter val="4224"/>
        <filter val="97.65"/>
        <filter val="14021.65"/>
        <filter val="26"/>
        <filter val="66"/>
        <filter val="166"/>
        <filter val="528"/>
        <filter val="230"/>
        <filter val="270"/>
        <filter val="72"/>
        <filter val="273"/>
        <filter val="34"/>
        <filter val="36"/>
        <filter val="779"/>
        <filter val="240"/>
        <filter val="600"/>
        <filter val="141"/>
        <filter val="102"/>
        <filter val="182"/>
        <filter val="202"/>
        <filter val="403"/>
        <filter val="44"/>
        <filter val="184"/>
        <filter val="204"/>
        <filter val="344"/>
        <filter val="684"/>
        <filter val="346"/>
      </filters>
    </filterColumn>
    <filterColumn colId="6">
      <customFilters>
        <customFilter operator="equal" val=""/>
        <customFilter operator="equal" val="-2.35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I30" sqref="I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187</v>
      </c>
      <c r="B1" s="2" t="s">
        <v>188</v>
      </c>
      <c r="C1" s="2" t="s">
        <v>189</v>
      </c>
      <c r="D1" s="2" t="s">
        <v>190</v>
      </c>
      <c r="E1" s="2" t="s">
        <v>13</v>
      </c>
      <c r="F1" s="2" t="s">
        <v>5</v>
      </c>
      <c r="G1" s="2" t="s">
        <v>6</v>
      </c>
      <c r="H1" s="2" t="s">
        <v>191</v>
      </c>
      <c r="I1" s="2" t="s">
        <v>192</v>
      </c>
      <c r="J1" s="2" t="s">
        <v>193</v>
      </c>
      <c r="K1" s="2" t="s">
        <v>194</v>
      </c>
      <c r="L1" s="2" t="s">
        <v>195</v>
      </c>
      <c r="M1" s="2" t="s">
        <v>196</v>
      </c>
      <c r="N1" s="2" t="s">
        <v>197</v>
      </c>
      <c r="O1" s="2" t="s">
        <v>198</v>
      </c>
      <c r="P1" s="2" t="s">
        <v>199</v>
      </c>
      <c r="Q1" s="2" t="s">
        <v>200</v>
      </c>
      <c r="R1" s="2" t="s">
        <v>201</v>
      </c>
      <c r="S1" s="2" t="s">
        <v>202</v>
      </c>
      <c r="T1" s="2" t="s">
        <v>203</v>
      </c>
    </row>
    <row r="2" s="1" customFormat="1" spans="1:20">
      <c r="A2" s="3">
        <v>16372951028</v>
      </c>
      <c r="B2" s="1" t="s">
        <v>204</v>
      </c>
      <c r="C2" s="1" t="s">
        <v>205</v>
      </c>
      <c r="D2" s="1" t="s">
        <v>206</v>
      </c>
      <c r="E2" s="1" t="s">
        <v>207</v>
      </c>
      <c r="F2" s="1" t="s">
        <v>208</v>
      </c>
      <c r="G2" s="1" t="s">
        <v>209</v>
      </c>
      <c r="H2" s="1" t="s">
        <v>210</v>
      </c>
      <c r="I2" s="1" t="s">
        <v>211</v>
      </c>
      <c r="J2" s="1" t="s">
        <v>29</v>
      </c>
      <c r="K2" s="1" t="s">
        <v>212</v>
      </c>
      <c r="L2" s="1" t="s">
        <v>212</v>
      </c>
      <c r="M2" s="1" t="s">
        <v>213</v>
      </c>
      <c r="N2" s="1" t="s">
        <v>213</v>
      </c>
      <c r="O2" s="1" t="s">
        <v>214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</row>
    <row r="3" s="1" customFormat="1" spans="1:20">
      <c r="A3" s="3">
        <v>16486384446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210</v>
      </c>
      <c r="I3" s="1" t="s">
        <v>226</v>
      </c>
      <c r="J3" s="1" t="s">
        <v>29</v>
      </c>
      <c r="K3" s="1" t="s">
        <v>227</v>
      </c>
      <c r="L3" s="1" t="s">
        <v>227</v>
      </c>
      <c r="M3" s="1" t="s">
        <v>213</v>
      </c>
      <c r="N3" s="1" t="s">
        <v>213</v>
      </c>
      <c r="O3" s="1" t="s">
        <v>214</v>
      </c>
      <c r="P3" s="1" t="s">
        <v>215</v>
      </c>
      <c r="Q3" s="1" t="s">
        <v>228</v>
      </c>
      <c r="R3" s="1" t="s">
        <v>217</v>
      </c>
      <c r="S3" s="1" t="s">
        <v>218</v>
      </c>
      <c r="T3" s="1" t="s">
        <v>219</v>
      </c>
    </row>
    <row r="4" s="1" customFormat="1" spans="1:20">
      <c r="A4" s="3">
        <v>16638062333</v>
      </c>
      <c r="B4" s="1" t="s">
        <v>229</v>
      </c>
      <c r="C4" s="1" t="s">
        <v>230</v>
      </c>
      <c r="D4" s="1" t="s">
        <v>231</v>
      </c>
      <c r="E4" s="1" t="s">
        <v>232</v>
      </c>
      <c r="F4" s="1" t="s">
        <v>233</v>
      </c>
      <c r="G4" s="1" t="s">
        <v>234</v>
      </c>
      <c r="H4" s="1" t="s">
        <v>210</v>
      </c>
      <c r="I4" s="1" t="s">
        <v>235</v>
      </c>
      <c r="J4" s="1" t="s">
        <v>29</v>
      </c>
      <c r="K4" s="1" t="s">
        <v>236</v>
      </c>
      <c r="L4" s="1" t="s">
        <v>236</v>
      </c>
      <c r="M4" s="1" t="s">
        <v>213</v>
      </c>
      <c r="N4" s="1" t="s">
        <v>213</v>
      </c>
      <c r="O4" s="1" t="s">
        <v>214</v>
      </c>
      <c r="P4" s="1" t="s">
        <v>215</v>
      </c>
      <c r="Q4" s="1" t="s">
        <v>237</v>
      </c>
      <c r="R4" s="1" t="s">
        <v>217</v>
      </c>
      <c r="S4" s="1" t="s">
        <v>218</v>
      </c>
      <c r="T4" s="1" t="s">
        <v>219</v>
      </c>
    </row>
    <row r="5" s="1" customFormat="1" spans="1:20">
      <c r="A5" s="3">
        <v>16670731587</v>
      </c>
      <c r="B5" s="1" t="s">
        <v>238</v>
      </c>
      <c r="C5" s="1" t="s">
        <v>239</v>
      </c>
      <c r="D5" s="1" t="s">
        <v>240</v>
      </c>
      <c r="E5" s="1" t="s">
        <v>241</v>
      </c>
      <c r="F5" s="1" t="s">
        <v>242</v>
      </c>
      <c r="G5" s="1" t="s">
        <v>225</v>
      </c>
      <c r="H5" s="1" t="s">
        <v>210</v>
      </c>
      <c r="I5" s="1" t="s">
        <v>243</v>
      </c>
      <c r="J5" s="1" t="s">
        <v>29</v>
      </c>
      <c r="K5" s="1" t="s">
        <v>244</v>
      </c>
      <c r="L5" s="1" t="s">
        <v>244</v>
      </c>
      <c r="M5" s="1" t="s">
        <v>213</v>
      </c>
      <c r="N5" s="1" t="s">
        <v>213</v>
      </c>
      <c r="O5" s="1" t="s">
        <v>214</v>
      </c>
      <c r="P5" s="1" t="s">
        <v>215</v>
      </c>
      <c r="Q5" s="1" t="s">
        <v>245</v>
      </c>
      <c r="R5" s="1" t="s">
        <v>217</v>
      </c>
      <c r="S5" s="1" t="s">
        <v>218</v>
      </c>
      <c r="T5" s="1" t="s">
        <v>219</v>
      </c>
    </row>
    <row r="6" s="1" customFormat="1" spans="1:20">
      <c r="A6" s="3">
        <v>16679053092</v>
      </c>
      <c r="B6" s="1" t="s">
        <v>238</v>
      </c>
      <c r="C6" s="1" t="s">
        <v>246</v>
      </c>
      <c r="D6" s="1" t="s">
        <v>247</v>
      </c>
      <c r="E6" s="1" t="s">
        <v>248</v>
      </c>
      <c r="F6" s="1" t="s">
        <v>208</v>
      </c>
      <c r="G6" s="1" t="s">
        <v>209</v>
      </c>
      <c r="H6" s="1" t="s">
        <v>210</v>
      </c>
      <c r="I6" s="1" t="s">
        <v>249</v>
      </c>
      <c r="J6" s="1" t="s">
        <v>29</v>
      </c>
      <c r="K6" s="1" t="s">
        <v>250</v>
      </c>
      <c r="L6" s="1" t="s">
        <v>250</v>
      </c>
      <c r="M6" s="1" t="s">
        <v>213</v>
      </c>
      <c r="N6" s="1" t="s">
        <v>213</v>
      </c>
      <c r="O6" s="1" t="s">
        <v>214</v>
      </c>
      <c r="P6" s="1" t="s">
        <v>215</v>
      </c>
      <c r="Q6" s="1" t="s">
        <v>251</v>
      </c>
      <c r="R6" s="1" t="s">
        <v>217</v>
      </c>
      <c r="S6" s="1" t="s">
        <v>218</v>
      </c>
      <c r="T6" s="1" t="s">
        <v>219</v>
      </c>
    </row>
    <row r="7" s="1" customFormat="1" spans="1:20">
      <c r="A7" s="3">
        <v>16690756082</v>
      </c>
      <c r="B7" s="1" t="s">
        <v>252</v>
      </c>
      <c r="C7" s="1" t="s">
        <v>253</v>
      </c>
      <c r="D7" s="1" t="s">
        <v>254</v>
      </c>
      <c r="E7" s="1" t="s">
        <v>255</v>
      </c>
      <c r="F7" s="1" t="s">
        <v>209</v>
      </c>
      <c r="G7" s="1" t="s">
        <v>242</v>
      </c>
      <c r="H7" s="1" t="s">
        <v>210</v>
      </c>
      <c r="I7" s="1" t="s">
        <v>256</v>
      </c>
      <c r="J7" s="1" t="s">
        <v>29</v>
      </c>
      <c r="K7" s="1" t="s">
        <v>257</v>
      </c>
      <c r="L7" s="1" t="s">
        <v>257</v>
      </c>
      <c r="M7" s="1" t="s">
        <v>213</v>
      </c>
      <c r="N7" s="1" t="s">
        <v>213</v>
      </c>
      <c r="O7" s="1" t="s">
        <v>214</v>
      </c>
      <c r="P7" s="1" t="s">
        <v>215</v>
      </c>
      <c r="Q7" s="1" t="s">
        <v>258</v>
      </c>
      <c r="R7" s="1" t="s">
        <v>217</v>
      </c>
      <c r="S7" s="1" t="s">
        <v>218</v>
      </c>
      <c r="T7" s="1" t="s">
        <v>219</v>
      </c>
    </row>
    <row r="8" s="1" customFormat="1" spans="1:20">
      <c r="A8" s="3">
        <v>16723848761</v>
      </c>
      <c r="B8" s="1" t="s">
        <v>259</v>
      </c>
      <c r="C8" s="1" t="s">
        <v>260</v>
      </c>
      <c r="D8" s="1" t="s">
        <v>261</v>
      </c>
      <c r="E8" s="1" t="s">
        <v>262</v>
      </c>
      <c r="F8" s="1" t="s">
        <v>233</v>
      </c>
      <c r="G8" s="1" t="s">
        <v>234</v>
      </c>
      <c r="H8" s="1" t="s">
        <v>210</v>
      </c>
      <c r="I8" s="1" t="s">
        <v>263</v>
      </c>
      <c r="J8" s="1" t="s">
        <v>29</v>
      </c>
      <c r="K8" s="1" t="s">
        <v>264</v>
      </c>
      <c r="L8" s="1" t="s">
        <v>264</v>
      </c>
      <c r="M8" s="1" t="s">
        <v>213</v>
      </c>
      <c r="N8" s="1" t="s">
        <v>213</v>
      </c>
      <c r="O8" s="1" t="s">
        <v>214</v>
      </c>
      <c r="P8" s="1" t="s">
        <v>215</v>
      </c>
      <c r="Q8" s="1" t="s">
        <v>265</v>
      </c>
      <c r="R8" s="1" t="s">
        <v>217</v>
      </c>
      <c r="S8" s="1" t="s">
        <v>218</v>
      </c>
      <c r="T8" s="1" t="s">
        <v>219</v>
      </c>
    </row>
    <row r="9" s="1" customFormat="1" spans="1:20">
      <c r="A9" s="3">
        <v>16725393765</v>
      </c>
      <c r="B9" s="1" t="s">
        <v>266</v>
      </c>
      <c r="C9" s="1" t="s">
        <v>267</v>
      </c>
      <c r="D9" s="1" t="s">
        <v>268</v>
      </c>
      <c r="E9" s="1" t="s">
        <v>269</v>
      </c>
      <c r="F9" s="1" t="s">
        <v>224</v>
      </c>
      <c r="G9" s="1" t="s">
        <v>225</v>
      </c>
      <c r="H9" s="1" t="s">
        <v>210</v>
      </c>
      <c r="I9" s="1" t="s">
        <v>270</v>
      </c>
      <c r="J9" s="1" t="s">
        <v>29</v>
      </c>
      <c r="K9" s="1" t="s">
        <v>271</v>
      </c>
      <c r="L9" s="1" t="s">
        <v>271</v>
      </c>
      <c r="M9" s="1" t="s">
        <v>213</v>
      </c>
      <c r="N9" s="1" t="s">
        <v>213</v>
      </c>
      <c r="O9" s="1" t="s">
        <v>214</v>
      </c>
      <c r="P9" s="1" t="s">
        <v>215</v>
      </c>
      <c r="Q9" s="1" t="s">
        <v>272</v>
      </c>
      <c r="R9" s="1" t="s">
        <v>217</v>
      </c>
      <c r="S9" s="1" t="s">
        <v>218</v>
      </c>
      <c r="T9" s="1" t="s">
        <v>219</v>
      </c>
    </row>
    <row r="10" s="1" customFormat="1" spans="1:20">
      <c r="A10" s="3">
        <v>16747603387</v>
      </c>
      <c r="B10" s="1" t="s">
        <v>273</v>
      </c>
      <c r="C10" s="1" t="s">
        <v>274</v>
      </c>
      <c r="D10" s="1" t="s">
        <v>275</v>
      </c>
      <c r="E10" s="1" t="s">
        <v>276</v>
      </c>
      <c r="F10" s="1" t="s">
        <v>242</v>
      </c>
      <c r="G10" s="1" t="s">
        <v>234</v>
      </c>
      <c r="H10" s="1" t="s">
        <v>210</v>
      </c>
      <c r="I10" s="1" t="s">
        <v>214</v>
      </c>
      <c r="J10" s="1" t="s">
        <v>29</v>
      </c>
      <c r="K10" s="1" t="s">
        <v>214</v>
      </c>
      <c r="L10" s="1" t="s">
        <v>277</v>
      </c>
      <c r="M10" s="1" t="s">
        <v>278</v>
      </c>
      <c r="N10" s="1" t="s">
        <v>279</v>
      </c>
      <c r="O10" s="1" t="s">
        <v>214</v>
      </c>
      <c r="P10" s="1" t="s">
        <v>215</v>
      </c>
      <c r="Q10" s="1" t="s">
        <v>280</v>
      </c>
      <c r="R10" s="1" t="s">
        <v>217</v>
      </c>
      <c r="S10" s="1" t="s">
        <v>218</v>
      </c>
      <c r="T10" s="1" t="s">
        <v>219</v>
      </c>
    </row>
    <row r="11" s="1" customFormat="1" spans="1:20">
      <c r="A11" s="3">
        <v>16768650080</v>
      </c>
      <c r="B11" s="1" t="s">
        <v>281</v>
      </c>
      <c r="C11" s="1" t="s">
        <v>282</v>
      </c>
      <c r="D11" s="1" t="s">
        <v>283</v>
      </c>
      <c r="E11" s="1" t="s">
        <v>284</v>
      </c>
      <c r="F11" s="1" t="s">
        <v>208</v>
      </c>
      <c r="G11" s="1" t="s">
        <v>233</v>
      </c>
      <c r="H11" s="1" t="s">
        <v>210</v>
      </c>
      <c r="I11" s="1" t="s">
        <v>285</v>
      </c>
      <c r="J11" s="1" t="s">
        <v>29</v>
      </c>
      <c r="K11" s="1" t="s">
        <v>286</v>
      </c>
      <c r="L11" s="1" t="s">
        <v>286</v>
      </c>
      <c r="M11" s="1" t="s">
        <v>213</v>
      </c>
      <c r="N11" s="1" t="s">
        <v>213</v>
      </c>
      <c r="O11" s="1" t="s">
        <v>214</v>
      </c>
      <c r="P11" s="1" t="s">
        <v>215</v>
      </c>
      <c r="Q11" s="1" t="s">
        <v>287</v>
      </c>
      <c r="R11" s="1" t="s">
        <v>217</v>
      </c>
      <c r="S11" s="1" t="s">
        <v>218</v>
      </c>
      <c r="T11" s="1" t="s">
        <v>288</v>
      </c>
    </row>
    <row r="12" s="1" customFormat="1" spans="1:20">
      <c r="A12" s="3">
        <v>16770217889</v>
      </c>
      <c r="B12" s="1" t="s">
        <v>289</v>
      </c>
      <c r="C12" s="1" t="s">
        <v>290</v>
      </c>
      <c r="D12" s="1" t="s">
        <v>291</v>
      </c>
      <c r="E12" s="1" t="s">
        <v>292</v>
      </c>
      <c r="F12" s="1" t="s">
        <v>293</v>
      </c>
      <c r="G12" s="1" t="s">
        <v>209</v>
      </c>
      <c r="H12" s="1" t="s">
        <v>210</v>
      </c>
      <c r="I12" s="1" t="s">
        <v>294</v>
      </c>
      <c r="J12" s="1" t="s">
        <v>29</v>
      </c>
      <c r="K12" s="1" t="s">
        <v>295</v>
      </c>
      <c r="L12" s="1" t="s">
        <v>295</v>
      </c>
      <c r="M12" s="1" t="s">
        <v>213</v>
      </c>
      <c r="N12" s="1" t="s">
        <v>213</v>
      </c>
      <c r="O12" s="1" t="s">
        <v>214</v>
      </c>
      <c r="P12" s="1" t="s">
        <v>215</v>
      </c>
      <c r="Q12" s="1" t="s">
        <v>296</v>
      </c>
      <c r="R12" s="1" t="s">
        <v>217</v>
      </c>
      <c r="S12" s="1" t="s">
        <v>218</v>
      </c>
      <c r="T12" s="1" t="s">
        <v>219</v>
      </c>
    </row>
    <row r="13" s="1" customFormat="1" spans="1:20">
      <c r="A13" s="3">
        <v>16776997628</v>
      </c>
      <c r="B13" s="1" t="s">
        <v>297</v>
      </c>
      <c r="C13" s="1" t="s">
        <v>298</v>
      </c>
      <c r="D13" s="1" t="s">
        <v>299</v>
      </c>
      <c r="E13" s="1" t="s">
        <v>300</v>
      </c>
      <c r="F13" s="1" t="s">
        <v>209</v>
      </c>
      <c r="G13" s="1" t="s">
        <v>233</v>
      </c>
      <c r="H13" s="1" t="s">
        <v>210</v>
      </c>
      <c r="I13" s="1" t="s">
        <v>301</v>
      </c>
      <c r="J13" s="1" t="s">
        <v>29</v>
      </c>
      <c r="K13" s="1" t="s">
        <v>302</v>
      </c>
      <c r="L13" s="1" t="s">
        <v>302</v>
      </c>
      <c r="M13" s="1" t="s">
        <v>213</v>
      </c>
      <c r="N13" s="1" t="s">
        <v>213</v>
      </c>
      <c r="O13" s="1" t="s">
        <v>214</v>
      </c>
      <c r="P13" s="1" t="s">
        <v>215</v>
      </c>
      <c r="Q13" s="1" t="s">
        <v>303</v>
      </c>
      <c r="R13" s="1" t="s">
        <v>217</v>
      </c>
      <c r="S13" s="1" t="s">
        <v>218</v>
      </c>
      <c r="T13" s="1" t="s">
        <v>219</v>
      </c>
    </row>
    <row r="14" s="1" customFormat="1" spans="1:20">
      <c r="A14" s="3">
        <v>16784621595</v>
      </c>
      <c r="B14" s="1" t="s">
        <v>297</v>
      </c>
      <c r="C14" s="1" t="s">
        <v>304</v>
      </c>
      <c r="D14" s="1" t="s">
        <v>305</v>
      </c>
      <c r="E14" s="1" t="s">
        <v>306</v>
      </c>
      <c r="F14" s="1" t="s">
        <v>307</v>
      </c>
      <c r="G14" s="1" t="s">
        <v>242</v>
      </c>
      <c r="H14" s="1" t="s">
        <v>210</v>
      </c>
      <c r="I14" s="1" t="s">
        <v>308</v>
      </c>
      <c r="J14" s="1" t="s">
        <v>29</v>
      </c>
      <c r="K14" s="1" t="s">
        <v>309</v>
      </c>
      <c r="L14" s="1" t="s">
        <v>309</v>
      </c>
      <c r="M14" s="1" t="s">
        <v>213</v>
      </c>
      <c r="N14" s="1" t="s">
        <v>213</v>
      </c>
      <c r="O14" s="1" t="s">
        <v>214</v>
      </c>
      <c r="P14" s="1" t="s">
        <v>215</v>
      </c>
      <c r="Q14" s="1" t="s">
        <v>310</v>
      </c>
      <c r="R14" s="1" t="s">
        <v>217</v>
      </c>
      <c r="S14" s="1" t="s">
        <v>218</v>
      </c>
      <c r="T14" s="1" t="s">
        <v>219</v>
      </c>
    </row>
    <row r="15" s="1" customFormat="1" spans="1:20">
      <c r="A15" s="3">
        <v>16793200958</v>
      </c>
      <c r="B15" s="1" t="s">
        <v>311</v>
      </c>
      <c r="C15" s="1" t="s">
        <v>312</v>
      </c>
      <c r="D15" s="1" t="s">
        <v>313</v>
      </c>
      <c r="E15" s="1" t="s">
        <v>314</v>
      </c>
      <c r="F15" s="1" t="s">
        <v>293</v>
      </c>
      <c r="G15" s="1" t="s">
        <v>209</v>
      </c>
      <c r="H15" s="1" t="s">
        <v>210</v>
      </c>
      <c r="I15" s="1" t="s">
        <v>315</v>
      </c>
      <c r="J15" s="1" t="s">
        <v>29</v>
      </c>
      <c r="K15" s="1" t="s">
        <v>316</v>
      </c>
      <c r="L15" s="1" t="s">
        <v>316</v>
      </c>
      <c r="M15" s="1" t="s">
        <v>213</v>
      </c>
      <c r="N15" s="1" t="s">
        <v>213</v>
      </c>
      <c r="O15" s="1" t="s">
        <v>214</v>
      </c>
      <c r="P15" s="1" t="s">
        <v>215</v>
      </c>
      <c r="Q15" s="1" t="s">
        <v>317</v>
      </c>
      <c r="R15" s="1" t="s">
        <v>217</v>
      </c>
      <c r="S15" s="1" t="s">
        <v>218</v>
      </c>
      <c r="T15" s="1" t="s">
        <v>219</v>
      </c>
    </row>
    <row r="16" s="1" customFormat="1" spans="1:20">
      <c r="A16" s="3">
        <v>16795658462</v>
      </c>
      <c r="B16" s="1" t="s">
        <v>318</v>
      </c>
      <c r="C16" s="1" t="s">
        <v>319</v>
      </c>
      <c r="D16" s="1" t="s">
        <v>320</v>
      </c>
      <c r="E16" s="1" t="s">
        <v>321</v>
      </c>
      <c r="F16" s="1" t="s">
        <v>224</v>
      </c>
      <c r="G16" s="1" t="s">
        <v>225</v>
      </c>
      <c r="H16" s="1" t="s">
        <v>210</v>
      </c>
      <c r="I16" s="1" t="s">
        <v>322</v>
      </c>
      <c r="J16" s="1" t="s">
        <v>29</v>
      </c>
      <c r="K16" s="1" t="s">
        <v>323</v>
      </c>
      <c r="L16" s="1" t="s">
        <v>323</v>
      </c>
      <c r="M16" s="1" t="s">
        <v>213</v>
      </c>
      <c r="N16" s="1" t="s">
        <v>213</v>
      </c>
      <c r="O16" s="1" t="s">
        <v>214</v>
      </c>
      <c r="P16" s="1" t="s">
        <v>215</v>
      </c>
      <c r="Q16" s="1" t="s">
        <v>324</v>
      </c>
      <c r="R16" s="1" t="s">
        <v>217</v>
      </c>
      <c r="S16" s="1" t="s">
        <v>218</v>
      </c>
      <c r="T16" s="1" t="s">
        <v>219</v>
      </c>
    </row>
    <row r="17" s="1" customFormat="1" spans="1:20">
      <c r="A17" s="3">
        <v>16796275872</v>
      </c>
      <c r="B17" s="1" t="s">
        <v>318</v>
      </c>
      <c r="C17" s="1" t="s">
        <v>325</v>
      </c>
      <c r="D17" s="1" t="s">
        <v>326</v>
      </c>
      <c r="E17" s="1" t="s">
        <v>327</v>
      </c>
      <c r="F17" s="1" t="s">
        <v>307</v>
      </c>
      <c r="G17" s="1" t="s">
        <v>242</v>
      </c>
      <c r="H17" s="1" t="s">
        <v>210</v>
      </c>
      <c r="I17" s="1" t="s">
        <v>328</v>
      </c>
      <c r="J17" s="1" t="s">
        <v>29</v>
      </c>
      <c r="K17" s="1" t="s">
        <v>329</v>
      </c>
      <c r="L17" s="1" t="s">
        <v>329</v>
      </c>
      <c r="M17" s="1" t="s">
        <v>213</v>
      </c>
      <c r="N17" s="1" t="s">
        <v>213</v>
      </c>
      <c r="O17" s="1" t="s">
        <v>214</v>
      </c>
      <c r="P17" s="1" t="s">
        <v>215</v>
      </c>
      <c r="Q17" s="1" t="s">
        <v>330</v>
      </c>
      <c r="R17" s="1" t="s">
        <v>217</v>
      </c>
      <c r="S17" s="1" t="s">
        <v>218</v>
      </c>
      <c r="T17" s="1" t="s">
        <v>219</v>
      </c>
    </row>
    <row r="18" s="1" customFormat="1" spans="1:20">
      <c r="A18" s="3">
        <v>16802298798</v>
      </c>
      <c r="B18" s="1" t="s">
        <v>331</v>
      </c>
      <c r="C18" s="1" t="s">
        <v>332</v>
      </c>
      <c r="D18" s="1" t="s">
        <v>333</v>
      </c>
      <c r="E18" s="1" t="s">
        <v>334</v>
      </c>
      <c r="F18" s="1" t="s">
        <v>293</v>
      </c>
      <c r="G18" s="1" t="s">
        <v>209</v>
      </c>
      <c r="H18" s="1" t="s">
        <v>210</v>
      </c>
      <c r="I18" s="1" t="s">
        <v>335</v>
      </c>
      <c r="J18" s="1" t="s">
        <v>29</v>
      </c>
      <c r="K18" s="1" t="s">
        <v>336</v>
      </c>
      <c r="L18" s="1" t="s">
        <v>336</v>
      </c>
      <c r="M18" s="1" t="s">
        <v>213</v>
      </c>
      <c r="N18" s="1" t="s">
        <v>213</v>
      </c>
      <c r="O18" s="1" t="s">
        <v>214</v>
      </c>
      <c r="P18" s="1" t="s">
        <v>215</v>
      </c>
      <c r="Q18" s="1" t="s">
        <v>337</v>
      </c>
      <c r="R18" s="1" t="s">
        <v>217</v>
      </c>
      <c r="S18" s="1" t="s">
        <v>218</v>
      </c>
      <c r="T18" s="1" t="s">
        <v>219</v>
      </c>
    </row>
    <row r="19" s="1" customFormat="1" spans="1:20">
      <c r="A19" s="3">
        <v>16802412442</v>
      </c>
      <c r="B19" s="1" t="s">
        <v>331</v>
      </c>
      <c r="C19" s="1" t="s">
        <v>338</v>
      </c>
      <c r="D19" s="1" t="s">
        <v>339</v>
      </c>
      <c r="E19" s="1" t="s">
        <v>340</v>
      </c>
      <c r="F19" s="1" t="s">
        <v>208</v>
      </c>
      <c r="G19" s="1" t="s">
        <v>209</v>
      </c>
      <c r="H19" s="1" t="s">
        <v>210</v>
      </c>
      <c r="I19" s="1" t="s">
        <v>341</v>
      </c>
      <c r="J19" s="1" t="s">
        <v>29</v>
      </c>
      <c r="K19" s="1" t="s">
        <v>342</v>
      </c>
      <c r="L19" s="1" t="s">
        <v>342</v>
      </c>
      <c r="M19" s="1" t="s">
        <v>213</v>
      </c>
      <c r="N19" s="1" t="s">
        <v>213</v>
      </c>
      <c r="O19" s="1" t="s">
        <v>214</v>
      </c>
      <c r="P19" s="1" t="s">
        <v>215</v>
      </c>
      <c r="Q19" s="1" t="s">
        <v>343</v>
      </c>
      <c r="R19" s="1" t="s">
        <v>217</v>
      </c>
      <c r="S19" s="1" t="s">
        <v>218</v>
      </c>
      <c r="T19" s="1" t="s">
        <v>219</v>
      </c>
    </row>
    <row r="20" s="1" customFormat="1" spans="1:20">
      <c r="A20" s="3">
        <v>16804593727</v>
      </c>
      <c r="B20" s="1" t="s">
        <v>331</v>
      </c>
      <c r="C20" s="1" t="s">
        <v>344</v>
      </c>
      <c r="D20" s="1" t="s">
        <v>345</v>
      </c>
      <c r="E20" s="1" t="s">
        <v>346</v>
      </c>
      <c r="F20" s="1" t="s">
        <v>209</v>
      </c>
      <c r="G20" s="1" t="s">
        <v>224</v>
      </c>
      <c r="H20" s="1" t="s">
        <v>210</v>
      </c>
      <c r="I20" s="1" t="s">
        <v>347</v>
      </c>
      <c r="J20" s="1" t="s">
        <v>29</v>
      </c>
      <c r="K20" s="1" t="s">
        <v>348</v>
      </c>
      <c r="L20" s="1" t="s">
        <v>348</v>
      </c>
      <c r="M20" s="1" t="s">
        <v>213</v>
      </c>
      <c r="N20" s="1" t="s">
        <v>213</v>
      </c>
      <c r="O20" s="1" t="s">
        <v>214</v>
      </c>
      <c r="P20" s="1" t="s">
        <v>215</v>
      </c>
      <c r="Q20" s="1" t="s">
        <v>349</v>
      </c>
      <c r="R20" s="1" t="s">
        <v>217</v>
      </c>
      <c r="S20" s="1" t="s">
        <v>218</v>
      </c>
      <c r="T20" s="1" t="s">
        <v>219</v>
      </c>
    </row>
    <row r="21" s="1" customFormat="1" spans="1:20">
      <c r="A21" s="3">
        <v>16809544627</v>
      </c>
      <c r="B21" s="1" t="s">
        <v>350</v>
      </c>
      <c r="C21" s="1" t="s">
        <v>351</v>
      </c>
      <c r="D21" s="1" t="s">
        <v>352</v>
      </c>
      <c r="E21" s="1" t="s">
        <v>353</v>
      </c>
      <c r="F21" s="1" t="s">
        <v>233</v>
      </c>
      <c r="G21" s="1" t="s">
        <v>225</v>
      </c>
      <c r="H21" s="1" t="s">
        <v>210</v>
      </c>
      <c r="I21" s="1" t="s">
        <v>354</v>
      </c>
      <c r="J21" s="1" t="s">
        <v>29</v>
      </c>
      <c r="K21" s="1" t="s">
        <v>355</v>
      </c>
      <c r="L21" s="1" t="s">
        <v>355</v>
      </c>
      <c r="M21" s="1" t="s">
        <v>213</v>
      </c>
      <c r="N21" s="1" t="s">
        <v>213</v>
      </c>
      <c r="O21" s="1" t="s">
        <v>214</v>
      </c>
      <c r="P21" s="1" t="s">
        <v>215</v>
      </c>
      <c r="Q21" s="1" t="s">
        <v>356</v>
      </c>
      <c r="R21" s="1" t="s">
        <v>217</v>
      </c>
      <c r="S21" s="1" t="s">
        <v>218</v>
      </c>
      <c r="T21" s="1" t="s">
        <v>219</v>
      </c>
    </row>
    <row r="22" s="1" customFormat="1" spans="1:20">
      <c r="A22" s="3">
        <v>16818810618</v>
      </c>
      <c r="B22" s="1" t="s">
        <v>208</v>
      </c>
      <c r="C22" s="1" t="s">
        <v>357</v>
      </c>
      <c r="D22" s="1" t="s">
        <v>358</v>
      </c>
      <c r="E22" s="1" t="s">
        <v>359</v>
      </c>
      <c r="F22" s="1" t="s">
        <v>209</v>
      </c>
      <c r="G22" s="1" t="s">
        <v>234</v>
      </c>
      <c r="H22" s="1" t="s">
        <v>210</v>
      </c>
      <c r="I22" s="1" t="s">
        <v>360</v>
      </c>
      <c r="J22" s="1" t="s">
        <v>29</v>
      </c>
      <c r="K22" s="1" t="s">
        <v>361</v>
      </c>
      <c r="L22" s="1" t="s">
        <v>361</v>
      </c>
      <c r="M22" s="1" t="s">
        <v>213</v>
      </c>
      <c r="N22" s="1" t="s">
        <v>213</v>
      </c>
      <c r="O22" s="1" t="s">
        <v>214</v>
      </c>
      <c r="P22" s="1" t="s">
        <v>215</v>
      </c>
      <c r="Q22" s="1" t="s">
        <v>362</v>
      </c>
      <c r="R22" s="1" t="s">
        <v>217</v>
      </c>
      <c r="S22" s="1" t="s">
        <v>218</v>
      </c>
      <c r="T22" s="1" t="s">
        <v>219</v>
      </c>
    </row>
    <row r="23" s="1" customFormat="1" spans="1:20">
      <c r="A23" s="3">
        <v>16821613983</v>
      </c>
      <c r="B23" s="1" t="s">
        <v>208</v>
      </c>
      <c r="C23" s="1" t="s">
        <v>363</v>
      </c>
      <c r="D23" s="1" t="s">
        <v>364</v>
      </c>
      <c r="E23" s="1" t="s">
        <v>365</v>
      </c>
      <c r="F23" s="1" t="s">
        <v>366</v>
      </c>
      <c r="G23" s="1" t="s">
        <v>234</v>
      </c>
      <c r="H23" s="1" t="s">
        <v>210</v>
      </c>
      <c r="I23" s="1" t="s">
        <v>367</v>
      </c>
      <c r="J23" s="1" t="s">
        <v>29</v>
      </c>
      <c r="K23" s="1" t="s">
        <v>368</v>
      </c>
      <c r="L23" s="1" t="s">
        <v>368</v>
      </c>
      <c r="M23" s="1" t="s">
        <v>213</v>
      </c>
      <c r="N23" s="1" t="s">
        <v>213</v>
      </c>
      <c r="O23" s="1" t="s">
        <v>214</v>
      </c>
      <c r="P23" s="1" t="s">
        <v>215</v>
      </c>
      <c r="Q23" s="1" t="s">
        <v>369</v>
      </c>
      <c r="R23" s="1" t="s">
        <v>217</v>
      </c>
      <c r="S23" s="1" t="s">
        <v>218</v>
      </c>
      <c r="T23" s="1" t="s">
        <v>219</v>
      </c>
    </row>
    <row r="24" s="1" customFormat="1" spans="1:20">
      <c r="A24" s="3">
        <v>16826006065</v>
      </c>
      <c r="B24" s="1" t="s">
        <v>293</v>
      </c>
      <c r="C24" s="1" t="s">
        <v>370</v>
      </c>
      <c r="D24" s="1" t="s">
        <v>371</v>
      </c>
      <c r="E24" s="1" t="s">
        <v>372</v>
      </c>
      <c r="F24" s="1" t="s">
        <v>233</v>
      </c>
      <c r="G24" s="1" t="s">
        <v>225</v>
      </c>
      <c r="H24" s="1" t="s">
        <v>210</v>
      </c>
      <c r="I24" s="1" t="s">
        <v>373</v>
      </c>
      <c r="J24" s="1" t="s">
        <v>29</v>
      </c>
      <c r="K24" s="1" t="s">
        <v>374</v>
      </c>
      <c r="L24" s="1" t="s">
        <v>374</v>
      </c>
      <c r="M24" s="1" t="s">
        <v>213</v>
      </c>
      <c r="N24" s="1" t="s">
        <v>213</v>
      </c>
      <c r="O24" s="1" t="s">
        <v>214</v>
      </c>
      <c r="P24" s="1" t="s">
        <v>215</v>
      </c>
      <c r="Q24" s="1" t="s">
        <v>375</v>
      </c>
      <c r="R24" s="1" t="s">
        <v>217</v>
      </c>
      <c r="S24" s="1" t="s">
        <v>218</v>
      </c>
      <c r="T24" s="1" t="s">
        <v>219</v>
      </c>
    </row>
    <row r="25" s="1" customFormat="1" spans="1:20">
      <c r="A25" s="3">
        <v>16826129167</v>
      </c>
      <c r="B25" s="1" t="s">
        <v>293</v>
      </c>
      <c r="C25" s="1" t="s">
        <v>376</v>
      </c>
      <c r="D25" s="1" t="s">
        <v>377</v>
      </c>
      <c r="E25" s="1" t="s">
        <v>378</v>
      </c>
      <c r="F25" s="1" t="s">
        <v>293</v>
      </c>
      <c r="G25" s="1" t="s">
        <v>209</v>
      </c>
      <c r="H25" s="1" t="s">
        <v>210</v>
      </c>
      <c r="I25" s="1" t="s">
        <v>379</v>
      </c>
      <c r="J25" s="1" t="s">
        <v>29</v>
      </c>
      <c r="K25" s="1" t="s">
        <v>380</v>
      </c>
      <c r="L25" s="1" t="s">
        <v>380</v>
      </c>
      <c r="M25" s="1" t="s">
        <v>213</v>
      </c>
      <c r="N25" s="1" t="s">
        <v>213</v>
      </c>
      <c r="O25" s="1" t="s">
        <v>214</v>
      </c>
      <c r="P25" s="1" t="s">
        <v>215</v>
      </c>
      <c r="Q25" s="1" t="s">
        <v>381</v>
      </c>
      <c r="R25" s="1" t="s">
        <v>217</v>
      </c>
      <c r="S25" s="1" t="s">
        <v>218</v>
      </c>
      <c r="T25" s="1" t="s">
        <v>219</v>
      </c>
    </row>
    <row r="26" s="1" customFormat="1" spans="1:20">
      <c r="A26" s="3">
        <v>16829984264</v>
      </c>
      <c r="B26" s="1" t="s">
        <v>293</v>
      </c>
      <c r="C26" s="1" t="s">
        <v>382</v>
      </c>
      <c r="D26" s="1" t="s">
        <v>383</v>
      </c>
      <c r="E26" s="1" t="s">
        <v>384</v>
      </c>
      <c r="F26" s="1" t="s">
        <v>293</v>
      </c>
      <c r="G26" s="1" t="s">
        <v>209</v>
      </c>
      <c r="H26" s="1" t="s">
        <v>210</v>
      </c>
      <c r="I26" s="1" t="s">
        <v>385</v>
      </c>
      <c r="J26" s="1" t="s">
        <v>29</v>
      </c>
      <c r="K26" s="1" t="s">
        <v>386</v>
      </c>
      <c r="L26" s="1" t="s">
        <v>386</v>
      </c>
      <c r="M26" s="1" t="s">
        <v>213</v>
      </c>
      <c r="N26" s="1" t="s">
        <v>213</v>
      </c>
      <c r="O26" s="1" t="s">
        <v>214</v>
      </c>
      <c r="P26" s="1" t="s">
        <v>215</v>
      </c>
      <c r="Q26" s="1" t="s">
        <v>387</v>
      </c>
      <c r="R26" s="1" t="s">
        <v>217</v>
      </c>
      <c r="S26" s="1" t="s">
        <v>218</v>
      </c>
      <c r="T26" s="1" t="s">
        <v>219</v>
      </c>
    </row>
    <row r="27" s="1" customFormat="1" spans="1:20">
      <c r="A27" s="3">
        <v>16840305124</v>
      </c>
      <c r="B27" s="1" t="s">
        <v>209</v>
      </c>
      <c r="C27" s="1" t="s">
        <v>388</v>
      </c>
      <c r="D27" s="1" t="s">
        <v>389</v>
      </c>
      <c r="E27" s="1" t="s">
        <v>390</v>
      </c>
      <c r="F27" s="1" t="s">
        <v>233</v>
      </c>
      <c r="G27" s="1" t="s">
        <v>225</v>
      </c>
      <c r="H27" s="1" t="s">
        <v>210</v>
      </c>
      <c r="I27" s="1" t="s">
        <v>391</v>
      </c>
      <c r="J27" s="1" t="s">
        <v>29</v>
      </c>
      <c r="K27" s="1" t="s">
        <v>392</v>
      </c>
      <c r="L27" s="1" t="s">
        <v>392</v>
      </c>
      <c r="M27" s="1" t="s">
        <v>213</v>
      </c>
      <c r="N27" s="1" t="s">
        <v>213</v>
      </c>
      <c r="O27" s="1" t="s">
        <v>214</v>
      </c>
      <c r="P27" s="1" t="s">
        <v>215</v>
      </c>
      <c r="Q27" s="1" t="s">
        <v>393</v>
      </c>
      <c r="R27" s="1" t="s">
        <v>217</v>
      </c>
      <c r="S27" s="1" t="s">
        <v>218</v>
      </c>
      <c r="T27" s="1" t="s">
        <v>219</v>
      </c>
    </row>
    <row r="28" s="1" customFormat="1" spans="1:20">
      <c r="A28" s="3">
        <v>16847297994</v>
      </c>
      <c r="B28" s="1" t="s">
        <v>366</v>
      </c>
      <c r="C28" s="1" t="s">
        <v>394</v>
      </c>
      <c r="D28" s="1" t="s">
        <v>395</v>
      </c>
      <c r="E28" s="1" t="s">
        <v>396</v>
      </c>
      <c r="F28" s="1" t="s">
        <v>366</v>
      </c>
      <c r="G28" s="1" t="s">
        <v>224</v>
      </c>
      <c r="H28" s="1" t="s">
        <v>210</v>
      </c>
      <c r="I28" s="1" t="s">
        <v>397</v>
      </c>
      <c r="J28" s="1" t="s">
        <v>29</v>
      </c>
      <c r="K28" s="1" t="s">
        <v>398</v>
      </c>
      <c r="L28" s="1" t="s">
        <v>398</v>
      </c>
      <c r="M28" s="1" t="s">
        <v>213</v>
      </c>
      <c r="N28" s="1" t="s">
        <v>213</v>
      </c>
      <c r="O28" s="1" t="s">
        <v>214</v>
      </c>
      <c r="P28" s="1" t="s">
        <v>215</v>
      </c>
      <c r="Q28" s="1" t="s">
        <v>399</v>
      </c>
      <c r="R28" s="1" t="s">
        <v>217</v>
      </c>
      <c r="S28" s="1" t="s">
        <v>218</v>
      </c>
      <c r="T28" s="1" t="s">
        <v>219</v>
      </c>
    </row>
    <row r="29" s="1" customFormat="1" spans="1:20">
      <c r="A29" s="3">
        <v>16847430811</v>
      </c>
      <c r="B29" s="1" t="s">
        <v>366</v>
      </c>
      <c r="C29" s="1" t="s">
        <v>400</v>
      </c>
      <c r="D29" s="1" t="s">
        <v>401</v>
      </c>
      <c r="E29" s="1" t="s">
        <v>402</v>
      </c>
      <c r="F29" s="1" t="s">
        <v>366</v>
      </c>
      <c r="G29" s="1" t="s">
        <v>233</v>
      </c>
      <c r="H29" s="1" t="s">
        <v>210</v>
      </c>
      <c r="I29" s="1" t="s">
        <v>403</v>
      </c>
      <c r="J29" s="1" t="s">
        <v>29</v>
      </c>
      <c r="K29" s="1" t="s">
        <v>404</v>
      </c>
      <c r="L29" s="1" t="s">
        <v>404</v>
      </c>
      <c r="M29" s="1" t="s">
        <v>213</v>
      </c>
      <c r="N29" s="1" t="s">
        <v>213</v>
      </c>
      <c r="O29" s="1" t="s">
        <v>214</v>
      </c>
      <c r="P29" s="1" t="s">
        <v>215</v>
      </c>
      <c r="Q29" s="1" t="s">
        <v>405</v>
      </c>
      <c r="R29" s="1" t="s">
        <v>217</v>
      </c>
      <c r="S29" s="1" t="s">
        <v>218</v>
      </c>
      <c r="T29" s="1" t="s">
        <v>219</v>
      </c>
    </row>
    <row r="30" s="1" customFormat="1" spans="1:20">
      <c r="A30" s="3">
        <v>16854879326</v>
      </c>
      <c r="B30" s="1" t="s">
        <v>242</v>
      </c>
      <c r="C30" s="1" t="s">
        <v>406</v>
      </c>
      <c r="D30" s="1" t="s">
        <v>407</v>
      </c>
      <c r="E30" s="1" t="s">
        <v>408</v>
      </c>
      <c r="F30" s="1" t="s">
        <v>233</v>
      </c>
      <c r="G30" s="1" t="s">
        <v>225</v>
      </c>
      <c r="H30" s="1" t="s">
        <v>210</v>
      </c>
      <c r="I30" s="1" t="s">
        <v>409</v>
      </c>
      <c r="J30" s="1" t="s">
        <v>29</v>
      </c>
      <c r="K30" s="1" t="s">
        <v>410</v>
      </c>
      <c r="L30" s="1" t="s">
        <v>410</v>
      </c>
      <c r="M30" s="1" t="s">
        <v>213</v>
      </c>
      <c r="N30" s="1" t="s">
        <v>213</v>
      </c>
      <c r="O30" s="1" t="s">
        <v>214</v>
      </c>
      <c r="P30" s="1" t="s">
        <v>215</v>
      </c>
      <c r="Q30" s="1" t="s">
        <v>411</v>
      </c>
      <c r="R30" s="1" t="s">
        <v>217</v>
      </c>
      <c r="S30" s="1" t="s">
        <v>218</v>
      </c>
      <c r="T30" s="1" t="s">
        <v>219</v>
      </c>
    </row>
    <row r="31" s="1" customFormat="1" spans="1:20">
      <c r="A31" s="3">
        <v>16855256943</v>
      </c>
      <c r="B31" s="1" t="s">
        <v>242</v>
      </c>
      <c r="C31" s="1" t="s">
        <v>412</v>
      </c>
      <c r="D31" s="1" t="s">
        <v>413</v>
      </c>
      <c r="E31" s="1" t="s">
        <v>414</v>
      </c>
      <c r="F31" s="1" t="s">
        <v>233</v>
      </c>
      <c r="G31" s="1" t="s">
        <v>234</v>
      </c>
      <c r="H31" s="1" t="s">
        <v>210</v>
      </c>
      <c r="I31" s="1" t="s">
        <v>415</v>
      </c>
      <c r="J31" s="1" t="s">
        <v>29</v>
      </c>
      <c r="K31" s="1" t="s">
        <v>416</v>
      </c>
      <c r="L31" s="1" t="s">
        <v>416</v>
      </c>
      <c r="M31" s="1" t="s">
        <v>213</v>
      </c>
      <c r="N31" s="1" t="s">
        <v>213</v>
      </c>
      <c r="O31" s="1" t="s">
        <v>214</v>
      </c>
      <c r="P31" s="1" t="s">
        <v>215</v>
      </c>
      <c r="Q31" s="1" t="s">
        <v>417</v>
      </c>
      <c r="R31" s="1" t="s">
        <v>217</v>
      </c>
      <c r="S31" s="1" t="s">
        <v>218</v>
      </c>
      <c r="T31" s="1" t="s">
        <v>219</v>
      </c>
    </row>
    <row r="32" s="1" customFormat="1" spans="1:20">
      <c r="A32" s="3">
        <v>16856191204</v>
      </c>
      <c r="B32" s="1" t="s">
        <v>242</v>
      </c>
      <c r="C32" s="1" t="s">
        <v>418</v>
      </c>
      <c r="D32" s="1" t="s">
        <v>419</v>
      </c>
      <c r="E32" s="1" t="s">
        <v>420</v>
      </c>
      <c r="F32" s="1" t="s">
        <v>242</v>
      </c>
      <c r="G32" s="1" t="s">
        <v>224</v>
      </c>
      <c r="H32" s="1" t="s">
        <v>210</v>
      </c>
      <c r="I32" s="1" t="s">
        <v>421</v>
      </c>
      <c r="J32" s="1" t="s">
        <v>29</v>
      </c>
      <c r="K32" s="1" t="s">
        <v>422</v>
      </c>
      <c r="L32" s="1" t="s">
        <v>422</v>
      </c>
      <c r="M32" s="1" t="s">
        <v>213</v>
      </c>
      <c r="N32" s="1" t="s">
        <v>213</v>
      </c>
      <c r="O32" s="1" t="s">
        <v>214</v>
      </c>
      <c r="P32" s="1" t="s">
        <v>215</v>
      </c>
      <c r="Q32" s="1" t="s">
        <v>423</v>
      </c>
      <c r="R32" s="1" t="s">
        <v>217</v>
      </c>
      <c r="S32" s="1" t="s">
        <v>218</v>
      </c>
      <c r="T32" s="1" t="s">
        <v>219</v>
      </c>
    </row>
    <row r="33" s="1" customFormat="1" spans="1:20">
      <c r="A33" s="3">
        <v>16857331265</v>
      </c>
      <c r="B33" s="1" t="s">
        <v>242</v>
      </c>
      <c r="C33" s="1" t="s">
        <v>424</v>
      </c>
      <c r="D33" s="1" t="s">
        <v>425</v>
      </c>
      <c r="E33" s="1" t="s">
        <v>426</v>
      </c>
      <c r="F33" s="1" t="s">
        <v>233</v>
      </c>
      <c r="G33" s="1" t="s">
        <v>234</v>
      </c>
      <c r="H33" s="1" t="s">
        <v>210</v>
      </c>
      <c r="I33" s="1" t="s">
        <v>427</v>
      </c>
      <c r="J33" s="1" t="s">
        <v>29</v>
      </c>
      <c r="K33" s="1" t="s">
        <v>428</v>
      </c>
      <c r="L33" s="1" t="s">
        <v>428</v>
      </c>
      <c r="M33" s="1" t="s">
        <v>213</v>
      </c>
      <c r="N33" s="1" t="s">
        <v>213</v>
      </c>
      <c r="O33" s="1" t="s">
        <v>214</v>
      </c>
      <c r="P33" s="1" t="s">
        <v>215</v>
      </c>
      <c r="Q33" s="1" t="s">
        <v>429</v>
      </c>
      <c r="R33" s="1" t="s">
        <v>217</v>
      </c>
      <c r="S33" s="1" t="s">
        <v>218</v>
      </c>
      <c r="T33" s="1" t="s">
        <v>219</v>
      </c>
    </row>
    <row r="34" s="1" customFormat="1" spans="1:20">
      <c r="A34" s="3">
        <v>16859322306</v>
      </c>
      <c r="B34" s="1" t="s">
        <v>233</v>
      </c>
      <c r="C34" s="1" t="s">
        <v>430</v>
      </c>
      <c r="D34" s="1" t="s">
        <v>431</v>
      </c>
      <c r="E34" s="1" t="s">
        <v>432</v>
      </c>
      <c r="F34" s="1" t="s">
        <v>233</v>
      </c>
      <c r="G34" s="1" t="s">
        <v>225</v>
      </c>
      <c r="H34" s="1" t="s">
        <v>210</v>
      </c>
      <c r="I34" s="1" t="s">
        <v>433</v>
      </c>
      <c r="J34" s="1" t="s">
        <v>29</v>
      </c>
      <c r="K34" s="1" t="s">
        <v>434</v>
      </c>
      <c r="L34" s="1" t="s">
        <v>434</v>
      </c>
      <c r="M34" s="1" t="s">
        <v>213</v>
      </c>
      <c r="N34" s="1" t="s">
        <v>213</v>
      </c>
      <c r="O34" s="1" t="s">
        <v>214</v>
      </c>
      <c r="P34" s="1" t="s">
        <v>215</v>
      </c>
      <c r="Q34" s="1" t="s">
        <v>435</v>
      </c>
      <c r="R34" s="1" t="s">
        <v>217</v>
      </c>
      <c r="S34" s="1" t="s">
        <v>218</v>
      </c>
      <c r="T34" s="1" t="s">
        <v>219</v>
      </c>
    </row>
    <row r="35" s="1" customFormat="1" spans="1:20">
      <c r="A35" s="3">
        <v>16859373206</v>
      </c>
      <c r="B35" s="1" t="s">
        <v>233</v>
      </c>
      <c r="C35" s="1" t="s">
        <v>436</v>
      </c>
      <c r="D35" s="1" t="s">
        <v>437</v>
      </c>
      <c r="E35" s="1" t="s">
        <v>438</v>
      </c>
      <c r="F35" s="1" t="s">
        <v>233</v>
      </c>
      <c r="G35" s="1" t="s">
        <v>234</v>
      </c>
      <c r="H35" s="1" t="s">
        <v>210</v>
      </c>
      <c r="I35" s="1" t="s">
        <v>439</v>
      </c>
      <c r="J35" s="1" t="s">
        <v>29</v>
      </c>
      <c r="K35" s="1" t="s">
        <v>440</v>
      </c>
      <c r="L35" s="1" t="s">
        <v>440</v>
      </c>
      <c r="M35" s="1" t="s">
        <v>213</v>
      </c>
      <c r="N35" s="1" t="s">
        <v>213</v>
      </c>
      <c r="O35" s="1" t="s">
        <v>214</v>
      </c>
      <c r="P35" s="1" t="s">
        <v>215</v>
      </c>
      <c r="Q35" s="1" t="s">
        <v>441</v>
      </c>
      <c r="R35" s="1" t="s">
        <v>217</v>
      </c>
      <c r="S35" s="1" t="s">
        <v>218</v>
      </c>
      <c r="T35" s="1" t="s">
        <v>219</v>
      </c>
    </row>
    <row r="36" s="1" customFormat="1" spans="1:20">
      <c r="A36" s="3">
        <v>16863410167</v>
      </c>
      <c r="B36" s="1" t="s">
        <v>233</v>
      </c>
      <c r="C36" s="1" t="s">
        <v>442</v>
      </c>
      <c r="D36" s="1" t="s">
        <v>443</v>
      </c>
      <c r="E36" s="1" t="s">
        <v>444</v>
      </c>
      <c r="F36" s="1" t="s">
        <v>233</v>
      </c>
      <c r="G36" s="1" t="s">
        <v>234</v>
      </c>
      <c r="H36" s="1" t="s">
        <v>210</v>
      </c>
      <c r="I36" s="1" t="s">
        <v>445</v>
      </c>
      <c r="J36" s="1" t="s">
        <v>29</v>
      </c>
      <c r="K36" s="1" t="s">
        <v>446</v>
      </c>
      <c r="L36" s="1" t="s">
        <v>446</v>
      </c>
      <c r="M36" s="1" t="s">
        <v>213</v>
      </c>
      <c r="N36" s="1" t="s">
        <v>213</v>
      </c>
      <c r="O36" s="1" t="s">
        <v>214</v>
      </c>
      <c r="P36" s="1" t="s">
        <v>215</v>
      </c>
      <c r="Q36" s="1" t="s">
        <v>447</v>
      </c>
      <c r="R36" s="1" t="s">
        <v>217</v>
      </c>
      <c r="S36" s="1" t="s">
        <v>218</v>
      </c>
      <c r="T36" s="1" t="s">
        <v>219</v>
      </c>
    </row>
    <row r="37" s="1" customFormat="1" spans="1:20">
      <c r="A37" s="3">
        <v>16863495809</v>
      </c>
      <c r="B37" s="1" t="s">
        <v>233</v>
      </c>
      <c r="C37" s="1" t="s">
        <v>448</v>
      </c>
      <c r="D37" s="1" t="s">
        <v>449</v>
      </c>
      <c r="E37" s="1" t="s">
        <v>450</v>
      </c>
      <c r="F37" s="1" t="s">
        <v>233</v>
      </c>
      <c r="G37" s="1" t="s">
        <v>234</v>
      </c>
      <c r="H37" s="1" t="s">
        <v>210</v>
      </c>
      <c r="I37" s="1" t="s">
        <v>451</v>
      </c>
      <c r="J37" s="1" t="s">
        <v>29</v>
      </c>
      <c r="K37" s="1" t="s">
        <v>452</v>
      </c>
      <c r="L37" s="1" t="s">
        <v>452</v>
      </c>
      <c r="M37" s="1" t="s">
        <v>213</v>
      </c>
      <c r="N37" s="1" t="s">
        <v>213</v>
      </c>
      <c r="O37" s="1" t="s">
        <v>214</v>
      </c>
      <c r="P37" s="1" t="s">
        <v>215</v>
      </c>
      <c r="Q37" s="1" t="s">
        <v>453</v>
      </c>
      <c r="R37" s="1" t="s">
        <v>217</v>
      </c>
      <c r="S37" s="1" t="s">
        <v>218</v>
      </c>
      <c r="T37" s="1" t="s">
        <v>219</v>
      </c>
    </row>
    <row r="38" s="1" customFormat="1" spans="1:20">
      <c r="A38" s="3">
        <v>16863574429</v>
      </c>
      <c r="B38" s="1" t="s">
        <v>233</v>
      </c>
      <c r="C38" s="1" t="s">
        <v>454</v>
      </c>
      <c r="D38" s="1" t="s">
        <v>455</v>
      </c>
      <c r="E38" s="1" t="s">
        <v>456</v>
      </c>
      <c r="F38" s="1" t="s">
        <v>233</v>
      </c>
      <c r="G38" s="1" t="s">
        <v>234</v>
      </c>
      <c r="H38" s="1" t="s">
        <v>210</v>
      </c>
      <c r="I38" s="1" t="s">
        <v>457</v>
      </c>
      <c r="J38" s="1" t="s">
        <v>29</v>
      </c>
      <c r="K38" s="1" t="s">
        <v>458</v>
      </c>
      <c r="L38" s="1" t="s">
        <v>458</v>
      </c>
      <c r="M38" s="1" t="s">
        <v>213</v>
      </c>
      <c r="N38" s="1" t="s">
        <v>213</v>
      </c>
      <c r="O38" s="1" t="s">
        <v>214</v>
      </c>
      <c r="P38" s="1" t="s">
        <v>215</v>
      </c>
      <c r="Q38" s="1" t="s">
        <v>459</v>
      </c>
      <c r="R38" s="1" t="s">
        <v>217</v>
      </c>
      <c r="S38" s="1" t="s">
        <v>218</v>
      </c>
      <c r="T38" s="1" t="s">
        <v>219</v>
      </c>
    </row>
    <row r="39" s="1" customFormat="1" spans="1:20">
      <c r="A39" s="3">
        <v>16865286210</v>
      </c>
      <c r="B39" s="1" t="s">
        <v>233</v>
      </c>
      <c r="C39" s="1" t="s">
        <v>460</v>
      </c>
      <c r="D39" s="1" t="s">
        <v>461</v>
      </c>
      <c r="E39" s="1" t="s">
        <v>462</v>
      </c>
      <c r="F39" s="1" t="s">
        <v>233</v>
      </c>
      <c r="G39" s="1" t="s">
        <v>225</v>
      </c>
      <c r="H39" s="1" t="s">
        <v>210</v>
      </c>
      <c r="I39" s="1" t="s">
        <v>463</v>
      </c>
      <c r="J39" s="1" t="s">
        <v>29</v>
      </c>
      <c r="K39" s="1" t="s">
        <v>464</v>
      </c>
      <c r="L39" s="1" t="s">
        <v>464</v>
      </c>
      <c r="M39" s="1" t="s">
        <v>213</v>
      </c>
      <c r="N39" s="1" t="s">
        <v>213</v>
      </c>
      <c r="O39" s="1" t="s">
        <v>214</v>
      </c>
      <c r="P39" s="1" t="s">
        <v>215</v>
      </c>
      <c r="Q39" s="1" t="s">
        <v>465</v>
      </c>
      <c r="R39" s="1" t="s">
        <v>217</v>
      </c>
      <c r="S39" s="1" t="s">
        <v>218</v>
      </c>
      <c r="T39" s="1" t="s">
        <v>219</v>
      </c>
    </row>
    <row r="40" s="1" customFormat="1" spans="1:20">
      <c r="A40" s="3">
        <v>16870179844</v>
      </c>
      <c r="B40" s="1" t="s">
        <v>224</v>
      </c>
      <c r="C40" s="1" t="s">
        <v>466</v>
      </c>
      <c r="D40" s="1" t="s">
        <v>467</v>
      </c>
      <c r="E40" s="1" t="s">
        <v>468</v>
      </c>
      <c r="F40" s="1" t="s">
        <v>224</v>
      </c>
      <c r="G40" s="1" t="s">
        <v>225</v>
      </c>
      <c r="H40" s="1" t="s">
        <v>210</v>
      </c>
      <c r="I40" s="1" t="s">
        <v>469</v>
      </c>
      <c r="J40" s="1" t="s">
        <v>29</v>
      </c>
      <c r="K40" s="1" t="s">
        <v>470</v>
      </c>
      <c r="L40" s="1" t="s">
        <v>470</v>
      </c>
      <c r="M40" s="1" t="s">
        <v>213</v>
      </c>
      <c r="N40" s="1" t="s">
        <v>213</v>
      </c>
      <c r="O40" s="1" t="s">
        <v>214</v>
      </c>
      <c r="P40" s="1" t="s">
        <v>215</v>
      </c>
      <c r="Q40" s="1" t="s">
        <v>471</v>
      </c>
      <c r="R40" s="1" t="s">
        <v>217</v>
      </c>
      <c r="S40" s="1" t="s">
        <v>218</v>
      </c>
      <c r="T40" s="1" t="s">
        <v>219</v>
      </c>
    </row>
    <row r="41" s="1" customFormat="1" spans="1:20">
      <c r="A41" s="3">
        <v>16870810110</v>
      </c>
      <c r="B41" s="1" t="s">
        <v>224</v>
      </c>
      <c r="C41" s="1" t="s">
        <v>472</v>
      </c>
      <c r="D41" s="1" t="s">
        <v>473</v>
      </c>
      <c r="E41" s="1" t="s">
        <v>474</v>
      </c>
      <c r="F41" s="1" t="s">
        <v>224</v>
      </c>
      <c r="G41" s="1" t="s">
        <v>225</v>
      </c>
      <c r="H41" s="1" t="s">
        <v>210</v>
      </c>
      <c r="I41" s="1" t="s">
        <v>475</v>
      </c>
      <c r="J41" s="1" t="s">
        <v>29</v>
      </c>
      <c r="K41" s="1" t="s">
        <v>476</v>
      </c>
      <c r="L41" s="1" t="s">
        <v>476</v>
      </c>
      <c r="M41" s="1" t="s">
        <v>213</v>
      </c>
      <c r="N41" s="1" t="s">
        <v>213</v>
      </c>
      <c r="O41" s="1" t="s">
        <v>214</v>
      </c>
      <c r="P41" s="1" t="s">
        <v>215</v>
      </c>
      <c r="Q41" s="1" t="s">
        <v>477</v>
      </c>
      <c r="R41" s="1" t="s">
        <v>217</v>
      </c>
      <c r="S41" s="1" t="s">
        <v>218</v>
      </c>
      <c r="T41" s="1" t="s">
        <v>219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2021-11-29T03:45:28Z</dcterms:created>
  <dcterms:modified xsi:type="dcterms:W3CDTF">2021-11-29T06:49:19Z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9D626C9909ED4EEDB116233E0649C88A</vt:lpwstr>
  </property>
  <property fmtid="{D5CDD505-2E9C-101B-9397-08002B2CF9AE}" pid="3" name="KSOProductBuildVer">
    <vt:lpwstr>2052-11.1.0.11045</vt:lpwstr>
  </property>
</Properties>
</file>