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<sst xmlns="http://schemas.openxmlformats.org/spreadsheetml/2006/main" count="545" uniqueCount="194">
  <si>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</si>
  <si>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</si>
  <si>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</si>
  <si>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</si>
  <si>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</si>
  <si>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</si>
  <si>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</si>
  <si>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</si>
  <si>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</si>
  <si>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</si>
  <si>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</si>
  <si>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</si>
  <si>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</si>
  <si>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</si>
  <si>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</si>
  <si>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</si>
  <si>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</si>
  <si>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</si>
  <si>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</si>
  <si>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</si>
  <si>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</si>
  <si>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</si>
  <si>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</si>
  <si>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</si>
  <si>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</si>
  <si>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</si>
  <si>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</si>
  <si>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[西归浦市]济州神话世界度假酒店 – 蓝鼎(Landing Jeju Shinhwa World Hotel)(15303678)</t>
  </si>
  <si>
    <t>高级特大床房&lt;今日特价 &gt;&lt;双人入住&gt;&lt;无早&gt;</t>
  </si>
  <si>
    <t>CNY</t>
  </si>
  <si>
    <t>Ahn/Hyun Suk,Jung/Bo Yung</t>
  </si>
  <si>
    <t>CA2019211129CNY-W</t>
  </si>
  <si>
    <t>未提现</t>
  </si>
  <si>
    <t>携程开票</t>
  </si>
  <si>
    <t>取消</t>
  </si>
  <si>
    <t>[新加坡]新加坡客安酒店 (SG Clean)(The Clan Hotel Singapore by Far East Hospitality (SG Clean))(76296409)</t>
  </si>
  <si>
    <t>豪华房&lt;促销&gt;&lt;双人入住&gt;&lt;无早&gt;</t>
  </si>
  <si>
    <t>ONG/KAR HIAN,HUANG/LIYAN</t>
  </si>
  <si>
    <t>[卡姆登]伦敦瑰丽酒店(Rosewood London)(6431000)</t>
  </si>
  <si>
    <t>行政房&lt;今日特价 &gt;&lt;双人入住&gt;&lt;双早&gt;</t>
  </si>
  <si>
    <t>DALTON/STEPHEN</t>
  </si>
  <si>
    <t>豪华房&lt;双人入住&gt;&lt;限量特惠&gt;&lt;双早&gt;</t>
  </si>
  <si>
    <t>Yew/Terry</t>
  </si>
  <si>
    <t>Swee/Shi Rei,Koh/Eric Loke Leong</t>
  </si>
  <si>
    <t>[曼谷]曼谷香格里拉大酒店 (SHA Plus+)(Shangri-La Hotel Bangkok (SHA Plus+))(3243791)</t>
  </si>
  <si>
    <t>香格里拉翼豪华房(至少连住2晚及以上)&lt;双人入住&gt;&lt;双早&gt;</t>
  </si>
  <si>
    <t>Kuhlmann/Birger</t>
  </si>
  <si>
    <t>[曼谷]曼谷 W 酒店(W Bangkok Hotel)(3666561)</t>
  </si>
  <si>
    <t>奇妙两大床房(连住3晚及以上)&lt;双人入住&gt;&lt;无早&gt;&lt;普通会员&gt;</t>
  </si>
  <si>
    <t>WANG/ZHIYONG,GUO/YACHUAN</t>
  </si>
  <si>
    <t>退单</t>
  </si>
  <si>
    <t>[普吉岛]普吉岛拉扬安纳塔拉度假酒店(SHA Plus+)(Anantara Layan Phuket Resort(SHA Plus+))(4984115)</t>
  </si>
  <si>
    <t>豪华拉扬特大床套房&lt;双人入住&gt;&lt;双早&gt;</t>
  </si>
  <si>
    <t>ATSUSHI/KITAMURA</t>
  </si>
  <si>
    <t>奇妙两大床房&lt;双人入住&gt;&lt;无早&gt;&lt;普通会员&gt;</t>
  </si>
  <si>
    <t>SIRICHAISOPHON/JATUPORN</t>
  </si>
  <si>
    <t>[长滩岛]长滩岛潮汐酒店(The Tides Hotel Boracay)(5514047)</t>
  </si>
  <si>
    <t>标准两张大床房&lt;双人入住&gt;&lt;双早&gt;</t>
  </si>
  <si>
    <t>Juan/Teresa,Juan/Teresa</t>
  </si>
  <si>
    <t>[芭堤雅]芭堤雅U中天酒店 (SHA Plus+)(U Jomtien Pattaya (SHA Plus+))(22681085)</t>
  </si>
  <si>
    <t>豪华海景房&lt;特惠&gt;&lt;双人入住&gt;&lt;双早&gt;</t>
  </si>
  <si>
    <t>Apharattanakul/Kamonporn</t>
  </si>
  <si>
    <t>[长滩岛]顺化酒店及长滩岛度假村(Hue Hotels and Resorts Boracay)(26220278)</t>
  </si>
  <si>
    <t>豪华房&lt;特价大促销&gt;&lt;双人入住&gt;&lt;双早&gt;</t>
  </si>
  <si>
    <t>Tan/Julie Jane,Tan/Julie Jane</t>
  </si>
  <si>
    <t>[曼谷]曼谷暹罗凯宾斯基饭店(Siam Kempinski Hotel Bangkok)(6072408)</t>
  </si>
  <si>
    <t>豪华双床房&lt;双人入住&gt;&lt;无早&gt;</t>
  </si>
  <si>
    <t>thamdee/phuriwat,thamdee/phuriwat</t>
  </si>
  <si>
    <t>[曼谷]曼谷 W 酒店 (SHA Plus+)(W Bangkok Hotel (SHA Plus+))(3666561)</t>
  </si>
  <si>
    <t>NING/XUYANG,LI/MENGCHANG</t>
  </si>
  <si>
    <t>[普吉岛]普吉岛莎拉迈考海滩度假村(SHA Plus+)(Sala Phuket Mai Khao Beach Resort(SHA Plus+))(4956876)</t>
  </si>
  <si>
    <t>豪华阳台房(连住3晚及以上)&lt;双人入住&gt;&lt;不适用泰国客人&gt;&lt;双早&gt;</t>
  </si>
  <si>
    <t>Schenker/Patrick</t>
  </si>
  <si>
    <t>[曼谷]曼谷 JW 万豪酒店 (SHA Plus+)(JW Marriott Hotel Bangkok (SHA Plus+))(3031185)</t>
  </si>
  <si>
    <t>豪华特大床房&lt;双人入住&gt;&lt;无早&gt;&lt;普通会员&gt;</t>
  </si>
  <si>
    <t>kohn/dror,kohn/miya</t>
  </si>
  <si>
    <t>香格里拉翼豪华房&lt;双人入住&gt;&lt;双早&gt;</t>
  </si>
  <si>
    <t>Pongkhan/Antika</t>
  </si>
  <si>
    <t>香格里拉翼豪华房&lt;双人入住&gt;&lt;无早&gt;</t>
  </si>
  <si>
    <t>UDOMDAMRONGKUL/SUKANYA</t>
  </si>
  <si>
    <t>[安赫莱斯]安洁拉斯海滩俱乐部酒店(ABC Hotel)(28365603)</t>
  </si>
  <si>
    <t>两卧室水上套房&lt;四人入住&gt;&lt;无早&gt;</t>
  </si>
  <si>
    <t>Chuan loong/Yee,Chuan loong/Yee,Chuan loong/Yee,Chuan loong/Yee</t>
  </si>
  <si>
    <t>acknowledge</t>
  </si>
  <si>
    <t>，</t>
  </si>
  <si>
    <t>A211129114421481</t>
  </si>
  <si>
    <t>CNY / HKD 当前参考汇率: 1.221122996</t>
  </si>
  <si>
    <t>总计：28660 CNY/
34997.39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</si>
  <si>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</si>
  <si>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</si>
  <si>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</si>
  <si>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</si>
  <si>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</si>
  <si>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</si>
  <si>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</si>
  <si>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</si>
  <si>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</si>
  <si>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</si>
  <si>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</si>
  <si>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</si>
  <si>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</si>
  <si>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</si>
  <si>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</si>
  <si>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</si>
  <si>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</si>
  <si>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2021-08-29</t>
  </si>
  <si>
    <t>2236403</t>
  </si>
  <si>
    <t>新加坡客安酒店 (SG Clean)</t>
  </si>
  <si>
    <t>ONG KAR HIAN,HUANG LIYAN</t>
  </si>
  <si>
    <t>2021-11-20</t>
  </si>
  <si>
    <t>2021-11-22</t>
  </si>
  <si>
    <t>退房日周结</t>
  </si>
  <si>
    <t>2126.00</t>
  </si>
  <si>
    <t>RMB</t>
  </si>
  <si>
    <t>0</t>
  </si>
  <si>
    <t>0.00</t>
  </si>
  <si>
    <t>携程国际直连(DD)</t>
  </si>
  <si>
    <t>2021-08-29 19:12:39</t>
  </si>
  <si>
    <t>否</t>
  </si>
  <si>
    <t>汇智国际旅游发展有限公司</t>
  </si>
  <si>
    <t>直采</t>
  </si>
  <si>
    <t>2021-09-16</t>
  </si>
  <si>
    <t>2255756</t>
  </si>
  <si>
    <t>伦敦瑰丽酒店</t>
  </si>
  <si>
    <t>DALTON STEPHEN</t>
  </si>
  <si>
    <t>2021-11-18</t>
  </si>
  <si>
    <t>12356.00</t>
  </si>
  <si>
    <t>2021-09-16 23:13:10</t>
  </si>
  <si>
    <t>2021-10-17</t>
  </si>
  <si>
    <t>2279185</t>
  </si>
  <si>
    <t>Yew Terry</t>
  </si>
  <si>
    <t>2021-11-27</t>
  </si>
  <si>
    <t>2021-11-28</t>
  </si>
  <si>
    <t>1183.00</t>
  </si>
  <si>
    <t>2021-10-18 10:11:31</t>
  </si>
  <si>
    <t>2021-10-31</t>
  </si>
  <si>
    <t>2286531</t>
  </si>
  <si>
    <t>Swee Shi Rei,Koh Eric Loke Leong</t>
  </si>
  <si>
    <t>2021-11-26</t>
  </si>
  <si>
    <t>1195.00</t>
  </si>
  <si>
    <t>2021-10-31 13:10:44</t>
  </si>
  <si>
    <t>2021-11-04</t>
  </si>
  <si>
    <t>2288888</t>
  </si>
  <si>
    <t>曼谷香格里拉大酒店</t>
  </si>
  <si>
    <t>Kuhlmann Birger</t>
  </si>
  <si>
    <t>2021-11-23</t>
  </si>
  <si>
    <t>2028.00</t>
  </si>
  <si>
    <t>2021-11-04 13:17:10</t>
  </si>
  <si>
    <t>2289625</t>
  </si>
  <si>
    <t>曼谷W酒店</t>
  </si>
  <si>
    <t>WANG ZHIYONG,GUO YACHUAN</t>
  </si>
  <si>
    <t>2021-11-24</t>
  </si>
  <si>
    <t>1808.00</t>
  </si>
  <si>
    <t>2021-11-05 20:58:09</t>
  </si>
  <si>
    <t>2021-11-10</t>
  </si>
  <si>
    <t>2294983</t>
  </si>
  <si>
    <t>SIRICHAISOPHON JATUPORN</t>
  </si>
  <si>
    <t>2021-11-21</t>
  </si>
  <si>
    <t>506.00</t>
  </si>
  <si>
    <t>2021-11-10 15:49:57</t>
  </si>
  <si>
    <t>2021-11-16</t>
  </si>
  <si>
    <t>2300914</t>
  </si>
  <si>
    <t>芭堤雅U中天酒店</t>
  </si>
  <si>
    <t>Apharattanakul Kamonporn</t>
  </si>
  <si>
    <t>443.00</t>
  </si>
  <si>
    <t>2021-11-17 12:03:31</t>
  </si>
  <si>
    <t>2307476</t>
  </si>
  <si>
    <t>NING XUYANG,LI MENGCHANG</t>
  </si>
  <si>
    <t>1497.00</t>
  </si>
  <si>
    <t>2021-11-22 15:58:53</t>
  </si>
  <si>
    <t>2307579</t>
  </si>
  <si>
    <t>普吉岛莎拉迈考海滩度假村</t>
  </si>
  <si>
    <t>Schenker Patrick</t>
  </si>
  <si>
    <t>1614.00</t>
  </si>
  <si>
    <t>2021-11-22 17:31:07</t>
  </si>
  <si>
    <t>2307877</t>
  </si>
  <si>
    <t>曼谷JW万豪酒店</t>
  </si>
  <si>
    <t>kohn dror,kohn miya</t>
  </si>
  <si>
    <t>1010.00</t>
  </si>
  <si>
    <t>2021-11-23 16:15:51</t>
  </si>
  <si>
    <t>2308330</t>
  </si>
  <si>
    <t>Pongkhan Antika</t>
  </si>
  <si>
    <t>2021-11-25</t>
  </si>
  <si>
    <t>730.00</t>
  </si>
  <si>
    <t>2021-11-23 13:01:38</t>
  </si>
  <si>
    <t>2309655</t>
  </si>
  <si>
    <t>UDOMDAMRONGKUL SUKANYA</t>
  </si>
  <si>
    <t>707.00</t>
  </si>
  <si>
    <t>2021-11-24 17:33:36</t>
  </si>
  <si>
    <t>2312870</t>
  </si>
  <si>
    <t>安洁拉斯海滩俱乐部酒店</t>
  </si>
  <si>
    <t>Chuan loong Yee,Chuan loong Yee,Chuan loong Yee,Chuan loong Yee</t>
  </si>
  <si>
    <t>1457.00</t>
  </si>
  <si>
    <t>2021-11-25 22:12:50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</si>
</sst>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16057406384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44518</v>
      </c>
      <c r="G2" s="5">
        <v>44522</v>
      </c>
      <c r="H2" s="4">
        <v>1</v>
      </c>
      <c r="I2" s="4">
        <v>4</v>
      </c>
      <c r="J2" s="4">
        <v>4</v>
      </c>
      <c r="K2" s="4" t="s">
        <v>29</v>
      </c>
      <c r="L2" s="4">
        <v>2344</v>
      </c>
      <c r="M2" s="4">
        <v>2344</v>
      </c>
      <c r="N2" s="4" t="s">
        <v>30</v>
      </c>
      <c r="O2" s="4" t="s">
        <v>31</v>
      </c>
      <c r="P2" s="4" t="s">
        <v>32</v>
      </c>
      <c r="Q2" s="4">
        <v>0</v>
      </c>
      <c r="R2" s="6">
        <v>44420</v>
      </c>
      <c r="S2" s="5">
        <v>44529</v>
      </c>
      <c r="T2" s="4" t="s">
        <v>33</v>
      </c>
      <c r="U2" s="4">
        <v>2344</v>
      </c>
      <c r="V2" s="4">
        <v>0</v>
      </c>
      <c r="W2" s="4">
        <v>0</v>
      </c>
      <c r="X2" s="4">
        <v>2221844</v>
      </c>
    </row>
    <row r="3" s="4" customFormat="1" spans="1:24">
      <c r="A3" s="4">
        <v>16057406384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44518</v>
      </c>
      <c r="G3" s="5">
        <v>44522</v>
      </c>
      <c r="H3" s="4">
        <v>1</v>
      </c>
      <c r="I3" s="4">
        <v>4</v>
      </c>
      <c r="J3" s="4">
        <v>4</v>
      </c>
      <c r="K3" s="4" t="s">
        <v>29</v>
      </c>
      <c r="L3" s="4">
        <v>-2344</v>
      </c>
      <c r="M3" s="4">
        <v>-2344</v>
      </c>
      <c r="N3" s="4" t="s">
        <v>30</v>
      </c>
      <c r="O3" s="4" t="s">
        <v>31</v>
      </c>
      <c r="P3" s="4" t="s">
        <v>32</v>
      </c>
      <c r="Q3" s="4">
        <v>0</v>
      </c>
      <c r="R3" s="6">
        <v>44420</v>
      </c>
      <c r="S3" s="5">
        <v>44529</v>
      </c>
      <c r="T3" s="4" t="s">
        <v>33</v>
      </c>
      <c r="U3" s="4">
        <v>-2344</v>
      </c>
      <c r="V3" s="4">
        <v>0</v>
      </c>
      <c r="W3" s="4">
        <v>0</v>
      </c>
      <c r="X3" s="4">
        <v>2221844</v>
      </c>
    </row>
    <row r="4" s="4" customFormat="1" spans="1:24">
      <c r="A4" s="4">
        <v>16161815730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44520</v>
      </c>
      <c r="G4" s="5">
        <v>44522</v>
      </c>
      <c r="H4" s="4">
        <v>1</v>
      </c>
      <c r="I4" s="4">
        <v>2</v>
      </c>
      <c r="J4" s="4">
        <v>2</v>
      </c>
      <c r="K4" s="4" t="s">
        <v>29</v>
      </c>
      <c r="L4" s="4">
        <v>2126</v>
      </c>
      <c r="M4" s="4">
        <v>2126</v>
      </c>
      <c r="N4" s="4" t="s">
        <v>37</v>
      </c>
      <c r="O4" s="4" t="s">
        <v>31</v>
      </c>
      <c r="P4" s="4" t="s">
        <v>32</v>
      </c>
      <c r="Q4" s="4">
        <v>0</v>
      </c>
      <c r="R4" s="6">
        <v>44437</v>
      </c>
      <c r="S4" s="5">
        <v>44529</v>
      </c>
      <c r="T4" s="4" t="s">
        <v>33</v>
      </c>
      <c r="U4" s="4">
        <v>2126</v>
      </c>
      <c r="V4" s="4">
        <v>0</v>
      </c>
      <c r="W4" s="4">
        <v>0</v>
      </c>
      <c r="X4" s="4">
        <v>2236403</v>
      </c>
    </row>
    <row r="5" s="4" customFormat="1" spans="1:25">
      <c r="A5" s="4">
        <v>16299511845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44518</v>
      </c>
      <c r="G5" s="5">
        <v>44522</v>
      </c>
      <c r="H5" s="4">
        <v>1</v>
      </c>
      <c r="I5" s="4">
        <v>4</v>
      </c>
      <c r="J5" s="4">
        <v>4</v>
      </c>
      <c r="K5" s="4" t="s">
        <v>29</v>
      </c>
      <c r="L5" s="4">
        <v>12356</v>
      </c>
      <c r="M5" s="4">
        <v>12356</v>
      </c>
      <c r="N5" s="4" t="s">
        <v>40</v>
      </c>
      <c r="O5" s="4" t="s">
        <v>31</v>
      </c>
      <c r="P5" s="4" t="s">
        <v>32</v>
      </c>
      <c r="Q5" s="4">
        <v>0</v>
      </c>
      <c r="R5" s="6">
        <v>44455</v>
      </c>
      <c r="S5" s="5">
        <v>44529</v>
      </c>
      <c r="T5" s="4" t="s">
        <v>33</v>
      </c>
      <c r="U5" s="4">
        <v>12356</v>
      </c>
      <c r="V5" s="4">
        <v>0</v>
      </c>
      <c r="W5" s="4">
        <v>0</v>
      </c>
      <c r="X5" s="4">
        <v>2255756</v>
      </c>
      <c r="Y5" s="4">
        <v>79037790</v>
      </c>
    </row>
    <row r="6" s="4" customFormat="1" spans="1:25">
      <c r="A6" s="4">
        <v>16582272983</v>
      </c>
      <c r="B6" s="4" t="s">
        <v>25</v>
      </c>
      <c r="C6" s="4" t="s">
        <v>26</v>
      </c>
      <c r="D6" s="4" t="s">
        <v>35</v>
      </c>
      <c r="E6" s="4" t="s">
        <v>41</v>
      </c>
      <c r="F6" s="5">
        <v>44527</v>
      </c>
      <c r="G6" s="5">
        <v>44528</v>
      </c>
      <c r="H6" s="4">
        <v>1</v>
      </c>
      <c r="I6" s="4">
        <v>1</v>
      </c>
      <c r="J6" s="4">
        <v>1</v>
      </c>
      <c r="K6" s="4" t="s">
        <v>29</v>
      </c>
      <c r="L6" s="4">
        <v>1183</v>
      </c>
      <c r="M6" s="4">
        <v>1183</v>
      </c>
      <c r="N6" s="4" t="s">
        <v>42</v>
      </c>
      <c r="O6" s="4" t="s">
        <v>31</v>
      </c>
      <c r="P6" s="4" t="s">
        <v>32</v>
      </c>
      <c r="Q6" s="4">
        <v>0</v>
      </c>
      <c r="R6" s="6">
        <v>44486</v>
      </c>
      <c r="S6" s="5">
        <v>44529</v>
      </c>
      <c r="T6" s="4" t="s">
        <v>33</v>
      </c>
      <c r="U6" s="4">
        <v>1183</v>
      </c>
      <c r="V6" s="4">
        <v>0</v>
      </c>
      <c r="W6" s="4">
        <v>0</v>
      </c>
      <c r="X6" s="4">
        <v>2279185</v>
      </c>
      <c r="Y6" s="4">
        <v>139854682</v>
      </c>
    </row>
    <row r="7" s="4" customFormat="1" spans="1:25">
      <c r="A7" s="4">
        <v>16708660952</v>
      </c>
      <c r="B7" s="4" t="s">
        <v>25</v>
      </c>
      <c r="C7" s="4" t="s">
        <v>26</v>
      </c>
      <c r="D7" s="4" t="s">
        <v>35</v>
      </c>
      <c r="E7" s="4" t="s">
        <v>41</v>
      </c>
      <c r="F7" s="5">
        <v>44526</v>
      </c>
      <c r="G7" s="5">
        <v>44527</v>
      </c>
      <c r="H7" s="4">
        <v>1</v>
      </c>
      <c r="I7" s="4">
        <v>1</v>
      </c>
      <c r="J7" s="4">
        <v>1</v>
      </c>
      <c r="K7" s="4" t="s">
        <v>29</v>
      </c>
      <c r="L7" s="4">
        <v>1195</v>
      </c>
      <c r="M7" s="4">
        <v>1195</v>
      </c>
      <c r="N7" s="4" t="s">
        <v>43</v>
      </c>
      <c r="O7" s="4" t="s">
        <v>31</v>
      </c>
      <c r="P7" s="4" t="s">
        <v>32</v>
      </c>
      <c r="Q7" s="4">
        <v>0</v>
      </c>
      <c r="R7" s="6">
        <v>44500</v>
      </c>
      <c r="S7" s="5">
        <v>44529</v>
      </c>
      <c r="T7" s="4" t="s">
        <v>33</v>
      </c>
      <c r="U7" s="4">
        <v>1195</v>
      </c>
      <c r="V7" s="4">
        <v>0</v>
      </c>
      <c r="W7" s="4">
        <v>0</v>
      </c>
      <c r="X7" s="4">
        <v>2286531</v>
      </c>
      <c r="Y7" s="4">
        <v>140809170</v>
      </c>
    </row>
    <row r="8" s="4" customFormat="1" spans="1:25">
      <c r="A8" s="4">
        <v>16737339188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44523</v>
      </c>
      <c r="G8" s="5">
        <v>44526</v>
      </c>
      <c r="H8" s="4">
        <v>1</v>
      </c>
      <c r="I8" s="4">
        <v>3</v>
      </c>
      <c r="J8" s="4">
        <v>3</v>
      </c>
      <c r="K8" s="4" t="s">
        <v>29</v>
      </c>
      <c r="L8" s="4">
        <v>2028</v>
      </c>
      <c r="M8" s="4">
        <v>2028</v>
      </c>
      <c r="N8" s="4" t="s">
        <v>46</v>
      </c>
      <c r="O8" s="4" t="s">
        <v>31</v>
      </c>
      <c r="P8" s="4" t="s">
        <v>32</v>
      </c>
      <c r="Q8" s="4">
        <v>0</v>
      </c>
      <c r="R8" s="6">
        <v>44504</v>
      </c>
      <c r="S8" s="5">
        <v>44529</v>
      </c>
      <c r="T8" s="4" t="s">
        <v>33</v>
      </c>
      <c r="U8" s="4">
        <v>2028</v>
      </c>
      <c r="V8" s="4">
        <v>0</v>
      </c>
      <c r="W8" s="4">
        <v>0</v>
      </c>
      <c r="X8" s="4">
        <v>2288888</v>
      </c>
      <c r="Y8" s="4">
        <v>11370990</v>
      </c>
    </row>
    <row r="9" s="4" customFormat="1" spans="1:25">
      <c r="A9" s="4">
        <v>16740096012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44523</v>
      </c>
      <c r="G9" s="5">
        <v>44528</v>
      </c>
      <c r="H9" s="4">
        <v>1</v>
      </c>
      <c r="I9" s="4">
        <v>5</v>
      </c>
      <c r="J9" s="4">
        <v>5</v>
      </c>
      <c r="K9" s="4" t="s">
        <v>29</v>
      </c>
      <c r="L9" s="4">
        <v>2260</v>
      </c>
      <c r="M9" s="4">
        <v>2260</v>
      </c>
      <c r="N9" s="4" t="s">
        <v>49</v>
      </c>
      <c r="O9" s="4" t="s">
        <v>31</v>
      </c>
      <c r="P9" s="4" t="s">
        <v>32</v>
      </c>
      <c r="Q9" s="4">
        <v>0</v>
      </c>
      <c r="R9" s="6">
        <v>44504</v>
      </c>
      <c r="S9" s="5">
        <v>44529</v>
      </c>
      <c r="T9" s="4" t="s">
        <v>33</v>
      </c>
      <c r="U9" s="4">
        <v>2260</v>
      </c>
      <c r="V9" s="4">
        <v>0</v>
      </c>
      <c r="W9" s="4">
        <v>0</v>
      </c>
      <c r="X9" s="4">
        <v>2289625</v>
      </c>
      <c r="Y9" s="4">
        <v>71976505</v>
      </c>
    </row>
    <row r="10" s="4" customFormat="1" spans="1:25">
      <c r="A10" s="4">
        <v>16740096012</v>
      </c>
      <c r="B10" s="4" t="s">
        <v>25</v>
      </c>
      <c r="C10" s="4" t="s">
        <v>50</v>
      </c>
      <c r="D10" s="4" t="s">
        <v>47</v>
      </c>
      <c r="E10" s="4" t="s">
        <v>48</v>
      </c>
      <c r="F10" s="5">
        <v>44523</v>
      </c>
      <c r="G10" s="5">
        <v>44528</v>
      </c>
      <c r="H10" s="4">
        <v>1</v>
      </c>
      <c r="I10" s="4">
        <v>5</v>
      </c>
      <c r="J10" s="4">
        <v>5</v>
      </c>
      <c r="K10" s="4" t="s">
        <v>29</v>
      </c>
      <c r="L10" s="4">
        <v>-452</v>
      </c>
      <c r="M10" s="4">
        <v>-452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44504</v>
      </c>
      <c r="S10" s="5">
        <v>44529</v>
      </c>
      <c r="T10" s="4" t="s">
        <v>33</v>
      </c>
      <c r="U10" s="4">
        <v>-452</v>
      </c>
      <c r="V10" s="4">
        <v>0</v>
      </c>
      <c r="W10" s="4">
        <v>0</v>
      </c>
      <c r="X10" s="4">
        <v>2289625</v>
      </c>
      <c r="Y10" s="4">
        <v>71976505</v>
      </c>
    </row>
    <row r="11" s="4" customFormat="1" spans="1:24">
      <c r="A11" s="4">
        <v>16750579610</v>
      </c>
      <c r="B11" s="4" t="s">
        <v>25</v>
      </c>
      <c r="C11" s="4" t="s">
        <v>26</v>
      </c>
      <c r="D11" s="4" t="s">
        <v>51</v>
      </c>
      <c r="E11" s="4" t="s">
        <v>52</v>
      </c>
      <c r="F11" s="5">
        <v>44521</v>
      </c>
      <c r="G11" s="5">
        <v>44522</v>
      </c>
      <c r="H11" s="4">
        <v>1</v>
      </c>
      <c r="I11" s="4">
        <v>1</v>
      </c>
      <c r="J11" s="4">
        <v>1</v>
      </c>
      <c r="K11" s="4" t="s">
        <v>29</v>
      </c>
      <c r="L11" s="4">
        <v>976</v>
      </c>
      <c r="M11" s="4">
        <v>976</v>
      </c>
      <c r="N11" s="4" t="s">
        <v>53</v>
      </c>
      <c r="O11" s="4" t="s">
        <v>31</v>
      </c>
      <c r="P11" s="4" t="s">
        <v>32</v>
      </c>
      <c r="Q11" s="4">
        <v>0</v>
      </c>
      <c r="R11" s="6">
        <v>44506</v>
      </c>
      <c r="S11" s="5">
        <v>44529</v>
      </c>
      <c r="T11" s="4" t="s">
        <v>33</v>
      </c>
      <c r="U11" s="4">
        <v>976</v>
      </c>
      <c r="V11" s="4">
        <v>0</v>
      </c>
      <c r="W11" s="4">
        <v>0</v>
      </c>
      <c r="X11" s="4">
        <v>2291785</v>
      </c>
    </row>
    <row r="12" s="4" customFormat="1" spans="1:24">
      <c r="A12" s="4">
        <v>16750579610</v>
      </c>
      <c r="B12" s="4" t="s">
        <v>25</v>
      </c>
      <c r="C12" s="4" t="s">
        <v>34</v>
      </c>
      <c r="D12" s="4" t="s">
        <v>51</v>
      </c>
      <c r="E12" s="4" t="s">
        <v>52</v>
      </c>
      <c r="F12" s="5">
        <v>44521</v>
      </c>
      <c r="G12" s="5">
        <v>44522</v>
      </c>
      <c r="H12" s="4">
        <v>1</v>
      </c>
      <c r="I12" s="4">
        <v>1</v>
      </c>
      <c r="J12" s="4">
        <v>1</v>
      </c>
      <c r="K12" s="4" t="s">
        <v>29</v>
      </c>
      <c r="L12" s="4">
        <v>-976</v>
      </c>
      <c r="M12" s="4">
        <v>-976</v>
      </c>
      <c r="N12" s="4" t="s">
        <v>53</v>
      </c>
      <c r="O12" s="4" t="s">
        <v>31</v>
      </c>
      <c r="P12" s="4" t="s">
        <v>32</v>
      </c>
      <c r="Q12" s="4">
        <v>0</v>
      </c>
      <c r="R12" s="6">
        <v>44506</v>
      </c>
      <c r="S12" s="5">
        <v>44529</v>
      </c>
      <c r="T12" s="4" t="s">
        <v>33</v>
      </c>
      <c r="U12" s="4">
        <v>-976</v>
      </c>
      <c r="V12" s="4">
        <v>0</v>
      </c>
      <c r="W12" s="4">
        <v>0</v>
      </c>
      <c r="X12" s="4">
        <v>2291785</v>
      </c>
    </row>
    <row r="13" s="4" customFormat="1" spans="1:25">
      <c r="A13" s="4">
        <v>16764876964</v>
      </c>
      <c r="B13" s="4" t="s">
        <v>25</v>
      </c>
      <c r="C13" s="4" t="s">
        <v>26</v>
      </c>
      <c r="D13" s="4" t="s">
        <v>47</v>
      </c>
      <c r="E13" s="4" t="s">
        <v>54</v>
      </c>
      <c r="F13" s="5">
        <v>44521</v>
      </c>
      <c r="G13" s="5">
        <v>44522</v>
      </c>
      <c r="H13" s="4">
        <v>1</v>
      </c>
      <c r="I13" s="4">
        <v>1</v>
      </c>
      <c r="J13" s="4">
        <v>1</v>
      </c>
      <c r="K13" s="4" t="s">
        <v>29</v>
      </c>
      <c r="L13" s="4">
        <v>506</v>
      </c>
      <c r="M13" s="4">
        <v>506</v>
      </c>
      <c r="N13" s="4" t="s">
        <v>55</v>
      </c>
      <c r="O13" s="4" t="s">
        <v>31</v>
      </c>
      <c r="P13" s="4" t="s">
        <v>32</v>
      </c>
      <c r="Q13" s="4">
        <v>0</v>
      </c>
      <c r="R13" s="6">
        <v>44510</v>
      </c>
      <c r="S13" s="5">
        <v>44529</v>
      </c>
      <c r="T13" s="4" t="s">
        <v>33</v>
      </c>
      <c r="U13" s="4">
        <v>506</v>
      </c>
      <c r="V13" s="4">
        <v>0</v>
      </c>
      <c r="W13" s="4">
        <v>0</v>
      </c>
      <c r="X13" s="4">
        <v>2294983</v>
      </c>
      <c r="Y13" s="4">
        <v>75917260</v>
      </c>
    </row>
    <row r="14" s="4" customFormat="1" spans="1:24">
      <c r="A14" s="4">
        <v>16803970054</v>
      </c>
      <c r="B14" s="4" t="s">
        <v>25</v>
      </c>
      <c r="C14" s="4" t="s">
        <v>26</v>
      </c>
      <c r="D14" s="4" t="s">
        <v>56</v>
      </c>
      <c r="E14" s="4" t="s">
        <v>57</v>
      </c>
      <c r="F14" s="5">
        <v>44521</v>
      </c>
      <c r="G14" s="5">
        <v>44524</v>
      </c>
      <c r="H14" s="4">
        <v>1</v>
      </c>
      <c r="I14" s="4">
        <v>3</v>
      </c>
      <c r="J14" s="4">
        <v>3</v>
      </c>
      <c r="K14" s="4" t="s">
        <v>29</v>
      </c>
      <c r="L14" s="4">
        <v>1092</v>
      </c>
      <c r="M14" s="4">
        <v>1092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44516</v>
      </c>
      <c r="S14" s="5">
        <v>44529</v>
      </c>
      <c r="T14" s="4" t="s">
        <v>33</v>
      </c>
      <c r="U14" s="4">
        <v>1092</v>
      </c>
      <c r="V14" s="4">
        <v>0</v>
      </c>
      <c r="W14" s="4">
        <v>0</v>
      </c>
      <c r="X14" s="4">
        <v>2300495</v>
      </c>
    </row>
    <row r="15" s="4" customFormat="1" spans="1:24">
      <c r="A15" s="4">
        <v>16803970054</v>
      </c>
      <c r="B15" s="4" t="s">
        <v>25</v>
      </c>
      <c r="C15" s="4" t="s">
        <v>34</v>
      </c>
      <c r="D15" s="4" t="s">
        <v>56</v>
      </c>
      <c r="E15" s="4" t="s">
        <v>57</v>
      </c>
      <c r="F15" s="5">
        <v>44521</v>
      </c>
      <c r="G15" s="5">
        <v>44524</v>
      </c>
      <c r="H15" s="4">
        <v>1</v>
      </c>
      <c r="I15" s="4">
        <v>3</v>
      </c>
      <c r="J15" s="4">
        <v>3</v>
      </c>
      <c r="K15" s="4" t="s">
        <v>29</v>
      </c>
      <c r="L15" s="4">
        <v>-1092</v>
      </c>
      <c r="M15" s="4">
        <v>-1092</v>
      </c>
      <c r="N15" s="4" t="s">
        <v>58</v>
      </c>
      <c r="O15" s="4" t="s">
        <v>31</v>
      </c>
      <c r="P15" s="4" t="s">
        <v>32</v>
      </c>
      <c r="Q15" s="4">
        <v>0</v>
      </c>
      <c r="R15" s="6">
        <v>44516</v>
      </c>
      <c r="S15" s="5">
        <v>44529</v>
      </c>
      <c r="T15" s="4" t="s">
        <v>33</v>
      </c>
      <c r="U15" s="4">
        <v>-1092</v>
      </c>
      <c r="V15" s="4">
        <v>0</v>
      </c>
      <c r="W15" s="4">
        <v>0</v>
      </c>
      <c r="X15" s="4">
        <v>2300495</v>
      </c>
    </row>
    <row r="16" s="4" customFormat="1" spans="1:25">
      <c r="A16" s="4">
        <v>16808143613</v>
      </c>
      <c r="B16" s="4" t="s">
        <v>25</v>
      </c>
      <c r="C16" s="4" t="s">
        <v>26</v>
      </c>
      <c r="D16" s="4" t="s">
        <v>59</v>
      </c>
      <c r="E16" s="4" t="s">
        <v>60</v>
      </c>
      <c r="F16" s="5">
        <v>44522</v>
      </c>
      <c r="G16" s="5">
        <v>44523</v>
      </c>
      <c r="H16" s="4">
        <v>1</v>
      </c>
      <c r="I16" s="4">
        <v>1</v>
      </c>
      <c r="J16" s="4">
        <v>1</v>
      </c>
      <c r="K16" s="4" t="s">
        <v>29</v>
      </c>
      <c r="L16" s="4">
        <v>443</v>
      </c>
      <c r="M16" s="4">
        <v>443</v>
      </c>
      <c r="N16" s="4" t="s">
        <v>61</v>
      </c>
      <c r="O16" s="4" t="s">
        <v>31</v>
      </c>
      <c r="P16" s="4" t="s">
        <v>32</v>
      </c>
      <c r="Q16" s="4">
        <v>0</v>
      </c>
      <c r="R16" s="6">
        <v>44516</v>
      </c>
      <c r="S16" s="5">
        <v>44529</v>
      </c>
      <c r="T16" s="4" t="s">
        <v>33</v>
      </c>
      <c r="U16" s="4">
        <v>443</v>
      </c>
      <c r="V16" s="4">
        <v>0</v>
      </c>
      <c r="W16" s="4">
        <v>0</v>
      </c>
      <c r="X16" s="4">
        <v>2300914</v>
      </c>
      <c r="Y16" s="4">
        <v>45341</v>
      </c>
    </row>
    <row r="17" s="4" customFormat="1" spans="1:24">
      <c r="A17" s="4">
        <v>16818603695</v>
      </c>
      <c r="B17" s="4" t="s">
        <v>25</v>
      </c>
      <c r="C17" s="4" t="s">
        <v>26</v>
      </c>
      <c r="D17" s="4" t="s">
        <v>62</v>
      </c>
      <c r="E17" s="4" t="s">
        <v>63</v>
      </c>
      <c r="F17" s="5">
        <v>44525</v>
      </c>
      <c r="G17" s="5">
        <v>44527</v>
      </c>
      <c r="H17" s="4">
        <v>1</v>
      </c>
      <c r="I17" s="4">
        <v>2</v>
      </c>
      <c r="J17" s="4">
        <v>2</v>
      </c>
      <c r="K17" s="4" t="s">
        <v>29</v>
      </c>
      <c r="L17" s="4">
        <v>700</v>
      </c>
      <c r="M17" s="4">
        <v>700</v>
      </c>
      <c r="N17" s="4" t="s">
        <v>64</v>
      </c>
      <c r="O17" s="4" t="s">
        <v>31</v>
      </c>
      <c r="P17" s="4" t="s">
        <v>32</v>
      </c>
      <c r="Q17" s="4">
        <v>0</v>
      </c>
      <c r="R17" s="6">
        <v>44518</v>
      </c>
      <c r="S17" s="5">
        <v>44529</v>
      </c>
      <c r="T17" s="4" t="s">
        <v>33</v>
      </c>
      <c r="U17" s="4">
        <v>700</v>
      </c>
      <c r="V17" s="4">
        <v>0</v>
      </c>
      <c r="W17" s="4">
        <v>0</v>
      </c>
      <c r="X17" s="4">
        <v>2303354</v>
      </c>
    </row>
    <row r="18" s="4" customFormat="1" spans="1:24">
      <c r="A18" s="4">
        <v>16818603695</v>
      </c>
      <c r="B18" s="4" t="s">
        <v>25</v>
      </c>
      <c r="C18" s="4" t="s">
        <v>34</v>
      </c>
      <c r="D18" s="4" t="s">
        <v>62</v>
      </c>
      <c r="E18" s="4" t="s">
        <v>63</v>
      </c>
      <c r="F18" s="5">
        <v>44525</v>
      </c>
      <c r="G18" s="5">
        <v>44527</v>
      </c>
      <c r="H18" s="4">
        <v>1</v>
      </c>
      <c r="I18" s="4">
        <v>2</v>
      </c>
      <c r="J18" s="4">
        <v>2</v>
      </c>
      <c r="K18" s="4" t="s">
        <v>29</v>
      </c>
      <c r="L18" s="4">
        <v>-700</v>
      </c>
      <c r="M18" s="4">
        <v>-700</v>
      </c>
      <c r="N18" s="4" t="s">
        <v>64</v>
      </c>
      <c r="O18" s="4" t="s">
        <v>31</v>
      </c>
      <c r="P18" s="4" t="s">
        <v>32</v>
      </c>
      <c r="Q18" s="4">
        <v>0</v>
      </c>
      <c r="R18" s="6">
        <v>44518</v>
      </c>
      <c r="S18" s="5">
        <v>44529</v>
      </c>
      <c r="T18" s="4" t="s">
        <v>33</v>
      </c>
      <c r="U18" s="4">
        <v>-700</v>
      </c>
      <c r="V18" s="4">
        <v>0</v>
      </c>
      <c r="W18" s="4">
        <v>0</v>
      </c>
      <c r="X18" s="4">
        <v>2303354</v>
      </c>
    </row>
    <row r="19" s="4" customFormat="1" spans="1:24">
      <c r="A19" s="4">
        <v>16838761126</v>
      </c>
      <c r="B19" s="4" t="s">
        <v>25</v>
      </c>
      <c r="C19" s="4" t="s">
        <v>26</v>
      </c>
      <c r="D19" s="4" t="s">
        <v>65</v>
      </c>
      <c r="E19" s="4" t="s">
        <v>66</v>
      </c>
      <c r="F19" s="5">
        <v>44522</v>
      </c>
      <c r="G19" s="5">
        <v>44523</v>
      </c>
      <c r="H19" s="4">
        <v>1</v>
      </c>
      <c r="I19" s="4">
        <v>1</v>
      </c>
      <c r="J19" s="4">
        <v>1</v>
      </c>
      <c r="K19" s="4" t="s">
        <v>29</v>
      </c>
      <c r="L19" s="4">
        <v>1108</v>
      </c>
      <c r="M19" s="4">
        <v>1108</v>
      </c>
      <c r="N19" s="4" t="s">
        <v>67</v>
      </c>
      <c r="O19" s="4" t="s">
        <v>31</v>
      </c>
      <c r="P19" s="4" t="s">
        <v>32</v>
      </c>
      <c r="Q19" s="4">
        <v>0</v>
      </c>
      <c r="R19" s="6">
        <v>44521</v>
      </c>
      <c r="S19" s="5">
        <v>44529</v>
      </c>
      <c r="T19" s="4" t="s">
        <v>33</v>
      </c>
      <c r="U19" s="4">
        <v>1108</v>
      </c>
      <c r="V19" s="4">
        <v>0</v>
      </c>
      <c r="W19" s="4">
        <v>0</v>
      </c>
      <c r="X19" s="4">
        <v>2306612</v>
      </c>
    </row>
    <row r="20" s="4" customFormat="1" spans="1:24">
      <c r="A20" s="4">
        <v>16838761126</v>
      </c>
      <c r="B20" s="4" t="s">
        <v>25</v>
      </c>
      <c r="C20" s="4" t="s">
        <v>34</v>
      </c>
      <c r="D20" s="4" t="s">
        <v>65</v>
      </c>
      <c r="E20" s="4" t="s">
        <v>66</v>
      </c>
      <c r="F20" s="5">
        <v>44522</v>
      </c>
      <c r="G20" s="5">
        <v>44523</v>
      </c>
      <c r="H20" s="4">
        <v>1</v>
      </c>
      <c r="I20" s="4">
        <v>1</v>
      </c>
      <c r="J20" s="4">
        <v>1</v>
      </c>
      <c r="K20" s="4" t="s">
        <v>29</v>
      </c>
      <c r="L20" s="4">
        <v>-1108</v>
      </c>
      <c r="M20" s="4">
        <v>-1108</v>
      </c>
      <c r="N20" s="4" t="s">
        <v>67</v>
      </c>
      <c r="O20" s="4" t="s">
        <v>31</v>
      </c>
      <c r="P20" s="4" t="s">
        <v>32</v>
      </c>
      <c r="Q20" s="4">
        <v>0</v>
      </c>
      <c r="R20" s="6">
        <v>44521</v>
      </c>
      <c r="S20" s="5">
        <v>44529</v>
      </c>
      <c r="T20" s="4" t="s">
        <v>33</v>
      </c>
      <c r="U20" s="4">
        <v>-1108</v>
      </c>
      <c r="V20" s="4">
        <v>0</v>
      </c>
      <c r="W20" s="4">
        <v>0</v>
      </c>
      <c r="X20" s="4">
        <v>2306612</v>
      </c>
    </row>
    <row r="21" s="4" customFormat="1" spans="1:25">
      <c r="A21" s="4">
        <v>16841820260</v>
      </c>
      <c r="B21" s="4" t="s">
        <v>25</v>
      </c>
      <c r="C21" s="4" t="s">
        <v>26</v>
      </c>
      <c r="D21" s="4" t="s">
        <v>68</v>
      </c>
      <c r="E21" s="4" t="s">
        <v>48</v>
      </c>
      <c r="F21" s="5">
        <v>44523</v>
      </c>
      <c r="G21" s="5">
        <v>44526</v>
      </c>
      <c r="H21" s="4">
        <v>1</v>
      </c>
      <c r="I21" s="4">
        <v>3</v>
      </c>
      <c r="J21" s="4">
        <v>3</v>
      </c>
      <c r="K21" s="4" t="s">
        <v>29</v>
      </c>
      <c r="L21" s="4">
        <v>1497</v>
      </c>
      <c r="M21" s="4">
        <v>1497</v>
      </c>
      <c r="N21" s="4" t="s">
        <v>69</v>
      </c>
      <c r="O21" s="4" t="s">
        <v>31</v>
      </c>
      <c r="P21" s="4" t="s">
        <v>32</v>
      </c>
      <c r="Q21" s="4">
        <v>0</v>
      </c>
      <c r="R21" s="6">
        <v>44522</v>
      </c>
      <c r="S21" s="5">
        <v>44529</v>
      </c>
      <c r="T21" s="4" t="s">
        <v>33</v>
      </c>
      <c r="U21" s="4">
        <v>1497</v>
      </c>
      <c r="V21" s="4">
        <v>0</v>
      </c>
      <c r="W21" s="4">
        <v>0</v>
      </c>
      <c r="X21" s="4">
        <v>2307476</v>
      </c>
      <c r="Y21" s="4">
        <v>87849988</v>
      </c>
    </row>
    <row r="22" s="4" customFormat="1" spans="1:25">
      <c r="A22" s="4">
        <v>16842058142</v>
      </c>
      <c r="B22" s="4" t="s">
        <v>25</v>
      </c>
      <c r="C22" s="4" t="s">
        <v>26</v>
      </c>
      <c r="D22" s="4" t="s">
        <v>70</v>
      </c>
      <c r="E22" s="4" t="s">
        <v>71</v>
      </c>
      <c r="F22" s="5">
        <v>44523</v>
      </c>
      <c r="G22" s="5">
        <v>44526</v>
      </c>
      <c r="H22" s="4">
        <v>1</v>
      </c>
      <c r="I22" s="4">
        <v>3</v>
      </c>
      <c r="J22" s="4">
        <v>3</v>
      </c>
      <c r="K22" s="4" t="s">
        <v>29</v>
      </c>
      <c r="L22" s="4">
        <v>1614</v>
      </c>
      <c r="M22" s="4">
        <v>1614</v>
      </c>
      <c r="N22" s="4" t="s">
        <v>72</v>
      </c>
      <c r="O22" s="4" t="s">
        <v>31</v>
      </c>
      <c r="P22" s="4" t="s">
        <v>32</v>
      </c>
      <c r="Q22" s="4">
        <v>0</v>
      </c>
      <c r="R22" s="6">
        <v>44522</v>
      </c>
      <c r="S22" s="5">
        <v>44529</v>
      </c>
      <c r="T22" s="4" t="s">
        <v>33</v>
      </c>
      <c r="U22" s="4">
        <v>1614</v>
      </c>
      <c r="V22" s="4">
        <v>0</v>
      </c>
      <c r="W22" s="4">
        <v>0</v>
      </c>
      <c r="X22" s="4">
        <v>2307579</v>
      </c>
      <c r="Y22" s="4">
        <v>161767</v>
      </c>
    </row>
    <row r="23" s="4" customFormat="1" spans="1:25">
      <c r="A23" s="4">
        <v>16842596003</v>
      </c>
      <c r="B23" s="4" t="s">
        <v>25</v>
      </c>
      <c r="C23" s="4" t="s">
        <v>26</v>
      </c>
      <c r="D23" s="4" t="s">
        <v>73</v>
      </c>
      <c r="E23" s="4" t="s">
        <v>74</v>
      </c>
      <c r="F23" s="5">
        <v>44523</v>
      </c>
      <c r="G23" s="5">
        <v>44524</v>
      </c>
      <c r="H23" s="4">
        <v>2</v>
      </c>
      <c r="I23" s="4">
        <v>1</v>
      </c>
      <c r="J23" s="4">
        <v>2</v>
      </c>
      <c r="K23" s="4" t="s">
        <v>29</v>
      </c>
      <c r="L23" s="4">
        <v>1010</v>
      </c>
      <c r="M23" s="4">
        <v>1010</v>
      </c>
      <c r="N23" s="4" t="s">
        <v>75</v>
      </c>
      <c r="O23" s="4" t="s">
        <v>31</v>
      </c>
      <c r="P23" s="4" t="s">
        <v>32</v>
      </c>
      <c r="Q23" s="4">
        <v>0</v>
      </c>
      <c r="R23" s="6">
        <v>44522</v>
      </c>
      <c r="S23" s="5">
        <v>44529</v>
      </c>
      <c r="T23" s="4" t="s">
        <v>33</v>
      </c>
      <c r="U23" s="4">
        <v>1010</v>
      </c>
      <c r="V23" s="4">
        <v>0</v>
      </c>
      <c r="W23" s="4">
        <v>0</v>
      </c>
      <c r="X23" s="4">
        <v>2307877</v>
      </c>
      <c r="Y23" s="4">
        <v>88693264</v>
      </c>
    </row>
    <row r="24" s="4" customFormat="1" spans="1:25">
      <c r="A24" s="4">
        <v>16847277638</v>
      </c>
      <c r="B24" s="4" t="s">
        <v>25</v>
      </c>
      <c r="C24" s="4" t="s">
        <v>26</v>
      </c>
      <c r="D24" s="4" t="s">
        <v>44</v>
      </c>
      <c r="E24" s="4" t="s">
        <v>76</v>
      </c>
      <c r="F24" s="5">
        <v>44525</v>
      </c>
      <c r="G24" s="5">
        <v>44526</v>
      </c>
      <c r="H24" s="4">
        <v>1</v>
      </c>
      <c r="I24" s="4">
        <v>1</v>
      </c>
      <c r="J24" s="4">
        <v>1</v>
      </c>
      <c r="K24" s="4" t="s">
        <v>29</v>
      </c>
      <c r="L24" s="4">
        <v>730</v>
      </c>
      <c r="M24" s="4">
        <v>730</v>
      </c>
      <c r="N24" s="4" t="s">
        <v>77</v>
      </c>
      <c r="O24" s="4" t="s">
        <v>31</v>
      </c>
      <c r="P24" s="4" t="s">
        <v>32</v>
      </c>
      <c r="Q24" s="4">
        <v>0</v>
      </c>
      <c r="R24" s="6">
        <v>44523</v>
      </c>
      <c r="S24" s="5">
        <v>44529</v>
      </c>
      <c r="T24" s="4" t="s">
        <v>33</v>
      </c>
      <c r="U24" s="4">
        <v>730</v>
      </c>
      <c r="V24" s="4">
        <v>0</v>
      </c>
      <c r="W24" s="4">
        <v>0</v>
      </c>
      <c r="X24" s="4">
        <v>2308330</v>
      </c>
      <c r="Y24" s="4">
        <v>11374732</v>
      </c>
    </row>
    <row r="25" s="4" customFormat="1" spans="1:25">
      <c r="A25" s="4">
        <v>16850909443</v>
      </c>
      <c r="B25" s="4" t="s">
        <v>25</v>
      </c>
      <c r="C25" s="4" t="s">
        <v>26</v>
      </c>
      <c r="D25" s="4" t="s">
        <v>44</v>
      </c>
      <c r="E25" s="4" t="s">
        <v>78</v>
      </c>
      <c r="F25" s="5">
        <v>44524</v>
      </c>
      <c r="G25" s="5">
        <v>44525</v>
      </c>
      <c r="H25" s="4">
        <v>1</v>
      </c>
      <c r="I25" s="4">
        <v>1</v>
      </c>
      <c r="J25" s="4">
        <v>1</v>
      </c>
      <c r="K25" s="4" t="s">
        <v>29</v>
      </c>
      <c r="L25" s="4">
        <v>707</v>
      </c>
      <c r="M25" s="4">
        <v>707</v>
      </c>
      <c r="N25" s="4" t="s">
        <v>79</v>
      </c>
      <c r="O25" s="4" t="s">
        <v>31</v>
      </c>
      <c r="P25" s="4" t="s">
        <v>32</v>
      </c>
      <c r="Q25" s="4">
        <v>0</v>
      </c>
      <c r="R25" s="6">
        <v>44523</v>
      </c>
      <c r="S25" s="5">
        <v>44529</v>
      </c>
      <c r="T25" s="4" t="s">
        <v>33</v>
      </c>
      <c r="U25" s="4">
        <v>707</v>
      </c>
      <c r="V25" s="4">
        <v>0</v>
      </c>
      <c r="W25" s="4">
        <v>0</v>
      </c>
      <c r="X25" s="4">
        <v>2309655</v>
      </c>
      <c r="Y25" s="4">
        <v>11374903</v>
      </c>
    </row>
    <row r="26" s="4" customFormat="1" spans="1:25">
      <c r="A26" s="4">
        <v>16864941471</v>
      </c>
      <c r="B26" s="4" t="s">
        <v>25</v>
      </c>
      <c r="C26" s="4" t="s">
        <v>26</v>
      </c>
      <c r="D26" s="4" t="s">
        <v>80</v>
      </c>
      <c r="E26" s="4" t="s">
        <v>81</v>
      </c>
      <c r="F26" s="5">
        <v>44527</v>
      </c>
      <c r="G26" s="5">
        <v>44528</v>
      </c>
      <c r="H26" s="4">
        <v>1</v>
      </c>
      <c r="I26" s="4">
        <v>1</v>
      </c>
      <c r="J26" s="4">
        <v>1</v>
      </c>
      <c r="K26" s="4" t="s">
        <v>29</v>
      </c>
      <c r="L26" s="4">
        <v>1457</v>
      </c>
      <c r="M26" s="4">
        <v>1457</v>
      </c>
      <c r="N26" s="4" t="s">
        <v>82</v>
      </c>
      <c r="O26" s="4" t="s">
        <v>31</v>
      </c>
      <c r="P26" s="4" t="s">
        <v>32</v>
      </c>
      <c r="Q26" s="4">
        <v>0</v>
      </c>
      <c r="R26" s="6">
        <v>44525</v>
      </c>
      <c r="S26" s="5">
        <v>44529</v>
      </c>
      <c r="T26" s="4" t="s">
        <v>33</v>
      </c>
      <c r="U26" s="4">
        <v>1457</v>
      </c>
      <c r="V26" s="4">
        <v>0</v>
      </c>
      <c r="W26" s="4">
        <v>0</v>
      </c>
      <c r="X26" s="4">
        <v>2312870</v>
      </c>
      <c r="Y26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A28" sqref="A28:A30"/>
    </sheetView>
  </sheetViews>
  <sheetFormatPr defaultColWidth="9" defaultRowHeight="13.5"/>
  <cols>
    <col min="1" max="1" width="12.375" style="4" customWidth="1"/>
    <col min="2" max="3" width="11.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84</v>
      </c>
    </row>
    <row r="2" s="4" customFormat="1" hidden="1" spans="1:10">
      <c r="A2" s="4">
        <v>16057406384</v>
      </c>
      <c r="B2" s="5">
        <v>44518</v>
      </c>
      <c r="C2" s="5">
        <v>44522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6" t="e">
        <f>VLOOKUP(A2,HOP!A:T,20,0)</f>
        <v>#N/A</v>
      </c>
      <c r="J2" s="5"/>
    </row>
    <row r="3" s="4" customFormat="1" spans="1:10">
      <c r="A3" s="4">
        <v>16161815730</v>
      </c>
      <c r="B3" s="5">
        <v>44520</v>
      </c>
      <c r="C3" s="5">
        <v>44522</v>
      </c>
      <c r="D3" s="4">
        <v>2126</v>
      </c>
      <c r="E3" s="4" t="str">
        <f>VLOOKUP(A3,HOP!A:L,12,0)</f>
        <v>2126.00</v>
      </c>
      <c r="F3" s="4" t="str">
        <f>VLOOKUP(A3,HOP!A:C,3,0)</f>
        <v>2236403</v>
      </c>
      <c r="G3" s="4">
        <f t="shared" ref="G3:G20" si="0">D3-E3</f>
        <v>0</v>
      </c>
      <c r="H3" s="4" t="str">
        <f t="shared" ref="H3:H20" si="1">$H$1&amp;F3</f>
        <v>，2236403</v>
      </c>
      <c r="I3" s="6" t="str">
        <f>VLOOKUP(A3,HOP!A:T,20,0)</f>
        <v>直采</v>
      </c>
      <c r="J3" s="5"/>
    </row>
    <row r="4" s="4" customFormat="1" spans="1:10">
      <c r="A4" s="4">
        <v>16299511845</v>
      </c>
      <c r="B4" s="5">
        <v>44518</v>
      </c>
      <c r="C4" s="5">
        <v>44522</v>
      </c>
      <c r="D4" s="4">
        <v>12356</v>
      </c>
      <c r="E4" s="4" t="str">
        <f>VLOOKUP(A4,HOP!A:L,12,0)</f>
        <v>12356.00</v>
      </c>
      <c r="F4" s="4" t="str">
        <f>VLOOKUP(A4,HOP!A:C,3,0)</f>
        <v>2255756</v>
      </c>
      <c r="G4" s="4">
        <f t="shared" si="0"/>
        <v>0</v>
      </c>
      <c r="H4" s="4" t="str">
        <f t="shared" si="1"/>
        <v>，2255756</v>
      </c>
      <c r="I4" s="6" t="str">
        <f>VLOOKUP(A4,HOP!A:T,20,0)</f>
        <v>直采</v>
      </c>
      <c r="J4" s="5"/>
    </row>
    <row r="5" s="4" customFormat="1" spans="1:10">
      <c r="A5" s="4">
        <v>16582272983</v>
      </c>
      <c r="B5" s="5">
        <v>44527</v>
      </c>
      <c r="C5" s="5">
        <v>44528</v>
      </c>
      <c r="D5" s="4">
        <v>1183</v>
      </c>
      <c r="E5" s="4" t="str">
        <f>VLOOKUP(A5,HOP!A:L,12,0)</f>
        <v>1183.00</v>
      </c>
      <c r="F5" s="4" t="str">
        <f>VLOOKUP(A5,HOP!A:C,3,0)</f>
        <v>2279185</v>
      </c>
      <c r="G5" s="4">
        <f t="shared" si="0"/>
        <v>0</v>
      </c>
      <c r="H5" s="4" t="str">
        <f t="shared" si="1"/>
        <v>，2279185</v>
      </c>
      <c r="I5" s="6" t="str">
        <f>VLOOKUP(A5,HOP!A:T,20,0)</f>
        <v>直采</v>
      </c>
      <c r="J5" s="5"/>
    </row>
    <row r="6" s="4" customFormat="1" spans="1:10">
      <c r="A6" s="4">
        <v>16708660952</v>
      </c>
      <c r="B6" s="5">
        <v>44526</v>
      </c>
      <c r="C6" s="5">
        <v>44527</v>
      </c>
      <c r="D6" s="4">
        <v>1195</v>
      </c>
      <c r="E6" s="4" t="str">
        <f>VLOOKUP(A6,HOP!A:L,12,0)</f>
        <v>1195.00</v>
      </c>
      <c r="F6" s="4" t="str">
        <f>VLOOKUP(A6,HOP!A:C,3,0)</f>
        <v>2286531</v>
      </c>
      <c r="G6" s="4">
        <f t="shared" si="0"/>
        <v>0</v>
      </c>
      <c r="H6" s="4" t="str">
        <f t="shared" si="1"/>
        <v>，2286531</v>
      </c>
      <c r="I6" s="6" t="str">
        <f>VLOOKUP(A6,HOP!A:T,20,0)</f>
        <v>直采</v>
      </c>
      <c r="J6" s="5"/>
    </row>
    <row r="7" s="4" customFormat="1" spans="1:10">
      <c r="A7" s="4">
        <v>16737339188</v>
      </c>
      <c r="B7" s="5">
        <v>44523</v>
      </c>
      <c r="C7" s="5">
        <v>44526</v>
      </c>
      <c r="D7" s="4">
        <v>2028</v>
      </c>
      <c r="E7" s="4" t="str">
        <f>VLOOKUP(A7,HOP!A:L,12,0)</f>
        <v>2028.00</v>
      </c>
      <c r="F7" s="4" t="str">
        <f>VLOOKUP(A7,HOP!A:C,3,0)</f>
        <v>2288888</v>
      </c>
      <c r="G7" s="4">
        <f t="shared" si="0"/>
        <v>0</v>
      </c>
      <c r="H7" s="4" t="str">
        <f t="shared" si="1"/>
        <v>，2288888</v>
      </c>
      <c r="I7" s="6" t="str">
        <f>VLOOKUP(A7,HOP!A:T,20,0)</f>
        <v>直采</v>
      </c>
      <c r="J7" s="5"/>
    </row>
    <row r="8" s="4" customFormat="1" spans="1:10">
      <c r="A8" s="4">
        <v>16740096012</v>
      </c>
      <c r="B8" s="5">
        <v>44523</v>
      </c>
      <c r="C8" s="5">
        <v>44528</v>
      </c>
      <c r="D8" s="4">
        <v>1808</v>
      </c>
      <c r="E8" s="4" t="str">
        <f>VLOOKUP(A8,HOP!A:L,12,0)</f>
        <v>1808.00</v>
      </c>
      <c r="F8" s="4" t="str">
        <f>VLOOKUP(A8,HOP!A:C,3,0)</f>
        <v>2289625</v>
      </c>
      <c r="G8" s="4">
        <f t="shared" si="0"/>
        <v>0</v>
      </c>
      <c r="H8" s="4" t="str">
        <f t="shared" si="1"/>
        <v>，2289625</v>
      </c>
      <c r="I8" s="6" t="str">
        <f>VLOOKUP(A8,HOP!A:T,20,0)</f>
        <v>直采</v>
      </c>
      <c r="J8" s="5"/>
    </row>
    <row r="9" s="4" customFormat="1" hidden="1" spans="1:10">
      <c r="A9" s="4">
        <v>16750579610</v>
      </c>
      <c r="B9" s="5">
        <v>44521</v>
      </c>
      <c r="C9" s="5">
        <v>44522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6" t="e">
        <f>VLOOKUP(A9,HOP!A:T,20,0)</f>
        <v>#N/A</v>
      </c>
      <c r="J9" s="5"/>
    </row>
    <row r="10" s="4" customFormat="1" spans="1:10">
      <c r="A10" s="4">
        <v>16764876964</v>
      </c>
      <c r="B10" s="5">
        <v>44521</v>
      </c>
      <c r="C10" s="5">
        <v>44522</v>
      </c>
      <c r="D10" s="4">
        <v>506</v>
      </c>
      <c r="E10" s="4" t="str">
        <f>VLOOKUP(A10,HOP!A:L,12,0)</f>
        <v>506.00</v>
      </c>
      <c r="F10" s="4" t="str">
        <f>VLOOKUP(A10,HOP!A:C,3,0)</f>
        <v>2294983</v>
      </c>
      <c r="G10" s="4">
        <f t="shared" si="0"/>
        <v>0</v>
      </c>
      <c r="H10" s="4" t="str">
        <f t="shared" si="1"/>
        <v>，2294983</v>
      </c>
      <c r="I10" s="6" t="str">
        <f>VLOOKUP(A10,HOP!A:T,20,0)</f>
        <v>直采</v>
      </c>
      <c r="J10" s="5"/>
    </row>
    <row r="11" s="4" customFormat="1" ht="15" hidden="1" customHeight="1" spans="1:10">
      <c r="A11" s="4">
        <v>16803970054</v>
      </c>
      <c r="B11" s="5">
        <v>44521</v>
      </c>
      <c r="C11" s="5">
        <v>44524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6" t="e">
        <f>VLOOKUP(A11,HOP!A:T,20,0)</f>
        <v>#N/A</v>
      </c>
      <c r="J11" s="5"/>
    </row>
    <row r="12" s="4" customFormat="1" spans="1:10">
      <c r="A12" s="4">
        <v>16808143613</v>
      </c>
      <c r="B12" s="5">
        <v>44522</v>
      </c>
      <c r="C12" s="5">
        <v>44523</v>
      </c>
      <c r="D12" s="4">
        <v>443</v>
      </c>
      <c r="E12" s="4" t="str">
        <f>VLOOKUP(A12,HOP!A:L,12,0)</f>
        <v>443.00</v>
      </c>
      <c r="F12" s="4" t="str">
        <f>VLOOKUP(A12,HOP!A:C,3,0)</f>
        <v>2300914</v>
      </c>
      <c r="G12" s="4">
        <f t="shared" si="0"/>
        <v>0</v>
      </c>
      <c r="H12" s="4" t="str">
        <f t="shared" si="1"/>
        <v>，2300914</v>
      </c>
      <c r="I12" s="6" t="str">
        <f>VLOOKUP(A12,HOP!A:T,20,0)</f>
        <v>直采</v>
      </c>
      <c r="J12" s="5"/>
    </row>
    <row r="13" s="4" customFormat="1" hidden="1" spans="1:10">
      <c r="A13" s="4">
        <v>16818603695</v>
      </c>
      <c r="B13" s="5">
        <v>44525</v>
      </c>
      <c r="C13" s="5">
        <v>44527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6" t="e">
        <f>VLOOKUP(A13,HOP!A:T,20,0)</f>
        <v>#N/A</v>
      </c>
      <c r="J13" s="5"/>
    </row>
    <row r="14" s="4" customFormat="1" hidden="1" spans="1:10">
      <c r="A14" s="4">
        <v>16838761126</v>
      </c>
      <c r="B14" s="5">
        <v>44522</v>
      </c>
      <c r="C14" s="5">
        <v>44523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6" t="e">
        <f>VLOOKUP(A14,HOP!A:T,20,0)</f>
        <v>#N/A</v>
      </c>
      <c r="J14" s="5"/>
    </row>
    <row r="15" s="4" customFormat="1" spans="1:10">
      <c r="A15" s="4">
        <v>16841820260</v>
      </c>
      <c r="B15" s="5">
        <v>44523</v>
      </c>
      <c r="C15" s="5">
        <v>44526</v>
      </c>
      <c r="D15" s="4">
        <v>1497</v>
      </c>
      <c r="E15" s="4" t="str">
        <f>VLOOKUP(A15,HOP!A:L,12,0)</f>
        <v>1497.00</v>
      </c>
      <c r="F15" s="4" t="str">
        <f>VLOOKUP(A15,HOP!A:C,3,0)</f>
        <v>2307476</v>
      </c>
      <c r="G15" s="4">
        <f t="shared" si="0"/>
        <v>0</v>
      </c>
      <c r="H15" s="4" t="str">
        <f t="shared" si="1"/>
        <v>，2307476</v>
      </c>
      <c r="I15" s="6" t="str">
        <f>VLOOKUP(A15,HOP!A:T,20,0)</f>
        <v>直采</v>
      </c>
      <c r="J15" s="5"/>
    </row>
    <row r="16" s="4" customFormat="1" spans="1:10">
      <c r="A16" s="4">
        <v>16842058142</v>
      </c>
      <c r="B16" s="5">
        <v>44523</v>
      </c>
      <c r="C16" s="5">
        <v>44526</v>
      </c>
      <c r="D16" s="4">
        <v>1614</v>
      </c>
      <c r="E16" s="4" t="str">
        <f>VLOOKUP(A16,HOP!A:L,12,0)</f>
        <v>1614.00</v>
      </c>
      <c r="F16" s="4" t="str">
        <f>VLOOKUP(A16,HOP!A:C,3,0)</f>
        <v>2307579</v>
      </c>
      <c r="G16" s="4">
        <f t="shared" si="0"/>
        <v>0</v>
      </c>
      <c r="H16" s="4" t="str">
        <f t="shared" si="1"/>
        <v>，2307579</v>
      </c>
      <c r="I16" s="6" t="str">
        <f>VLOOKUP(A16,HOP!A:T,20,0)</f>
        <v>直采</v>
      </c>
      <c r="J16" s="5"/>
    </row>
    <row r="17" s="4" customFormat="1" spans="1:10">
      <c r="A17" s="4">
        <v>16842596003</v>
      </c>
      <c r="B17" s="5">
        <v>44523</v>
      </c>
      <c r="C17" s="5">
        <v>44524</v>
      </c>
      <c r="D17" s="4">
        <v>1010</v>
      </c>
      <c r="E17" s="4" t="str">
        <f>VLOOKUP(A17,HOP!A:L,12,0)</f>
        <v>1010.00</v>
      </c>
      <c r="F17" s="4" t="str">
        <f>VLOOKUP(A17,HOP!A:C,3,0)</f>
        <v>2307877</v>
      </c>
      <c r="G17" s="4">
        <f t="shared" si="0"/>
        <v>0</v>
      </c>
      <c r="H17" s="4" t="str">
        <f t="shared" si="1"/>
        <v>，2307877</v>
      </c>
      <c r="I17" s="6" t="str">
        <f>VLOOKUP(A17,HOP!A:T,20,0)</f>
        <v>直采</v>
      </c>
      <c r="J17" s="5"/>
    </row>
    <row r="18" s="4" customFormat="1" spans="1:10">
      <c r="A18" s="4">
        <v>16847277638</v>
      </c>
      <c r="B18" s="5">
        <v>44525</v>
      </c>
      <c r="C18" s="5">
        <v>44526</v>
      </c>
      <c r="D18" s="4">
        <v>730</v>
      </c>
      <c r="E18" s="4" t="str">
        <f>VLOOKUP(A18,HOP!A:L,12,0)</f>
        <v>730.00</v>
      </c>
      <c r="F18" s="4" t="str">
        <f>VLOOKUP(A18,HOP!A:C,3,0)</f>
        <v>2308330</v>
      </c>
      <c r="G18" s="4">
        <f t="shared" si="0"/>
        <v>0</v>
      </c>
      <c r="H18" s="4" t="str">
        <f t="shared" si="1"/>
        <v>，2308330</v>
      </c>
      <c r="I18" s="6" t="str">
        <f>VLOOKUP(A18,HOP!A:T,20,0)</f>
        <v>直采</v>
      </c>
      <c r="J18" s="5"/>
    </row>
    <row r="19" s="4" customFormat="1" spans="1:10">
      <c r="A19" s="4">
        <v>16850909443</v>
      </c>
      <c r="B19" s="5">
        <v>44524</v>
      </c>
      <c r="C19" s="5">
        <v>44525</v>
      </c>
      <c r="D19" s="4">
        <v>707</v>
      </c>
      <c r="E19" s="4" t="str">
        <f>VLOOKUP(A19,HOP!A:L,12,0)</f>
        <v>707.00</v>
      </c>
      <c r="F19" s="4" t="str">
        <f>VLOOKUP(A19,HOP!A:C,3,0)</f>
        <v>2309655</v>
      </c>
      <c r="G19" s="4">
        <f t="shared" si="0"/>
        <v>0</v>
      </c>
      <c r="H19" s="4" t="str">
        <f t="shared" si="1"/>
        <v>，2309655</v>
      </c>
      <c r="I19" s="6" t="str">
        <f>VLOOKUP(A19,HOP!A:T,20,0)</f>
        <v>直采</v>
      </c>
      <c r="J19" s="5"/>
    </row>
    <row r="20" s="4" customFormat="1" spans="1:10">
      <c r="A20" s="4">
        <v>16864941471</v>
      </c>
      <c r="B20" s="5">
        <v>44527</v>
      </c>
      <c r="C20" s="5">
        <v>44528</v>
      </c>
      <c r="D20" s="4">
        <v>1457</v>
      </c>
      <c r="E20" s="4" t="str">
        <f>VLOOKUP(A20,HOP!A:L,12,0)</f>
        <v>1457.00</v>
      </c>
      <c r="F20" s="4" t="str">
        <f>VLOOKUP(A20,HOP!A:C,3,0)</f>
        <v>2312870</v>
      </c>
      <c r="G20" s="4">
        <f t="shared" si="0"/>
        <v>0</v>
      </c>
      <c r="H20" s="4" t="str">
        <f t="shared" si="1"/>
        <v>，2312870</v>
      </c>
      <c r="I20" s="6" t="str">
        <f>VLOOKUP(A20,HOP!A:T,20,0)</f>
        <v>直采</v>
      </c>
      <c r="J20" s="5"/>
    </row>
    <row r="22" spans="4:4">
      <c r="D22" s="4">
        <f>SUM(D2:D21)</f>
        <v>28660</v>
      </c>
    </row>
    <row r="28" spans="1:1">
      <c r="A28" s="4" t="s">
        <v>85</v>
      </c>
    </row>
    <row r="29" spans="1:1">
      <c r="A29" s="4" t="s">
        <v>86</v>
      </c>
    </row>
    <row r="30" spans="1:1">
      <c r="A30" s="4" t="s">
        <v>87</v>
      </c>
    </row>
  </sheetData>
  <autoFilter ref="A1:XFD22">
    <filterColumn colId="3">
      <filters blank="1">
        <filter val="730"/>
        <filter val="1010"/>
        <filter val="28660"/>
        <filter val="443"/>
        <filter val="1183"/>
        <filter val="1614"/>
        <filter val="1195"/>
        <filter val="506"/>
        <filter val="2126"/>
        <filter val="12356"/>
        <filter val="707"/>
        <filter val="1457"/>
        <filter val="1497"/>
        <filter val="1808"/>
        <filter val="20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</row>
    <row r="2" s="1" customFormat="1" spans="1:20">
      <c r="A2" s="3">
        <v>16161815730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</row>
    <row r="3" s="1" customFormat="1" spans="1:20">
      <c r="A3" s="3">
        <v>16299511845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110</v>
      </c>
      <c r="H3" s="1" t="s">
        <v>111</v>
      </c>
      <c r="I3" s="1" t="s">
        <v>126</v>
      </c>
      <c r="J3" s="1" t="s">
        <v>113</v>
      </c>
      <c r="K3" s="1" t="s">
        <v>126</v>
      </c>
      <c r="L3" s="1" t="s">
        <v>126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127</v>
      </c>
      <c r="R3" s="1" t="s">
        <v>118</v>
      </c>
      <c r="S3" s="1" t="s">
        <v>119</v>
      </c>
      <c r="T3" s="1" t="s">
        <v>120</v>
      </c>
    </row>
    <row r="4" s="1" customFormat="1" spans="1:20">
      <c r="A4" s="3">
        <v>16582272983</v>
      </c>
      <c r="B4" s="1" t="s">
        <v>128</v>
      </c>
      <c r="C4" s="1" t="s">
        <v>129</v>
      </c>
      <c r="D4" s="1" t="s">
        <v>107</v>
      </c>
      <c r="E4" s="1" t="s">
        <v>130</v>
      </c>
      <c r="F4" s="1" t="s">
        <v>131</v>
      </c>
      <c r="G4" s="1" t="s">
        <v>132</v>
      </c>
      <c r="H4" s="1" t="s">
        <v>111</v>
      </c>
      <c r="I4" s="1" t="s">
        <v>133</v>
      </c>
      <c r="J4" s="1" t="s">
        <v>113</v>
      </c>
      <c r="K4" s="1" t="s">
        <v>133</v>
      </c>
      <c r="L4" s="1" t="s">
        <v>133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134</v>
      </c>
      <c r="R4" s="1" t="s">
        <v>118</v>
      </c>
      <c r="S4" s="1" t="s">
        <v>119</v>
      </c>
      <c r="T4" s="1" t="s">
        <v>120</v>
      </c>
    </row>
    <row r="5" s="1" customFormat="1" spans="1:20">
      <c r="A5" s="3">
        <v>16708660952</v>
      </c>
      <c r="B5" s="1" t="s">
        <v>135</v>
      </c>
      <c r="C5" s="1" t="s">
        <v>136</v>
      </c>
      <c r="D5" s="1" t="s">
        <v>107</v>
      </c>
      <c r="E5" s="1" t="s">
        <v>137</v>
      </c>
      <c r="F5" s="1" t="s">
        <v>138</v>
      </c>
      <c r="G5" s="1" t="s">
        <v>131</v>
      </c>
      <c r="H5" s="1" t="s">
        <v>111</v>
      </c>
      <c r="I5" s="1" t="s">
        <v>139</v>
      </c>
      <c r="J5" s="1" t="s">
        <v>113</v>
      </c>
      <c r="K5" s="1" t="s">
        <v>139</v>
      </c>
      <c r="L5" s="1" t="s">
        <v>139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140</v>
      </c>
      <c r="R5" s="1" t="s">
        <v>118</v>
      </c>
      <c r="S5" s="1" t="s">
        <v>119</v>
      </c>
      <c r="T5" s="1" t="s">
        <v>120</v>
      </c>
    </row>
    <row r="6" s="1" customFormat="1" spans="1:20">
      <c r="A6" s="3">
        <v>16737339188</v>
      </c>
      <c r="B6" s="1" t="s">
        <v>141</v>
      </c>
      <c r="C6" s="1" t="s">
        <v>142</v>
      </c>
      <c r="D6" s="1" t="s">
        <v>143</v>
      </c>
      <c r="E6" s="1" t="s">
        <v>144</v>
      </c>
      <c r="F6" s="1" t="s">
        <v>145</v>
      </c>
      <c r="G6" s="1" t="s">
        <v>138</v>
      </c>
      <c r="H6" s="1" t="s">
        <v>111</v>
      </c>
      <c r="I6" s="1" t="s">
        <v>146</v>
      </c>
      <c r="J6" s="1" t="s">
        <v>113</v>
      </c>
      <c r="K6" s="1" t="s">
        <v>146</v>
      </c>
      <c r="L6" s="1" t="s">
        <v>146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147</v>
      </c>
      <c r="R6" s="1" t="s">
        <v>118</v>
      </c>
      <c r="S6" s="1" t="s">
        <v>119</v>
      </c>
      <c r="T6" s="1" t="s">
        <v>120</v>
      </c>
    </row>
    <row r="7" s="1" customFormat="1" spans="1:20">
      <c r="A7" s="3">
        <v>16740096012</v>
      </c>
      <c r="B7" s="1" t="s">
        <v>141</v>
      </c>
      <c r="C7" s="1" t="s">
        <v>148</v>
      </c>
      <c r="D7" s="1" t="s">
        <v>149</v>
      </c>
      <c r="E7" s="1" t="s">
        <v>150</v>
      </c>
      <c r="F7" s="1" t="s">
        <v>151</v>
      </c>
      <c r="G7" s="1" t="s">
        <v>132</v>
      </c>
      <c r="H7" s="1" t="s">
        <v>111</v>
      </c>
      <c r="I7" s="1" t="s">
        <v>152</v>
      </c>
      <c r="J7" s="1" t="s">
        <v>113</v>
      </c>
      <c r="K7" s="1" t="s">
        <v>152</v>
      </c>
      <c r="L7" s="1" t="s">
        <v>152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153</v>
      </c>
      <c r="R7" s="1" t="s">
        <v>118</v>
      </c>
      <c r="S7" s="1" t="s">
        <v>119</v>
      </c>
      <c r="T7" s="1" t="s">
        <v>120</v>
      </c>
    </row>
    <row r="8" s="1" customFormat="1" spans="1:20">
      <c r="A8" s="3">
        <v>16764876964</v>
      </c>
      <c r="B8" s="1" t="s">
        <v>154</v>
      </c>
      <c r="C8" s="1" t="s">
        <v>155</v>
      </c>
      <c r="D8" s="1" t="s">
        <v>149</v>
      </c>
      <c r="E8" s="1" t="s">
        <v>156</v>
      </c>
      <c r="F8" s="1" t="s">
        <v>157</v>
      </c>
      <c r="G8" s="1" t="s">
        <v>110</v>
      </c>
      <c r="H8" s="1" t="s">
        <v>111</v>
      </c>
      <c r="I8" s="1" t="s">
        <v>158</v>
      </c>
      <c r="J8" s="1" t="s">
        <v>113</v>
      </c>
      <c r="K8" s="1" t="s">
        <v>158</v>
      </c>
      <c r="L8" s="1" t="s">
        <v>158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159</v>
      </c>
      <c r="R8" s="1" t="s">
        <v>118</v>
      </c>
      <c r="S8" s="1" t="s">
        <v>119</v>
      </c>
      <c r="T8" s="1" t="s">
        <v>120</v>
      </c>
    </row>
    <row r="9" s="1" customFormat="1" spans="1:20">
      <c r="A9" s="3">
        <v>16808143613</v>
      </c>
      <c r="B9" s="1" t="s">
        <v>160</v>
      </c>
      <c r="C9" s="1" t="s">
        <v>161</v>
      </c>
      <c r="D9" s="1" t="s">
        <v>162</v>
      </c>
      <c r="E9" s="1" t="s">
        <v>163</v>
      </c>
      <c r="F9" s="1" t="s">
        <v>110</v>
      </c>
      <c r="G9" s="1" t="s">
        <v>145</v>
      </c>
      <c r="H9" s="1" t="s">
        <v>111</v>
      </c>
      <c r="I9" s="1" t="s">
        <v>164</v>
      </c>
      <c r="J9" s="1" t="s">
        <v>113</v>
      </c>
      <c r="K9" s="1" t="s">
        <v>164</v>
      </c>
      <c r="L9" s="1" t="s">
        <v>164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165</v>
      </c>
      <c r="R9" s="1" t="s">
        <v>118</v>
      </c>
      <c r="S9" s="1" t="s">
        <v>119</v>
      </c>
      <c r="T9" s="1" t="s">
        <v>120</v>
      </c>
    </row>
    <row r="10" s="1" customFormat="1" spans="1:20">
      <c r="A10" s="3">
        <v>16841820260</v>
      </c>
      <c r="B10" s="1" t="s">
        <v>110</v>
      </c>
      <c r="C10" s="1" t="s">
        <v>166</v>
      </c>
      <c r="D10" s="1" t="s">
        <v>149</v>
      </c>
      <c r="E10" s="1" t="s">
        <v>167</v>
      </c>
      <c r="F10" s="1" t="s">
        <v>145</v>
      </c>
      <c r="G10" s="1" t="s">
        <v>138</v>
      </c>
      <c r="H10" s="1" t="s">
        <v>111</v>
      </c>
      <c r="I10" s="1" t="s">
        <v>168</v>
      </c>
      <c r="J10" s="1" t="s">
        <v>113</v>
      </c>
      <c r="K10" s="1" t="s">
        <v>168</v>
      </c>
      <c r="L10" s="1" t="s">
        <v>168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169</v>
      </c>
      <c r="R10" s="1" t="s">
        <v>118</v>
      </c>
      <c r="S10" s="1" t="s">
        <v>119</v>
      </c>
      <c r="T10" s="1" t="s">
        <v>120</v>
      </c>
    </row>
    <row r="11" s="1" customFormat="1" spans="1:20">
      <c r="A11" s="3">
        <v>16842058142</v>
      </c>
      <c r="B11" s="1" t="s">
        <v>110</v>
      </c>
      <c r="C11" s="1" t="s">
        <v>170</v>
      </c>
      <c r="D11" s="1" t="s">
        <v>171</v>
      </c>
      <c r="E11" s="1" t="s">
        <v>172</v>
      </c>
      <c r="F11" s="1" t="s">
        <v>145</v>
      </c>
      <c r="G11" s="1" t="s">
        <v>138</v>
      </c>
      <c r="H11" s="1" t="s">
        <v>111</v>
      </c>
      <c r="I11" s="1" t="s">
        <v>173</v>
      </c>
      <c r="J11" s="1" t="s">
        <v>113</v>
      </c>
      <c r="K11" s="1" t="s">
        <v>173</v>
      </c>
      <c r="L11" s="1" t="s">
        <v>173</v>
      </c>
      <c r="M11" s="1" t="s">
        <v>114</v>
      </c>
      <c r="N11" s="1" t="s">
        <v>114</v>
      </c>
      <c r="O11" s="1" t="s">
        <v>115</v>
      </c>
      <c r="P11" s="1" t="s">
        <v>116</v>
      </c>
      <c r="Q11" s="1" t="s">
        <v>174</v>
      </c>
      <c r="R11" s="1" t="s">
        <v>118</v>
      </c>
      <c r="S11" s="1" t="s">
        <v>119</v>
      </c>
      <c r="T11" s="1" t="s">
        <v>120</v>
      </c>
    </row>
    <row r="12" s="1" customFormat="1" spans="1:20">
      <c r="A12" s="3">
        <v>16842596003</v>
      </c>
      <c r="B12" s="1" t="s">
        <v>110</v>
      </c>
      <c r="C12" s="1" t="s">
        <v>175</v>
      </c>
      <c r="D12" s="1" t="s">
        <v>176</v>
      </c>
      <c r="E12" s="1" t="s">
        <v>177</v>
      </c>
      <c r="F12" s="1" t="s">
        <v>145</v>
      </c>
      <c r="G12" s="1" t="s">
        <v>151</v>
      </c>
      <c r="H12" s="1" t="s">
        <v>111</v>
      </c>
      <c r="I12" s="1" t="s">
        <v>178</v>
      </c>
      <c r="J12" s="1" t="s">
        <v>113</v>
      </c>
      <c r="K12" s="1" t="s">
        <v>178</v>
      </c>
      <c r="L12" s="1" t="s">
        <v>178</v>
      </c>
      <c r="M12" s="1" t="s">
        <v>114</v>
      </c>
      <c r="N12" s="1" t="s">
        <v>114</v>
      </c>
      <c r="O12" s="1" t="s">
        <v>115</v>
      </c>
      <c r="P12" s="1" t="s">
        <v>116</v>
      </c>
      <c r="Q12" s="1" t="s">
        <v>179</v>
      </c>
      <c r="R12" s="1" t="s">
        <v>118</v>
      </c>
      <c r="S12" s="1" t="s">
        <v>119</v>
      </c>
      <c r="T12" s="1" t="s">
        <v>120</v>
      </c>
    </row>
    <row r="13" s="1" customFormat="1" spans="1:20">
      <c r="A13" s="3">
        <v>16847277638</v>
      </c>
      <c r="B13" s="1" t="s">
        <v>145</v>
      </c>
      <c r="C13" s="1" t="s">
        <v>180</v>
      </c>
      <c r="D13" s="1" t="s">
        <v>143</v>
      </c>
      <c r="E13" s="1" t="s">
        <v>181</v>
      </c>
      <c r="F13" s="1" t="s">
        <v>182</v>
      </c>
      <c r="G13" s="1" t="s">
        <v>138</v>
      </c>
      <c r="H13" s="1" t="s">
        <v>111</v>
      </c>
      <c r="I13" s="1" t="s">
        <v>183</v>
      </c>
      <c r="J13" s="1" t="s">
        <v>113</v>
      </c>
      <c r="K13" s="1" t="s">
        <v>183</v>
      </c>
      <c r="L13" s="1" t="s">
        <v>183</v>
      </c>
      <c r="M13" s="1" t="s">
        <v>114</v>
      </c>
      <c r="N13" s="1" t="s">
        <v>114</v>
      </c>
      <c r="O13" s="1" t="s">
        <v>115</v>
      </c>
      <c r="P13" s="1" t="s">
        <v>116</v>
      </c>
      <c r="Q13" s="1" t="s">
        <v>184</v>
      </c>
      <c r="R13" s="1" t="s">
        <v>118</v>
      </c>
      <c r="S13" s="1" t="s">
        <v>119</v>
      </c>
      <c r="T13" s="1" t="s">
        <v>120</v>
      </c>
    </row>
    <row r="14" s="1" customFormat="1" spans="1:20">
      <c r="A14" s="3">
        <v>16850909443</v>
      </c>
      <c r="B14" s="1" t="s">
        <v>145</v>
      </c>
      <c r="C14" s="1" t="s">
        <v>185</v>
      </c>
      <c r="D14" s="1" t="s">
        <v>143</v>
      </c>
      <c r="E14" s="1" t="s">
        <v>186</v>
      </c>
      <c r="F14" s="1" t="s">
        <v>151</v>
      </c>
      <c r="G14" s="1" t="s">
        <v>182</v>
      </c>
      <c r="H14" s="1" t="s">
        <v>111</v>
      </c>
      <c r="I14" s="1" t="s">
        <v>187</v>
      </c>
      <c r="J14" s="1" t="s">
        <v>113</v>
      </c>
      <c r="K14" s="1" t="s">
        <v>187</v>
      </c>
      <c r="L14" s="1" t="s">
        <v>187</v>
      </c>
      <c r="M14" s="1" t="s">
        <v>114</v>
      </c>
      <c r="N14" s="1" t="s">
        <v>114</v>
      </c>
      <c r="O14" s="1" t="s">
        <v>115</v>
      </c>
      <c r="P14" s="1" t="s">
        <v>116</v>
      </c>
      <c r="Q14" s="1" t="s">
        <v>188</v>
      </c>
      <c r="R14" s="1" t="s">
        <v>118</v>
      </c>
      <c r="S14" s="1" t="s">
        <v>119</v>
      </c>
      <c r="T14" s="1" t="s">
        <v>120</v>
      </c>
    </row>
    <row r="15" s="1" customFormat="1" spans="1:20">
      <c r="A15" s="3">
        <v>16864941471</v>
      </c>
      <c r="B15" s="1" t="s">
        <v>182</v>
      </c>
      <c r="C15" s="1" t="s">
        <v>189</v>
      </c>
      <c r="D15" s="1" t="s">
        <v>190</v>
      </c>
      <c r="E15" s="1" t="s">
        <v>191</v>
      </c>
      <c r="F15" s="1" t="s">
        <v>131</v>
      </c>
      <c r="G15" s="1" t="s">
        <v>132</v>
      </c>
      <c r="H15" s="1" t="s">
        <v>111</v>
      </c>
      <c r="I15" s="1" t="s">
        <v>192</v>
      </c>
      <c r="J15" s="1" t="s">
        <v>113</v>
      </c>
      <c r="K15" s="1" t="s">
        <v>192</v>
      </c>
      <c r="L15" s="1" t="s">
        <v>192</v>
      </c>
      <c r="M15" s="1" t="s">
        <v>114</v>
      </c>
      <c r="N15" s="1" t="s">
        <v>114</v>
      </c>
      <c r="O15" s="1" t="s">
        <v>115</v>
      </c>
      <c r="P15" s="1" t="s">
        <v>116</v>
      </c>
      <c r="Q15" s="1" t="s">
        <v>193</v>
      </c>
      <c r="R15" s="1" t="s">
        <v>118</v>
      </c>
      <c r="S15" s="1" t="s">
        <v>119</v>
      </c>
      <c r="T15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2021-11-29T03:39:33Z</dcterms:created>
  <dcterms:modified xsi:type="dcterms:W3CDTF">2021-11-29T03:44:52Z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3ED43E7943A3450EA51A94932F93638E</vt:lpwstr>
  </property>
  <property fmtid="{D5CDD505-2E9C-101B-9397-08002B2CF9AE}" pid="3" name="KSOProductBuildVer">
    <vt:lpwstr>2052-11.1.0.11045</vt:lpwstr>
  </property>
</Properties>
</file>