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</definedName>
  </definedNames>
  <calcPr calcId="144525"/>
</workbook>
</file>

<file path=xl/sharedStrings.xml><?xml version="1.0" encoding="utf-8"?>
<sst xmlns="http://schemas.openxmlformats.org/spreadsheetml/2006/main" count="1049" uniqueCount="373">
  <si>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</si>
  <si>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</si>
  <si>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</si>
  <si>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</si>
  <si>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</si>
  <si>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</si>
  <si>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</si>
  <si>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</si>
  <si>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</si>
  <si>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</si>
  <si>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</si>
  <si>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</si>
  <si>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</si>
  <si>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</si>
  <si>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</si>
  <si>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</si>
  <si>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</si>
  <si>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</si>
  <si>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</si>
  <si>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</si>
  <si>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</si>
  <si>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</si>
  <si>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</si>
  <si>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</si>
  <si>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</si>
  <si>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</si>
  <si>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</si>
  <si>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[拉斯维加斯]拉斯维加斯特朗普国际酒店(Trump International Hotel Las Vegas)(55944686)</t>
  </si>
  <si>
    <t>高级特大床房&lt;不退款&gt;&lt;2人入住&gt;</t>
  </si>
  <si>
    <t>HKD</t>
  </si>
  <si>
    <t>TATANISH/JARED SHAE</t>
  </si>
  <si>
    <t>CA13030211110HKD</t>
  </si>
  <si>
    <t>未提现</t>
  </si>
  <si>
    <t>携程开票</t>
  </si>
  <si>
    <t>ND2MS2</t>
  </si>
  <si>
    <t>[摩根敦]摩根居家酒店(Residence Inn Morgantown)(71612890)</t>
  </si>
  <si>
    <t>特大床工作室房带沙发床&lt;2人入住&gt;&lt;不退款&gt;&lt;早餐&gt;</t>
  </si>
  <si>
    <t>Lang/Stephanie,Lang/Steven</t>
  </si>
  <si>
    <t>[莫沃]菲尔德万豪莫沃套房酒店(Fairfield Inn &amp; Suites by Marriott Mahwah)(68027161)</t>
  </si>
  <si>
    <t>双床房&lt;2人入住&gt;&lt;不退款&gt;&lt;早餐&gt;</t>
  </si>
  <si>
    <t>DiPierro/Katherine</t>
  </si>
  <si>
    <t>取消</t>
  </si>
  <si>
    <t>[拉斯维加斯]四皇后赌场酒店(Four Queens Hotel and Casino)(68031229)</t>
  </si>
  <si>
    <t>尊贵房(南塔楼)&lt;不退款&gt;&lt;2人入住&gt;</t>
  </si>
  <si>
    <t>Lowery/Timothy J Lowery</t>
  </si>
  <si>
    <t>阶梯</t>
  </si>
  <si>
    <t>[巴厘岛]水明漾日落感受酒店(Sense Sunset Hotel Seminyak)(55439262)</t>
  </si>
  <si>
    <t>高级房&lt;不退款&gt;&lt;2人入住&gt;</t>
  </si>
  <si>
    <t>Chandra/Ronald</t>
  </si>
  <si>
    <t>[加尔兴]慕尼黑加兴万怡酒店(Courtyard by Marriott Munich Garching)(76205447)</t>
  </si>
  <si>
    <t>豪华特大床房&lt;2人入住&gt;&lt;不退款&gt;&lt;早餐&gt;</t>
  </si>
  <si>
    <t>ZHONG/QICHEN,ZHONG/QIXUAN</t>
  </si>
  <si>
    <t>[吉隆坡]吉隆坡威斯汀酒店(The Westin Kuala Lumpur)(55666037)</t>
  </si>
  <si>
    <t>特大床房(高层)&lt;2人入住&gt;&lt;不退款&gt;&lt;早餐&gt;</t>
  </si>
  <si>
    <t>LIM/TIAN YEE</t>
  </si>
  <si>
    <t>[布鲁塞尔]勒查特莱兰酒店(Hotel Le Châtelain)(56140563)</t>
  </si>
  <si>
    <t>高级双人床房&lt;不退款&gt;&lt;2人入住&gt;</t>
  </si>
  <si>
    <t>Zaghouani/Nibelle</t>
  </si>
  <si>
    <t>[金奈]萨默塞特格林威斯奈酒店(Somerset Greenways Chennai)(55547087)</t>
  </si>
  <si>
    <t>行政开放式客房&lt;不退款&gt;&lt;2人入住&gt;</t>
  </si>
  <si>
    <t>Charla/Dinisha</t>
  </si>
  <si>
    <t>53317SC011183</t>
  </si>
  <si>
    <t>[大邱]大邱爱莉安娜酒店(Ariana Hotel Daegu)(55299251)</t>
  </si>
  <si>
    <t>豪华大床房&lt;不退款&gt;&lt;2人入住&gt;</t>
  </si>
  <si>
    <t>JUNG/SAETBYUL</t>
  </si>
  <si>
    <t>[埃德蒙顿]拉孔布城堡酒店(Chateau Lacombe Hotel)(55519475)</t>
  </si>
  <si>
    <t>河景特大床房&lt;不退款&gt;&lt;2人入住&gt;</t>
  </si>
  <si>
    <t>Gillatt/Justin Gerald</t>
  </si>
  <si>
    <t>[哈钦森]哈钦森万豪费尔菲尔德酒店(Fairfield Inn and Suites Hutchinson)(68027014)</t>
  </si>
  <si>
    <t>单床房&lt;2人入住&gt;&lt;不退款&gt;&lt;早餐&gt;</t>
  </si>
  <si>
    <t>Garcia/Geoffrey P</t>
  </si>
  <si>
    <t>[肯辛顿-切尔西区]花园美景酒店(Garden View Hotel)(55329316)</t>
  </si>
  <si>
    <t>标准大床房&lt;不退款&gt;&lt;2人入住&gt;</t>
  </si>
  <si>
    <t>Vajda/Istvan,Sales/Angela</t>
  </si>
  <si>
    <t>RL15085559</t>
  </si>
  <si>
    <t>[新加坡]新加坡四季酒店 (Staycation Approved)(Four Seasons Hotel Singapore (Staycation Approved))(55451630)</t>
  </si>
  <si>
    <t>林荫道客房&lt;不退款&gt;&lt;2人入住&gt;</t>
  </si>
  <si>
    <t>Raini/Nur Farhana</t>
  </si>
  <si>
    <t>[马德里]埃克广场酒店(Exe Plaza Madrid)(55542732)</t>
  </si>
  <si>
    <t>双人床房&lt;不退款&gt;&lt;2人入住&gt;</t>
  </si>
  <si>
    <t>Prieto pan/Cesar Alejandro</t>
  </si>
  <si>
    <t>[慕尼黑]欧洲之星大中心酒店(Eurostars Grand Central)(55519541)</t>
  </si>
  <si>
    <t>客房&lt;不退款&gt;&lt;2人入住&gt;</t>
  </si>
  <si>
    <t>Kappler/Michael</t>
  </si>
  <si>
    <t>[里昂]里昂塞特万豪国际酒店(Lyon Marriott Hotel Cité Internationale)(55299331)</t>
  </si>
  <si>
    <t>标准房&lt;不退款&gt;&lt;2人入住&gt;</t>
  </si>
  <si>
    <t>Calame/Sandrine</t>
  </si>
  <si>
    <t>jumari/khairunnisa</t>
  </si>
  <si>
    <t>[维尔纽斯]维尔纽斯市中心万怡酒店(Courtyard by Marriott Vilnius City Center)(68029082)</t>
  </si>
  <si>
    <t>高级特大床客房&lt;2人入住&gt;&lt;不退款&gt;&lt;早餐&gt;</t>
  </si>
  <si>
    <t>EPELBAUM/MAKS</t>
  </si>
  <si>
    <t>omar/norashikin</t>
  </si>
  <si>
    <t>[慕尼黑]欧洲之星书籍酒店(Eurostars Book Hotel)(55733303)</t>
  </si>
  <si>
    <t>客房&lt;2人入住&gt;&lt;不退款&gt;&lt;早餐&gt;</t>
  </si>
  <si>
    <t>Vossen/Monika</t>
  </si>
  <si>
    <t>[马德里]米拉斯拉欧洲之星套房酒店(Eurostars Suites Mirasierra)(55402722)</t>
  </si>
  <si>
    <t>豪华套房&lt;不退款&gt;&lt;2人入住&gt;</t>
  </si>
  <si>
    <t>Gomez Terroba/Luis</t>
  </si>
  <si>
    <t>Quintana Garcia/Jesus</t>
  </si>
  <si>
    <t>[费城]费城中心城居家酒店(Residence Inn by Marriott Philadelphia Center City)(55505362)</t>
  </si>
  <si>
    <t>大床房&lt;2人入住&gt;&lt;不退款&gt;&lt;早餐&gt;</t>
  </si>
  <si>
    <t>molyneux/brianna Jean</t>
  </si>
  <si>
    <t>[三宝垄]黄金城市会议酒店(GOLDEN CITY HOTEL AND CONVENTION CENTRE)(55611736)</t>
  </si>
  <si>
    <t>Kristiani/Natalia Ambar</t>
  </si>
  <si>
    <t>9FFBQ</t>
  </si>
  <si>
    <t>[Lubuk Baja Kota]那格亚希尔巴达姆酒店(Nagoya Hill Hotel Batam)(55320663)</t>
  </si>
  <si>
    <t>高级大床房&lt;早餐&gt;&lt;不退款&gt;&lt;2人入住&gt;</t>
  </si>
  <si>
    <t>Kristanto/Kristanto,Kristanto/Kristanto</t>
  </si>
  <si>
    <t>[望加锡]望加锡美利亚酒店(Melia Makassar)(70165287)</t>
  </si>
  <si>
    <t>豪华房&lt;早餐&gt;&lt;不退款&gt;&lt;2人入住&gt;</t>
  </si>
  <si>
    <t>Mahyuddin/Muhammad Fadli</t>
  </si>
  <si>
    <t>[坤甸]坤甸金色郁金香酒店(Golden Tulip Pontianak)(55290453)</t>
  </si>
  <si>
    <t>高级大号床房&lt;不退款&gt;&lt;2人入住&gt;</t>
  </si>
  <si>
    <t>kevin/Kevin</t>
  </si>
  <si>
    <t>[Madegondo]巴鲁贝斯特韦斯特精品索罗精品酒店(Best Western Premier Solo Baru)(55299048)</t>
  </si>
  <si>
    <t>豪华房&lt;2人入住&gt;&lt;不退款&gt;&lt;早餐&gt;</t>
  </si>
  <si>
    <t>Yunitawati/Retno,Yunitawati/Retno,Yunitawati/Retno,Yunitawati/Retno</t>
  </si>
  <si>
    <t>[南雅加达]雅加达克里斯塔尔酒店(Kristal Hotel Jakarta)(55666262)</t>
  </si>
  <si>
    <t>高级双卧室套房&lt;不退款&gt;&lt;2人入住&gt;</t>
  </si>
  <si>
    <t>Siwi/Salma Prihandani</t>
  </si>
  <si>
    <t>[吉隆坡]铂尔曼吉隆坡城市中心大酒店(Pullman Kuala Lumpur City Centre Hotel &amp; Residences)(56185634)</t>
  </si>
  <si>
    <t>豪华 双床房&lt;2人入住&gt;&lt;不退款&gt;&lt;早餐&gt;</t>
  </si>
  <si>
    <t>ZAI/NORHUZAIFAH KASIM</t>
  </si>
  <si>
    <t>[雅加达]班达拉雅加达机场费尔姆7号度假酒店(FM7 Resort Hotel Bandara Jakarta Airport)(56185734)</t>
  </si>
  <si>
    <t>高级房&lt;2人入住&gt;&lt;不退款&gt;&lt;早餐&gt;</t>
  </si>
  <si>
    <t>Restu Triwanda/Septian,Restu Triwanda/Septian</t>
  </si>
  <si>
    <t>Melati/yanto,Melati/yanto</t>
  </si>
  <si>
    <t>Amir/Mohd amir</t>
  </si>
  <si>
    <t>Abdul Samat/Mohd Sofiyuddin</t>
  </si>
  <si>
    <t>，</t>
  </si>
  <si>
    <t>16118147036此单多收1662元退回</t>
  </si>
  <si>
    <t>本期扣款7.75元</t>
  </si>
  <si>
    <t>59014.25 HKD</t>
  </si>
  <si>
    <t>A211129173552481</t>
  </si>
  <si>
    <t>A211129173708925</t>
  </si>
  <si>
    <t>总计：59014.25元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</si>
  <si>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</si>
  <si>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</si>
  <si>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</si>
  <si>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</si>
  <si>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</si>
  <si>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</si>
  <si>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</si>
  <si>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</si>
  <si>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</si>
  <si>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</si>
  <si>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</si>
  <si>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</si>
  <si>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</si>
  <si>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</si>
  <si>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</si>
  <si>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</si>
  <si>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</si>
  <si>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2021-11-06</t>
  </si>
  <si>
    <t>2291635</t>
  </si>
  <si>
    <t>吉隆坡市中心铂尔曼酒店与公寓</t>
  </si>
  <si>
    <t>Abdul Samat Mohd Sofiyuddin</t>
  </si>
  <si>
    <t>2021-11-07</t>
  </si>
  <si>
    <t>退房日周结</t>
  </si>
  <si>
    <t>423.38</t>
  </si>
  <si>
    <t>514.00</t>
  </si>
  <si>
    <t>0</t>
  </si>
  <si>
    <t>0.00</t>
  </si>
  <si>
    <t>携程汇智国际直连</t>
  </si>
  <si>
    <t>2021-11-06 21:01:50</t>
  </si>
  <si>
    <t>否</t>
  </si>
  <si>
    <t>汇智国际旅游发展有限公司</t>
  </si>
  <si>
    <t>直连</t>
  </si>
  <si>
    <t>2291481</t>
  </si>
  <si>
    <t>Amir Mohd amir</t>
  </si>
  <si>
    <t>2021-11-06 18:23:31</t>
  </si>
  <si>
    <t>2291460</t>
  </si>
  <si>
    <t>坤甸金色郁金香酒店</t>
  </si>
  <si>
    <t>Melati yanto,Melati yanto</t>
  </si>
  <si>
    <t>196.04</t>
  </si>
  <si>
    <t>238.00</t>
  </si>
  <si>
    <t>2021-11-06 18:05:28</t>
  </si>
  <si>
    <t>2291406</t>
  </si>
  <si>
    <t>雅加达弗姆 7 号度假酒店</t>
  </si>
  <si>
    <t>Restu Triwanda Septian,Restu Triwanda Septian</t>
  </si>
  <si>
    <t>265.23</t>
  </si>
  <si>
    <t>322.00</t>
  </si>
  <si>
    <t>2021-11-06 17:09:44</t>
  </si>
  <si>
    <t>2291359</t>
  </si>
  <si>
    <t>ZAI NORHUZAIFAH KASIM</t>
  </si>
  <si>
    <t>2021-11-06 16:03:26</t>
  </si>
  <si>
    <t>2291333</t>
  </si>
  <si>
    <t>雅加达克里斯塔尔酒店</t>
  </si>
  <si>
    <t>Siwi Salma Prihandani</t>
  </si>
  <si>
    <t>493.40</t>
  </si>
  <si>
    <t>599.00</t>
  </si>
  <si>
    <t>2021-11-06 15:34:24</t>
  </si>
  <si>
    <t>2291311</t>
  </si>
  <si>
    <t xml:space="preserve">巴鲁梭罗市贝斯特韦斯特精品酒店 </t>
  </si>
  <si>
    <t>Yunitawati Retno,Yunitawati Retno,Yunitawati Retno,Yunitawati Retno</t>
  </si>
  <si>
    <t>1291.56</t>
  </si>
  <si>
    <t>1568.00</t>
  </si>
  <si>
    <t>2021-11-06 15:06:17</t>
  </si>
  <si>
    <t>2291301</t>
  </si>
  <si>
    <t>kevin Kevin</t>
  </si>
  <si>
    <t>2021-11-06 14:49:32</t>
  </si>
  <si>
    <t>2291289</t>
  </si>
  <si>
    <t>望加锡美利亚酒店</t>
  </si>
  <si>
    <t>Mahyuddin Muhammad Fadli</t>
  </si>
  <si>
    <t>245.46</t>
  </si>
  <si>
    <t>298.00</t>
  </si>
  <si>
    <t>2021-11-06 14:37:01</t>
  </si>
  <si>
    <t>2291269</t>
  </si>
  <si>
    <t>那格亚希尔巴达姆酒店</t>
  </si>
  <si>
    <t>Kristanto Kristanto,Kristanto Kristanto</t>
  </si>
  <si>
    <t>333.60</t>
  </si>
  <si>
    <t>405.00</t>
  </si>
  <si>
    <t>2021-11-06 13:59:26</t>
  </si>
  <si>
    <t>2291076</t>
  </si>
  <si>
    <t>黄金城市会议酒店</t>
  </si>
  <si>
    <t>Kristiani Natalia Ambar</t>
  </si>
  <si>
    <t>922.54</t>
  </si>
  <si>
    <t>1120.00</t>
  </si>
  <si>
    <t>2021-11-06 10:08:42</t>
  </si>
  <si>
    <t>2290937</t>
  </si>
  <si>
    <t>费城中心城居家酒店</t>
  </si>
  <si>
    <t>molyneux brianna Jean</t>
  </si>
  <si>
    <t>1455.48</t>
  </si>
  <si>
    <t>1767.00</t>
  </si>
  <si>
    <t>2021-11-06 02:53:19</t>
  </si>
  <si>
    <t>2290914</t>
  </si>
  <si>
    <t>埃克广场酒店</t>
  </si>
  <si>
    <t>Quintana Garcia Jesus</t>
  </si>
  <si>
    <t>710.03</t>
  </si>
  <si>
    <t>862.00</t>
  </si>
  <si>
    <t>2021-11-06 01:41:38</t>
  </si>
  <si>
    <t>2290901</t>
  </si>
  <si>
    <t>米拉斯拉欧洲之星套房酒店</t>
  </si>
  <si>
    <t>Gomez Terroba Luis</t>
  </si>
  <si>
    <t>738.41</t>
  </si>
  <si>
    <t>897.00</t>
  </si>
  <si>
    <t>2021-11-06 00:49:54</t>
  </si>
  <si>
    <t>2021-11-05</t>
  </si>
  <si>
    <t>2290673</t>
  </si>
  <si>
    <t>欧洲之星书籍酒店</t>
  </si>
  <si>
    <t>Vossen Monika</t>
  </si>
  <si>
    <t>1748.48</t>
  </si>
  <si>
    <t>2124.00</t>
  </si>
  <si>
    <t>2021-11-05 19:42:19</t>
  </si>
  <si>
    <t>2290295</t>
  </si>
  <si>
    <t>新加坡四季酒店</t>
  </si>
  <si>
    <t>omar norashikin</t>
  </si>
  <si>
    <t>4092.95</t>
  </si>
  <si>
    <t>4972.00</t>
  </si>
  <si>
    <t>2021-11-05 12:49:02</t>
  </si>
  <si>
    <t>2290081</t>
  </si>
  <si>
    <t>维尔纽斯市中心万怡酒店</t>
  </si>
  <si>
    <t>EPELBAUM MAKS</t>
  </si>
  <si>
    <t>676.67</t>
  </si>
  <si>
    <t>822.00</t>
  </si>
  <si>
    <t>2021-11-05 09:41:47</t>
  </si>
  <si>
    <t>2290012</t>
  </si>
  <si>
    <t>jumari khairunnisa</t>
  </si>
  <si>
    <t>8143.09</t>
  </si>
  <si>
    <t>9892.00</t>
  </si>
  <si>
    <t>2021-11-05 07:33:59</t>
  </si>
  <si>
    <t>2289989</t>
  </si>
  <si>
    <t>里昂塞特万豪国际酒店</t>
  </si>
  <si>
    <t>Calame Sandrine</t>
  </si>
  <si>
    <t>585.30</t>
  </si>
  <si>
    <t>711.00</t>
  </si>
  <si>
    <t>2021-11-05 05:45:53</t>
  </si>
  <si>
    <t>2289958</t>
  </si>
  <si>
    <t>欧洲之星大中心酒店</t>
  </si>
  <si>
    <t>Kappler Michael</t>
  </si>
  <si>
    <t>1746.83</t>
  </si>
  <si>
    <t>2122.00</t>
  </si>
  <si>
    <t>2021-11-05 03:14:09</t>
  </si>
  <si>
    <t>2021-11-04</t>
  </si>
  <si>
    <t>2289781</t>
  </si>
  <si>
    <t>Prieto pan Cesar Alejandro</t>
  </si>
  <si>
    <t>714.75</t>
  </si>
  <si>
    <t>867.00</t>
  </si>
  <si>
    <t>2021-11-04 21:39:04</t>
  </si>
  <si>
    <t>2288860</t>
  </si>
  <si>
    <t>Raini Nur Farhana</t>
  </si>
  <si>
    <t>6118.70</t>
  </si>
  <si>
    <t>7422.00</t>
  </si>
  <si>
    <t>2021-11-04 02:19:03</t>
  </si>
  <si>
    <t>2021-11-03</t>
  </si>
  <si>
    <t>2288119</t>
  </si>
  <si>
    <t>花园美景酒店</t>
  </si>
  <si>
    <t>Vajda Istvan,Sales Angela</t>
  </si>
  <si>
    <t>837.18</t>
  </si>
  <si>
    <t>1016.00</t>
  </si>
  <si>
    <t>2021-11-03 04:35:43</t>
  </si>
  <si>
    <t>2021-11-02</t>
  </si>
  <si>
    <t>2288066</t>
  </si>
  <si>
    <t>Fairfield Inn &amp; Suites Hutchinson</t>
  </si>
  <si>
    <t>Garcia Geoffrey P</t>
  </si>
  <si>
    <t>681.20</t>
  </si>
  <si>
    <t>827.00</t>
  </si>
  <si>
    <t>2021-11-02 22:12:51</t>
  </si>
  <si>
    <t>2287627</t>
  </si>
  <si>
    <t>埃德蒙顿拉孔柏城堡皇冠假日酒店</t>
  </si>
  <si>
    <t>Gillatt Justin Gerald</t>
  </si>
  <si>
    <t>1789.08</t>
  </si>
  <si>
    <t>2172.00</t>
  </si>
  <si>
    <t>2021-11-02 09:15:20</t>
  </si>
  <si>
    <t>2021-11-01</t>
  </si>
  <si>
    <t>2286869</t>
  </si>
  <si>
    <t>大邱爱莉安娜酒店</t>
  </si>
  <si>
    <t>JUNG SAETBYUL</t>
  </si>
  <si>
    <t>602.18</t>
  </si>
  <si>
    <t>730.00</t>
  </si>
  <si>
    <t>2021-11-01 00:37:22</t>
  </si>
  <si>
    <t>2021-10-30</t>
  </si>
  <si>
    <t>2286238</t>
  </si>
  <si>
    <t>萨默塞特格林威斯奈酒店</t>
  </si>
  <si>
    <t>Charla Dinisha</t>
  </si>
  <si>
    <t>250.74</t>
  </si>
  <si>
    <t>304.00</t>
  </si>
  <si>
    <t>2021-10-30 21:41:51</t>
  </si>
  <si>
    <t>2021-10-29</t>
  </si>
  <si>
    <t>2285257</t>
  </si>
  <si>
    <t>勒查特莱兰酒店</t>
  </si>
  <si>
    <t>Zaghouani Nibelle</t>
  </si>
  <si>
    <t>1389.90</t>
  </si>
  <si>
    <t>1688.00</t>
  </si>
  <si>
    <t>2021-10-29 17:36:47</t>
  </si>
  <si>
    <t>2021-10-28</t>
  </si>
  <si>
    <t>2284736</t>
  </si>
  <si>
    <t>吉隆坡威斯汀酒店</t>
  </si>
  <si>
    <t>LIM TIAN YEE</t>
  </si>
  <si>
    <t>650.57</t>
  </si>
  <si>
    <t>790.00</t>
  </si>
  <si>
    <t>2021-10-28 22:29:03</t>
  </si>
  <si>
    <t>2021-10-26</t>
  </si>
  <si>
    <t>2283695</t>
  </si>
  <si>
    <t>Courtyard by Marriott Munich Garching</t>
  </si>
  <si>
    <t>ZHONG QICHEN,ZHONG QIXUAN</t>
  </si>
  <si>
    <t>3889.50</t>
  </si>
  <si>
    <t>4726.00</t>
  </si>
  <si>
    <t>2021-10-26 22:47:16</t>
  </si>
  <si>
    <t>2283689</t>
  </si>
  <si>
    <t>zhong qichen,ZHONG QIXUAN</t>
  </si>
  <si>
    <t>530.99</t>
  </si>
  <si>
    <t>-4195</t>
  </si>
  <si>
    <t>-3452</t>
  </si>
  <si>
    <t>2021-10-26 22:36:19</t>
  </si>
  <si>
    <t>2021-10-25</t>
  </si>
  <si>
    <t>2283053</t>
  </si>
  <si>
    <t>水明漾日落感受酒店</t>
  </si>
  <si>
    <t>Chandra Ronald</t>
  </si>
  <si>
    <t>153.08</t>
  </si>
  <si>
    <t>186.00</t>
  </si>
  <si>
    <t>2021-10-25 14:50:35</t>
  </si>
  <si>
    <t>2021-10-21</t>
  </si>
  <si>
    <t>2281058</t>
  </si>
  <si>
    <t>菲尔德万豪莫沃套房酒店</t>
  </si>
  <si>
    <t>DiPierro Katherine</t>
  </si>
  <si>
    <t>3333.09</t>
  </si>
  <si>
    <t>4046.00</t>
  </si>
  <si>
    <t>2021-10-21 08:13:48</t>
  </si>
  <si>
    <t>2021-10-20</t>
  </si>
  <si>
    <t>2280434</t>
  </si>
  <si>
    <t>摩根居家酒店</t>
  </si>
  <si>
    <t>Lang Stephanie,Lang Steven</t>
  </si>
  <si>
    <t>2165.38</t>
  </si>
  <si>
    <t>2633.00</t>
  </si>
  <si>
    <t>2021-10-20 02:10:50</t>
  </si>
  <si>
    <t>2021-10-11</t>
  </si>
  <si>
    <t>2275450</t>
  </si>
  <si>
    <t>拉斯维加斯特朗普国际酒店</t>
  </si>
  <si>
    <t>TATANISH JARED SHAE</t>
  </si>
  <si>
    <t>2302.68</t>
  </si>
  <si>
    <t>2778.00</t>
  </si>
  <si>
    <t>2021-10-11 04:32:47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</si>
</sst>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0" fontId="21" fillId="6" borderId="2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16513505375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44505</v>
      </c>
      <c r="G2" s="5">
        <v>44507</v>
      </c>
      <c r="H2" s="4">
        <v>1</v>
      </c>
      <c r="I2" s="4">
        <v>2</v>
      </c>
      <c r="J2" s="4">
        <v>2</v>
      </c>
      <c r="K2" s="4" t="s">
        <v>29</v>
      </c>
      <c r="L2" s="4">
        <v>2778</v>
      </c>
      <c r="M2" s="4">
        <v>2778</v>
      </c>
      <c r="N2" s="4" t="s">
        <v>30</v>
      </c>
      <c r="O2" s="4" t="s">
        <v>31</v>
      </c>
      <c r="P2" s="4" t="s">
        <v>32</v>
      </c>
      <c r="Q2" s="4">
        <v>0</v>
      </c>
      <c r="R2" s="7">
        <v>44480</v>
      </c>
      <c r="S2" s="5">
        <v>44510</v>
      </c>
      <c r="T2" s="4" t="s">
        <v>33</v>
      </c>
      <c r="U2" s="4">
        <v>2778</v>
      </c>
      <c r="V2" s="4">
        <v>0</v>
      </c>
      <c r="W2" s="4">
        <v>0</v>
      </c>
      <c r="Y2" s="4" t="s">
        <v>34</v>
      </c>
    </row>
    <row r="3" s="4" customFormat="1" spans="1:25">
      <c r="A3" s="4">
        <v>16602216140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44506</v>
      </c>
      <c r="G3" s="5">
        <v>44507</v>
      </c>
      <c r="H3" s="4">
        <v>1</v>
      </c>
      <c r="I3" s="4">
        <v>1</v>
      </c>
      <c r="J3" s="4">
        <v>1</v>
      </c>
      <c r="K3" s="4" t="s">
        <v>29</v>
      </c>
      <c r="L3" s="4">
        <v>2633</v>
      </c>
      <c r="M3" s="4">
        <v>2633</v>
      </c>
      <c r="N3" s="4" t="s">
        <v>37</v>
      </c>
      <c r="O3" s="4" t="s">
        <v>31</v>
      </c>
      <c r="P3" s="4" t="s">
        <v>32</v>
      </c>
      <c r="Q3" s="4">
        <v>0</v>
      </c>
      <c r="R3" s="7">
        <v>44489</v>
      </c>
      <c r="S3" s="5">
        <v>44510</v>
      </c>
      <c r="T3" s="4" t="s">
        <v>33</v>
      </c>
      <c r="U3" s="4">
        <v>2633</v>
      </c>
      <c r="V3" s="4">
        <v>0</v>
      </c>
      <c r="W3" s="4">
        <v>0</v>
      </c>
      <c r="Y3" s="4">
        <v>87193379</v>
      </c>
    </row>
    <row r="4" s="4" customFormat="1" spans="1:25">
      <c r="A4" s="4">
        <v>16612896472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44503</v>
      </c>
      <c r="G4" s="5">
        <v>44507</v>
      </c>
      <c r="H4" s="4">
        <v>1</v>
      </c>
      <c r="I4" s="4">
        <v>4</v>
      </c>
      <c r="J4" s="4">
        <v>4</v>
      </c>
      <c r="K4" s="4" t="s">
        <v>29</v>
      </c>
      <c r="L4" s="4">
        <v>4046</v>
      </c>
      <c r="M4" s="4">
        <v>4046</v>
      </c>
      <c r="N4" s="4" t="s">
        <v>40</v>
      </c>
      <c r="O4" s="4" t="s">
        <v>31</v>
      </c>
      <c r="P4" s="4" t="s">
        <v>32</v>
      </c>
      <c r="Q4" s="4">
        <v>0</v>
      </c>
      <c r="R4" s="7">
        <v>44490</v>
      </c>
      <c r="S4" s="5">
        <v>44510</v>
      </c>
      <c r="T4" s="4" t="s">
        <v>33</v>
      </c>
      <c r="U4" s="4">
        <v>4046</v>
      </c>
      <c r="V4" s="4">
        <v>0</v>
      </c>
      <c r="W4" s="4">
        <v>0</v>
      </c>
      <c r="X4" s="4">
        <v>2281058</v>
      </c>
      <c r="Y4" s="4">
        <v>88577310</v>
      </c>
    </row>
    <row r="5" s="4" customFormat="1" spans="1:24">
      <c r="A5" s="4">
        <v>16118147036</v>
      </c>
      <c r="B5" s="4" t="s">
        <v>25</v>
      </c>
      <c r="C5" s="4" t="s">
        <v>41</v>
      </c>
      <c r="D5" s="4" t="s">
        <v>42</v>
      </c>
      <c r="E5" s="4" t="s">
        <v>43</v>
      </c>
      <c r="F5" s="5">
        <v>44505</v>
      </c>
      <c r="G5" s="5">
        <v>44507</v>
      </c>
      <c r="H5" s="4">
        <v>1</v>
      </c>
      <c r="I5" s="4">
        <v>2</v>
      </c>
      <c r="J5" s="4">
        <v>2</v>
      </c>
      <c r="K5" s="4" t="s">
        <v>29</v>
      </c>
      <c r="L5" s="4">
        <v>-2078</v>
      </c>
      <c r="M5" s="4">
        <v>-2078</v>
      </c>
      <c r="N5" s="4" t="s">
        <v>44</v>
      </c>
      <c r="O5" s="4" t="s">
        <v>31</v>
      </c>
      <c r="P5" s="4" t="s">
        <v>32</v>
      </c>
      <c r="Q5" s="4">
        <v>0</v>
      </c>
      <c r="R5" s="7">
        <v>44431</v>
      </c>
      <c r="S5" s="5">
        <v>44510</v>
      </c>
      <c r="T5" s="4" t="s">
        <v>33</v>
      </c>
      <c r="U5" s="4">
        <v>-2078</v>
      </c>
      <c r="V5" s="4">
        <v>0</v>
      </c>
      <c r="W5" s="4">
        <v>0</v>
      </c>
      <c r="X5" s="4">
        <v>2230098</v>
      </c>
    </row>
    <row r="6" s="4" customFormat="1" spans="1:24">
      <c r="A6" s="4">
        <v>16118147036</v>
      </c>
      <c r="B6" s="4" t="s">
        <v>25</v>
      </c>
      <c r="C6" s="4" t="s">
        <v>45</v>
      </c>
      <c r="D6" s="4" t="s">
        <v>42</v>
      </c>
      <c r="E6" s="4" t="s">
        <v>43</v>
      </c>
      <c r="F6" s="5">
        <v>44505</v>
      </c>
      <c r="G6" s="5">
        <v>44507</v>
      </c>
      <c r="H6" s="4">
        <v>1</v>
      </c>
      <c r="I6" s="4">
        <v>2</v>
      </c>
      <c r="J6" s="4">
        <v>2</v>
      </c>
      <c r="K6" s="4" t="s">
        <v>29</v>
      </c>
      <c r="L6" s="4">
        <v>408.25</v>
      </c>
      <c r="M6" s="4">
        <v>408.25</v>
      </c>
      <c r="N6" s="4" t="s">
        <v>44</v>
      </c>
      <c r="O6" s="4" t="s">
        <v>31</v>
      </c>
      <c r="P6" s="4" t="s">
        <v>32</v>
      </c>
      <c r="Q6" s="4">
        <v>0</v>
      </c>
      <c r="R6" s="7">
        <v>44431</v>
      </c>
      <c r="S6" s="5">
        <v>44510</v>
      </c>
      <c r="T6" s="4" t="s">
        <v>33</v>
      </c>
      <c r="U6" s="4">
        <v>408.25</v>
      </c>
      <c r="V6" s="4">
        <v>0</v>
      </c>
      <c r="W6" s="4">
        <v>0</v>
      </c>
      <c r="X6" s="4">
        <v>2230098</v>
      </c>
    </row>
    <row r="7" s="4" customFormat="1" spans="1:23">
      <c r="A7" s="4">
        <v>16657765693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44505</v>
      </c>
      <c r="G7" s="5">
        <v>44507</v>
      </c>
      <c r="H7" s="4">
        <v>1</v>
      </c>
      <c r="I7" s="4">
        <v>2</v>
      </c>
      <c r="J7" s="4">
        <v>2</v>
      </c>
      <c r="K7" s="4" t="s">
        <v>29</v>
      </c>
      <c r="L7" s="4">
        <v>186</v>
      </c>
      <c r="M7" s="4">
        <v>186</v>
      </c>
      <c r="N7" s="4" t="s">
        <v>48</v>
      </c>
      <c r="O7" s="4" t="s">
        <v>31</v>
      </c>
      <c r="P7" s="4" t="s">
        <v>32</v>
      </c>
      <c r="Q7" s="4">
        <v>0</v>
      </c>
      <c r="R7" s="7">
        <v>44494</v>
      </c>
      <c r="S7" s="5">
        <v>44510</v>
      </c>
      <c r="T7" s="4" t="s">
        <v>33</v>
      </c>
      <c r="U7" s="4">
        <v>186</v>
      </c>
      <c r="V7" s="4">
        <v>0</v>
      </c>
      <c r="W7" s="4">
        <v>0</v>
      </c>
    </row>
    <row r="8" s="4" customFormat="1" spans="1:25">
      <c r="A8" s="4">
        <v>16669910154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44499</v>
      </c>
      <c r="G8" s="5">
        <v>44507</v>
      </c>
      <c r="H8" s="4">
        <v>1</v>
      </c>
      <c r="I8" s="4">
        <v>8</v>
      </c>
      <c r="J8" s="4">
        <v>8</v>
      </c>
      <c r="K8" s="4" t="s">
        <v>29</v>
      </c>
      <c r="L8" s="4">
        <v>4726</v>
      </c>
      <c r="M8" s="4">
        <v>4726</v>
      </c>
      <c r="N8" s="4" t="s">
        <v>51</v>
      </c>
      <c r="O8" s="4" t="s">
        <v>31</v>
      </c>
      <c r="P8" s="4" t="s">
        <v>32</v>
      </c>
      <c r="Q8" s="4">
        <v>0</v>
      </c>
      <c r="R8" s="7">
        <v>44495</v>
      </c>
      <c r="S8" s="5">
        <v>44510</v>
      </c>
      <c r="T8" s="4" t="s">
        <v>33</v>
      </c>
      <c r="U8" s="4">
        <v>4726</v>
      </c>
      <c r="V8" s="4">
        <v>0</v>
      </c>
      <c r="W8" s="4">
        <v>0</v>
      </c>
      <c r="Y8" s="4">
        <v>93337506</v>
      </c>
    </row>
    <row r="9" s="4" customFormat="1" spans="1:25">
      <c r="A9" s="4">
        <v>16690011931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44506</v>
      </c>
      <c r="G9" s="5">
        <v>44507</v>
      </c>
      <c r="H9" s="4">
        <v>1</v>
      </c>
      <c r="I9" s="4">
        <v>1</v>
      </c>
      <c r="J9" s="4">
        <v>1</v>
      </c>
      <c r="K9" s="4" t="s">
        <v>29</v>
      </c>
      <c r="L9" s="4">
        <v>790</v>
      </c>
      <c r="M9" s="4">
        <v>790</v>
      </c>
      <c r="N9" s="4" t="s">
        <v>54</v>
      </c>
      <c r="O9" s="4" t="s">
        <v>31</v>
      </c>
      <c r="P9" s="4" t="s">
        <v>32</v>
      </c>
      <c r="Q9" s="4">
        <v>0</v>
      </c>
      <c r="R9" s="7">
        <v>44497</v>
      </c>
      <c r="S9" s="5">
        <v>44510</v>
      </c>
      <c r="T9" s="4" t="s">
        <v>33</v>
      </c>
      <c r="U9" s="4">
        <v>790</v>
      </c>
      <c r="V9" s="4">
        <v>0</v>
      </c>
      <c r="W9" s="4">
        <v>0</v>
      </c>
      <c r="X9" s="4">
        <v>2284736</v>
      </c>
      <c r="Y9" s="4">
        <v>95326835</v>
      </c>
    </row>
    <row r="10" s="4" customFormat="1" spans="1:24">
      <c r="A10" s="4">
        <v>16693387095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44505</v>
      </c>
      <c r="G10" s="5">
        <v>44507</v>
      </c>
      <c r="H10" s="4">
        <v>1</v>
      </c>
      <c r="I10" s="4">
        <v>2</v>
      </c>
      <c r="J10" s="4">
        <v>2</v>
      </c>
      <c r="K10" s="4" t="s">
        <v>29</v>
      </c>
      <c r="L10" s="4">
        <v>1688</v>
      </c>
      <c r="M10" s="4">
        <v>1688</v>
      </c>
      <c r="N10" s="4" t="s">
        <v>57</v>
      </c>
      <c r="O10" s="4" t="s">
        <v>31</v>
      </c>
      <c r="P10" s="4" t="s">
        <v>32</v>
      </c>
      <c r="Q10" s="4">
        <v>0</v>
      </c>
      <c r="R10" s="7">
        <v>44498</v>
      </c>
      <c r="S10" s="5">
        <v>44510</v>
      </c>
      <c r="T10" s="4" t="s">
        <v>33</v>
      </c>
      <c r="U10" s="4">
        <v>1688</v>
      </c>
      <c r="V10" s="4">
        <v>0</v>
      </c>
      <c r="W10" s="4">
        <v>0</v>
      </c>
      <c r="X10" s="4">
        <v>2285257</v>
      </c>
    </row>
    <row r="11" s="4" customFormat="1" spans="1:25">
      <c r="A11" s="4">
        <v>16706907000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44506</v>
      </c>
      <c r="G11" s="5">
        <v>44507</v>
      </c>
      <c r="H11" s="4">
        <v>1</v>
      </c>
      <c r="I11" s="4">
        <v>1</v>
      </c>
      <c r="J11" s="4">
        <v>1</v>
      </c>
      <c r="K11" s="4" t="s">
        <v>29</v>
      </c>
      <c r="L11" s="4">
        <v>304</v>
      </c>
      <c r="M11" s="4">
        <v>304</v>
      </c>
      <c r="N11" s="4" t="s">
        <v>60</v>
      </c>
      <c r="O11" s="4" t="s">
        <v>31</v>
      </c>
      <c r="P11" s="4" t="s">
        <v>32</v>
      </c>
      <c r="Q11" s="4">
        <v>0</v>
      </c>
      <c r="R11" s="7">
        <v>44499</v>
      </c>
      <c r="S11" s="5">
        <v>44510</v>
      </c>
      <c r="T11" s="4" t="s">
        <v>33</v>
      </c>
      <c r="U11" s="4">
        <v>304</v>
      </c>
      <c r="V11" s="4">
        <v>0</v>
      </c>
      <c r="W11" s="4">
        <v>0</v>
      </c>
      <c r="X11" s="4">
        <v>2286238</v>
      </c>
      <c r="Y11" s="4" t="s">
        <v>61</v>
      </c>
    </row>
    <row r="12" s="4" customFormat="1" spans="1:25">
      <c r="A12" s="4">
        <v>16710946202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44506</v>
      </c>
      <c r="G12" s="5">
        <v>44507</v>
      </c>
      <c r="H12" s="4">
        <v>1</v>
      </c>
      <c r="I12" s="4">
        <v>1</v>
      </c>
      <c r="J12" s="4">
        <v>1</v>
      </c>
      <c r="K12" s="4" t="s">
        <v>29</v>
      </c>
      <c r="L12" s="4">
        <v>730</v>
      </c>
      <c r="M12" s="4">
        <v>730</v>
      </c>
      <c r="N12" s="4" t="s">
        <v>64</v>
      </c>
      <c r="O12" s="4" t="s">
        <v>31</v>
      </c>
      <c r="P12" s="4" t="s">
        <v>32</v>
      </c>
      <c r="Q12" s="4">
        <v>0</v>
      </c>
      <c r="R12" s="7">
        <v>44501</v>
      </c>
      <c r="S12" s="5">
        <v>44510</v>
      </c>
      <c r="T12" s="4" t="s">
        <v>33</v>
      </c>
      <c r="U12" s="4">
        <v>730</v>
      </c>
      <c r="V12" s="4">
        <v>0</v>
      </c>
      <c r="W12" s="4">
        <v>0</v>
      </c>
      <c r="X12" s="4">
        <v>2286869</v>
      </c>
      <c r="Y12" s="4">
        <v>21053429</v>
      </c>
    </row>
    <row r="13" s="4" customFormat="1" spans="1:25">
      <c r="A13" s="4">
        <v>16725196555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44504</v>
      </c>
      <c r="G13" s="5">
        <v>44507</v>
      </c>
      <c r="H13" s="4">
        <v>1</v>
      </c>
      <c r="I13" s="4">
        <v>3</v>
      </c>
      <c r="J13" s="4">
        <v>3</v>
      </c>
      <c r="K13" s="4" t="s">
        <v>29</v>
      </c>
      <c r="L13" s="4">
        <v>2172</v>
      </c>
      <c r="M13" s="4">
        <v>2172</v>
      </c>
      <c r="N13" s="4" t="s">
        <v>67</v>
      </c>
      <c r="O13" s="4" t="s">
        <v>31</v>
      </c>
      <c r="P13" s="4" t="s">
        <v>32</v>
      </c>
      <c r="Q13" s="4">
        <v>0</v>
      </c>
      <c r="R13" s="7">
        <v>44502</v>
      </c>
      <c r="S13" s="5">
        <v>44510</v>
      </c>
      <c r="T13" s="4" t="s">
        <v>33</v>
      </c>
      <c r="U13" s="4">
        <v>2172</v>
      </c>
      <c r="V13" s="4">
        <v>0</v>
      </c>
      <c r="W13" s="4">
        <v>0</v>
      </c>
      <c r="X13" s="4">
        <v>2287627</v>
      </c>
      <c r="Y13" s="4">
        <v>99891441</v>
      </c>
    </row>
    <row r="14" s="4" customFormat="1" spans="1:25">
      <c r="A14" s="4">
        <v>16728208451</v>
      </c>
      <c r="B14" s="4" t="s">
        <v>25</v>
      </c>
      <c r="C14" s="4" t="s">
        <v>26</v>
      </c>
      <c r="D14" s="4" t="s">
        <v>68</v>
      </c>
      <c r="E14" s="4" t="s">
        <v>69</v>
      </c>
      <c r="F14" s="5">
        <v>44506</v>
      </c>
      <c r="G14" s="5">
        <v>44507</v>
      </c>
      <c r="H14" s="4">
        <v>1</v>
      </c>
      <c r="I14" s="4">
        <v>1</v>
      </c>
      <c r="J14" s="4">
        <v>1</v>
      </c>
      <c r="K14" s="4" t="s">
        <v>29</v>
      </c>
      <c r="L14" s="4">
        <v>827</v>
      </c>
      <c r="M14" s="4">
        <v>827</v>
      </c>
      <c r="N14" s="4" t="s">
        <v>70</v>
      </c>
      <c r="O14" s="4" t="s">
        <v>31</v>
      </c>
      <c r="P14" s="4" t="s">
        <v>32</v>
      </c>
      <c r="Q14" s="4">
        <v>0</v>
      </c>
      <c r="R14" s="7">
        <v>44502</v>
      </c>
      <c r="S14" s="5">
        <v>44510</v>
      </c>
      <c r="T14" s="4" t="s">
        <v>33</v>
      </c>
      <c r="U14" s="4">
        <v>827</v>
      </c>
      <c r="V14" s="4">
        <v>0</v>
      </c>
      <c r="W14" s="4">
        <v>0</v>
      </c>
      <c r="X14" s="4">
        <v>2288066</v>
      </c>
      <c r="Y14" s="4">
        <v>99245888</v>
      </c>
    </row>
    <row r="15" s="4" customFormat="1" spans="1:25">
      <c r="A15" s="4">
        <v>16728773125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44506</v>
      </c>
      <c r="G15" s="5">
        <v>44507</v>
      </c>
      <c r="H15" s="4">
        <v>1</v>
      </c>
      <c r="I15" s="4">
        <v>1</v>
      </c>
      <c r="J15" s="4">
        <v>1</v>
      </c>
      <c r="K15" s="4" t="s">
        <v>29</v>
      </c>
      <c r="L15" s="4">
        <v>1016</v>
      </c>
      <c r="M15" s="4">
        <v>1016</v>
      </c>
      <c r="N15" s="4" t="s">
        <v>73</v>
      </c>
      <c r="O15" s="4" t="s">
        <v>31</v>
      </c>
      <c r="P15" s="4" t="s">
        <v>32</v>
      </c>
      <c r="Q15" s="4">
        <v>0</v>
      </c>
      <c r="R15" s="7">
        <v>44503</v>
      </c>
      <c r="S15" s="5">
        <v>44510</v>
      </c>
      <c r="T15" s="4" t="s">
        <v>33</v>
      </c>
      <c r="U15" s="4">
        <v>1016</v>
      </c>
      <c r="V15" s="4">
        <v>0</v>
      </c>
      <c r="W15" s="4">
        <v>0</v>
      </c>
      <c r="Y15" s="4" t="s">
        <v>74</v>
      </c>
    </row>
    <row r="16" s="4" customFormat="1" spans="1:25">
      <c r="A16" s="4">
        <v>16737247497</v>
      </c>
      <c r="B16" s="4" t="s">
        <v>25</v>
      </c>
      <c r="C16" s="4" t="s">
        <v>26</v>
      </c>
      <c r="D16" s="4" t="s">
        <v>75</v>
      </c>
      <c r="E16" s="4" t="s">
        <v>76</v>
      </c>
      <c r="F16" s="5">
        <v>44504</v>
      </c>
      <c r="G16" s="5">
        <v>44507</v>
      </c>
      <c r="H16" s="4">
        <v>1</v>
      </c>
      <c r="I16" s="4">
        <v>3</v>
      </c>
      <c r="J16" s="4">
        <v>3</v>
      </c>
      <c r="K16" s="4" t="s">
        <v>29</v>
      </c>
      <c r="L16" s="4">
        <v>7422</v>
      </c>
      <c r="M16" s="4">
        <v>7422</v>
      </c>
      <c r="N16" s="4" t="s">
        <v>77</v>
      </c>
      <c r="O16" s="4" t="s">
        <v>31</v>
      </c>
      <c r="P16" s="4" t="s">
        <v>32</v>
      </c>
      <c r="Q16" s="4">
        <v>0</v>
      </c>
      <c r="R16" s="7">
        <v>44504</v>
      </c>
      <c r="S16" s="5">
        <v>44510</v>
      </c>
      <c r="T16" s="4" t="s">
        <v>33</v>
      </c>
      <c r="U16" s="4">
        <v>7422</v>
      </c>
      <c r="V16" s="4">
        <v>0</v>
      </c>
      <c r="W16" s="4">
        <v>0</v>
      </c>
      <c r="X16" s="4">
        <v>2288860</v>
      </c>
      <c r="Y16" s="4">
        <v>10915861</v>
      </c>
    </row>
    <row r="17" s="4" customFormat="1" spans="1:23">
      <c r="A17" s="4">
        <v>16740602940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44506</v>
      </c>
      <c r="G17" s="5">
        <v>44507</v>
      </c>
      <c r="H17" s="4">
        <v>1</v>
      </c>
      <c r="I17" s="4">
        <v>1</v>
      </c>
      <c r="J17" s="4">
        <v>1</v>
      </c>
      <c r="K17" s="4" t="s">
        <v>29</v>
      </c>
      <c r="L17" s="4">
        <v>867</v>
      </c>
      <c r="M17" s="4">
        <v>867</v>
      </c>
      <c r="N17" s="4" t="s">
        <v>80</v>
      </c>
      <c r="O17" s="4" t="s">
        <v>31</v>
      </c>
      <c r="P17" s="4" t="s">
        <v>32</v>
      </c>
      <c r="Q17" s="4">
        <v>0</v>
      </c>
      <c r="R17" s="7">
        <v>44504</v>
      </c>
      <c r="S17" s="5">
        <v>44510</v>
      </c>
      <c r="T17" s="4" t="s">
        <v>33</v>
      </c>
      <c r="U17" s="4">
        <v>867</v>
      </c>
      <c r="V17" s="4">
        <v>0</v>
      </c>
      <c r="W17" s="4">
        <v>0</v>
      </c>
    </row>
    <row r="18" s="4" customFormat="1" spans="1:23">
      <c r="A18" s="4">
        <v>16741278540</v>
      </c>
      <c r="B18" s="4" t="s">
        <v>25</v>
      </c>
      <c r="C18" s="4" t="s">
        <v>26</v>
      </c>
      <c r="D18" s="4" t="s">
        <v>81</v>
      </c>
      <c r="E18" s="4" t="s">
        <v>82</v>
      </c>
      <c r="F18" s="5">
        <v>44505</v>
      </c>
      <c r="G18" s="5">
        <v>44507</v>
      </c>
      <c r="H18" s="4">
        <v>1</v>
      </c>
      <c r="I18" s="4">
        <v>2</v>
      </c>
      <c r="J18" s="4">
        <v>2</v>
      </c>
      <c r="K18" s="4" t="s">
        <v>29</v>
      </c>
      <c r="L18" s="4">
        <v>2122</v>
      </c>
      <c r="M18" s="4">
        <v>2122</v>
      </c>
      <c r="N18" s="4" t="s">
        <v>83</v>
      </c>
      <c r="O18" s="4" t="s">
        <v>31</v>
      </c>
      <c r="P18" s="4" t="s">
        <v>32</v>
      </c>
      <c r="Q18" s="4">
        <v>0</v>
      </c>
      <c r="R18" s="7">
        <v>44505</v>
      </c>
      <c r="S18" s="5">
        <v>44510</v>
      </c>
      <c r="T18" s="4" t="s">
        <v>33</v>
      </c>
      <c r="U18" s="4">
        <v>2122</v>
      </c>
      <c r="V18" s="4">
        <v>0</v>
      </c>
      <c r="W18" s="4">
        <v>0</v>
      </c>
    </row>
    <row r="19" s="4" customFormat="1" spans="1:25">
      <c r="A19" s="4">
        <v>16741324764</v>
      </c>
      <c r="B19" s="4" t="s">
        <v>25</v>
      </c>
      <c r="C19" s="4" t="s">
        <v>26</v>
      </c>
      <c r="D19" s="4" t="s">
        <v>84</v>
      </c>
      <c r="E19" s="4" t="s">
        <v>85</v>
      </c>
      <c r="F19" s="5">
        <v>44506</v>
      </c>
      <c r="G19" s="5">
        <v>44507</v>
      </c>
      <c r="H19" s="4">
        <v>1</v>
      </c>
      <c r="I19" s="4">
        <v>1</v>
      </c>
      <c r="J19" s="4">
        <v>1</v>
      </c>
      <c r="K19" s="4" t="s">
        <v>29</v>
      </c>
      <c r="L19" s="4">
        <v>711</v>
      </c>
      <c r="M19" s="4">
        <v>711</v>
      </c>
      <c r="N19" s="4" t="s">
        <v>86</v>
      </c>
      <c r="O19" s="4" t="s">
        <v>31</v>
      </c>
      <c r="P19" s="4" t="s">
        <v>32</v>
      </c>
      <c r="Q19" s="4">
        <v>0</v>
      </c>
      <c r="R19" s="7">
        <v>44505</v>
      </c>
      <c r="S19" s="5">
        <v>44510</v>
      </c>
      <c r="T19" s="4" t="s">
        <v>33</v>
      </c>
      <c r="U19" s="4">
        <v>711</v>
      </c>
      <c r="V19" s="4">
        <v>0</v>
      </c>
      <c r="W19" s="4">
        <v>0</v>
      </c>
      <c r="Y19" s="4">
        <v>71565050</v>
      </c>
    </row>
    <row r="20" s="4" customFormat="1" spans="1:23">
      <c r="A20" s="4">
        <v>16741371904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44505</v>
      </c>
      <c r="G20" s="5">
        <v>44507</v>
      </c>
      <c r="H20" s="4">
        <v>2</v>
      </c>
      <c r="I20" s="4">
        <v>2</v>
      </c>
      <c r="J20" s="4">
        <v>4</v>
      </c>
      <c r="K20" s="4" t="s">
        <v>29</v>
      </c>
      <c r="L20" s="4">
        <v>9892</v>
      </c>
      <c r="M20" s="4">
        <v>9892</v>
      </c>
      <c r="N20" s="4" t="s">
        <v>87</v>
      </c>
      <c r="O20" s="4" t="s">
        <v>31</v>
      </c>
      <c r="P20" s="4" t="s">
        <v>32</v>
      </c>
      <c r="Q20" s="4">
        <v>0</v>
      </c>
      <c r="R20" s="7">
        <v>44505</v>
      </c>
      <c r="S20" s="5">
        <v>44510</v>
      </c>
      <c r="T20" s="4" t="s">
        <v>33</v>
      </c>
      <c r="U20" s="4">
        <v>9892</v>
      </c>
      <c r="V20" s="4">
        <v>0</v>
      </c>
      <c r="W20" s="4">
        <v>0</v>
      </c>
    </row>
    <row r="21" s="4" customFormat="1" spans="1:25">
      <c r="A21" s="4">
        <v>16741574617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44505</v>
      </c>
      <c r="G21" s="5">
        <v>44507</v>
      </c>
      <c r="H21" s="4">
        <v>1</v>
      </c>
      <c r="I21" s="4">
        <v>2</v>
      </c>
      <c r="J21" s="4">
        <v>2</v>
      </c>
      <c r="K21" s="4" t="s">
        <v>29</v>
      </c>
      <c r="L21" s="4">
        <v>822</v>
      </c>
      <c r="M21" s="4">
        <v>822</v>
      </c>
      <c r="N21" s="4" t="s">
        <v>90</v>
      </c>
      <c r="O21" s="4" t="s">
        <v>31</v>
      </c>
      <c r="P21" s="4" t="s">
        <v>32</v>
      </c>
      <c r="Q21" s="4">
        <v>0</v>
      </c>
      <c r="R21" s="7">
        <v>44505</v>
      </c>
      <c r="S21" s="5">
        <v>44510</v>
      </c>
      <c r="T21" s="4" t="s">
        <v>33</v>
      </c>
      <c r="U21" s="4">
        <v>822</v>
      </c>
      <c r="V21" s="4">
        <v>0</v>
      </c>
      <c r="W21" s="4">
        <v>0</v>
      </c>
      <c r="Y21" s="4">
        <v>71726074</v>
      </c>
    </row>
    <row r="22" s="4" customFormat="1" spans="1:23">
      <c r="A22" s="4">
        <v>16742177445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44505</v>
      </c>
      <c r="G22" s="5">
        <v>44507</v>
      </c>
      <c r="H22" s="4">
        <v>1</v>
      </c>
      <c r="I22" s="4">
        <v>2</v>
      </c>
      <c r="J22" s="4">
        <v>2</v>
      </c>
      <c r="K22" s="4" t="s">
        <v>29</v>
      </c>
      <c r="L22" s="4">
        <v>4972</v>
      </c>
      <c r="M22" s="4">
        <v>4972</v>
      </c>
      <c r="N22" s="4" t="s">
        <v>91</v>
      </c>
      <c r="O22" s="4" t="s">
        <v>31</v>
      </c>
      <c r="P22" s="4" t="s">
        <v>32</v>
      </c>
      <c r="Q22" s="4">
        <v>0</v>
      </c>
      <c r="R22" s="7">
        <v>44505</v>
      </c>
      <c r="S22" s="5">
        <v>44510</v>
      </c>
      <c r="T22" s="4" t="s">
        <v>33</v>
      </c>
      <c r="U22" s="4">
        <v>4972</v>
      </c>
      <c r="V22" s="4">
        <v>0</v>
      </c>
      <c r="W22" s="4">
        <v>0</v>
      </c>
    </row>
    <row r="23" s="4" customFormat="1" spans="1:23">
      <c r="A23" s="4">
        <v>16745308927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44505</v>
      </c>
      <c r="G23" s="5">
        <v>44507</v>
      </c>
      <c r="H23" s="4">
        <v>1</v>
      </c>
      <c r="I23" s="4">
        <v>2</v>
      </c>
      <c r="J23" s="4">
        <v>2</v>
      </c>
      <c r="K23" s="4" t="s">
        <v>29</v>
      </c>
      <c r="L23" s="4">
        <v>2124</v>
      </c>
      <c r="M23" s="4">
        <v>2124</v>
      </c>
      <c r="N23" s="4" t="s">
        <v>94</v>
      </c>
      <c r="O23" s="4" t="s">
        <v>31</v>
      </c>
      <c r="P23" s="4" t="s">
        <v>32</v>
      </c>
      <c r="Q23" s="4">
        <v>0</v>
      </c>
      <c r="R23" s="7">
        <v>44505</v>
      </c>
      <c r="S23" s="5">
        <v>44510</v>
      </c>
      <c r="T23" s="4" t="s">
        <v>33</v>
      </c>
      <c r="U23" s="4">
        <v>2124</v>
      </c>
      <c r="V23" s="4">
        <v>0</v>
      </c>
      <c r="W23" s="4">
        <v>0</v>
      </c>
    </row>
    <row r="24" s="4" customFormat="1" spans="1:23">
      <c r="A24" s="4">
        <v>16746756878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44506</v>
      </c>
      <c r="G24" s="5">
        <v>44507</v>
      </c>
      <c r="H24" s="4">
        <v>1</v>
      </c>
      <c r="I24" s="4">
        <v>1</v>
      </c>
      <c r="J24" s="4">
        <v>1</v>
      </c>
      <c r="K24" s="4" t="s">
        <v>29</v>
      </c>
      <c r="L24" s="4">
        <v>897</v>
      </c>
      <c r="M24" s="4">
        <v>897</v>
      </c>
      <c r="N24" s="4" t="s">
        <v>97</v>
      </c>
      <c r="O24" s="4" t="s">
        <v>31</v>
      </c>
      <c r="P24" s="4" t="s">
        <v>32</v>
      </c>
      <c r="Q24" s="4">
        <v>0</v>
      </c>
      <c r="R24" s="7">
        <v>44506</v>
      </c>
      <c r="S24" s="5">
        <v>44510</v>
      </c>
      <c r="T24" s="4" t="s">
        <v>33</v>
      </c>
      <c r="U24" s="4">
        <v>897</v>
      </c>
      <c r="V24" s="4">
        <v>0</v>
      </c>
      <c r="W24" s="4">
        <v>0</v>
      </c>
    </row>
    <row r="25" s="4" customFormat="1" spans="1:23">
      <c r="A25" s="4">
        <v>16746856178</v>
      </c>
      <c r="B25" s="4" t="s">
        <v>25</v>
      </c>
      <c r="C25" s="4" t="s">
        <v>26</v>
      </c>
      <c r="D25" s="4" t="s">
        <v>78</v>
      </c>
      <c r="E25" s="4" t="s">
        <v>79</v>
      </c>
      <c r="F25" s="5">
        <v>44506</v>
      </c>
      <c r="G25" s="5">
        <v>44507</v>
      </c>
      <c r="H25" s="4">
        <v>1</v>
      </c>
      <c r="I25" s="4">
        <v>1</v>
      </c>
      <c r="J25" s="4">
        <v>1</v>
      </c>
      <c r="K25" s="4" t="s">
        <v>29</v>
      </c>
      <c r="L25" s="4">
        <v>862</v>
      </c>
      <c r="M25" s="4">
        <v>862</v>
      </c>
      <c r="N25" s="4" t="s">
        <v>98</v>
      </c>
      <c r="O25" s="4" t="s">
        <v>31</v>
      </c>
      <c r="P25" s="4" t="s">
        <v>32</v>
      </c>
      <c r="Q25" s="4">
        <v>0</v>
      </c>
      <c r="R25" s="7">
        <v>44506</v>
      </c>
      <c r="S25" s="5">
        <v>44510</v>
      </c>
      <c r="T25" s="4" t="s">
        <v>33</v>
      </c>
      <c r="U25" s="4">
        <v>862</v>
      </c>
      <c r="V25" s="4">
        <v>0</v>
      </c>
      <c r="W25" s="4">
        <v>0</v>
      </c>
    </row>
    <row r="26" s="4" customFormat="1" spans="1:25">
      <c r="A26" s="4">
        <v>16746954906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44506</v>
      </c>
      <c r="G26" s="5">
        <v>44507</v>
      </c>
      <c r="H26" s="4">
        <v>1</v>
      </c>
      <c r="I26" s="4">
        <v>1</v>
      </c>
      <c r="J26" s="4">
        <v>1</v>
      </c>
      <c r="K26" s="4" t="s">
        <v>29</v>
      </c>
      <c r="L26" s="4">
        <v>1767</v>
      </c>
      <c r="M26" s="4">
        <v>1767</v>
      </c>
      <c r="N26" s="4" t="s">
        <v>101</v>
      </c>
      <c r="O26" s="4" t="s">
        <v>31</v>
      </c>
      <c r="P26" s="4" t="s">
        <v>32</v>
      </c>
      <c r="Q26" s="4">
        <v>0</v>
      </c>
      <c r="R26" s="7">
        <v>44506</v>
      </c>
      <c r="S26" s="5">
        <v>44510</v>
      </c>
      <c r="T26" s="4" t="s">
        <v>33</v>
      </c>
      <c r="U26" s="4">
        <v>1767</v>
      </c>
      <c r="V26" s="4">
        <v>0</v>
      </c>
      <c r="W26" s="4">
        <v>0</v>
      </c>
      <c r="Y26" s="4">
        <v>72323885</v>
      </c>
    </row>
    <row r="27" s="4" customFormat="1" spans="1:25">
      <c r="A27" s="4">
        <v>16747366672</v>
      </c>
      <c r="B27" s="4" t="s">
        <v>25</v>
      </c>
      <c r="C27" s="4" t="s">
        <v>26</v>
      </c>
      <c r="D27" s="4" t="s">
        <v>102</v>
      </c>
      <c r="E27" s="4" t="s">
        <v>47</v>
      </c>
      <c r="F27" s="5">
        <v>44506</v>
      </c>
      <c r="G27" s="5">
        <v>44507</v>
      </c>
      <c r="H27" s="4">
        <v>4</v>
      </c>
      <c r="I27" s="4">
        <v>1</v>
      </c>
      <c r="J27" s="4">
        <v>4</v>
      </c>
      <c r="K27" s="4" t="s">
        <v>29</v>
      </c>
      <c r="L27" s="4">
        <v>1120</v>
      </c>
      <c r="M27" s="4">
        <v>1120</v>
      </c>
      <c r="N27" s="4" t="s">
        <v>103</v>
      </c>
      <c r="O27" s="4" t="s">
        <v>31</v>
      </c>
      <c r="P27" s="4" t="s">
        <v>32</v>
      </c>
      <c r="Q27" s="4">
        <v>0</v>
      </c>
      <c r="R27" s="7">
        <v>44506</v>
      </c>
      <c r="S27" s="5">
        <v>44510</v>
      </c>
      <c r="T27" s="4" t="s">
        <v>33</v>
      </c>
      <c r="U27" s="4">
        <v>1120</v>
      </c>
      <c r="V27" s="4">
        <v>0</v>
      </c>
      <c r="W27" s="4">
        <v>0</v>
      </c>
      <c r="Y27" s="4" t="s">
        <v>104</v>
      </c>
    </row>
    <row r="28" s="4" customFormat="1" spans="1:23">
      <c r="A28" s="4">
        <v>16748456567</v>
      </c>
      <c r="B28" s="4" t="s">
        <v>25</v>
      </c>
      <c r="C28" s="4" t="s">
        <v>26</v>
      </c>
      <c r="D28" s="4" t="s">
        <v>105</v>
      </c>
      <c r="E28" s="4" t="s">
        <v>106</v>
      </c>
      <c r="F28" s="5">
        <v>44506</v>
      </c>
      <c r="G28" s="5">
        <v>44507</v>
      </c>
      <c r="H28" s="4">
        <v>1</v>
      </c>
      <c r="I28" s="4">
        <v>1</v>
      </c>
      <c r="J28" s="4">
        <v>1</v>
      </c>
      <c r="K28" s="4" t="s">
        <v>29</v>
      </c>
      <c r="L28" s="4">
        <v>405</v>
      </c>
      <c r="M28" s="4">
        <v>405</v>
      </c>
      <c r="N28" s="4" t="s">
        <v>107</v>
      </c>
      <c r="O28" s="4" t="s">
        <v>31</v>
      </c>
      <c r="P28" s="4" t="s">
        <v>32</v>
      </c>
      <c r="Q28" s="4">
        <v>0</v>
      </c>
      <c r="R28" s="7">
        <v>44506</v>
      </c>
      <c r="S28" s="5">
        <v>44510</v>
      </c>
      <c r="T28" s="4" t="s">
        <v>33</v>
      </c>
      <c r="U28" s="4">
        <v>405</v>
      </c>
      <c r="V28" s="4">
        <v>0</v>
      </c>
      <c r="W28" s="4">
        <v>0</v>
      </c>
    </row>
    <row r="29" s="4" customFormat="1" spans="1:24">
      <c r="A29" s="4">
        <v>16748616890</v>
      </c>
      <c r="B29" s="4" t="s">
        <v>25</v>
      </c>
      <c r="C29" s="4" t="s">
        <v>26</v>
      </c>
      <c r="D29" s="4" t="s">
        <v>108</v>
      </c>
      <c r="E29" s="4" t="s">
        <v>109</v>
      </c>
      <c r="F29" s="5">
        <v>44506</v>
      </c>
      <c r="G29" s="5">
        <v>44507</v>
      </c>
      <c r="H29" s="4">
        <v>1</v>
      </c>
      <c r="I29" s="4">
        <v>1</v>
      </c>
      <c r="J29" s="4">
        <v>1</v>
      </c>
      <c r="K29" s="4" t="s">
        <v>29</v>
      </c>
      <c r="L29" s="4">
        <v>298</v>
      </c>
      <c r="M29" s="4">
        <v>298</v>
      </c>
      <c r="N29" s="4" t="s">
        <v>110</v>
      </c>
      <c r="O29" s="4" t="s">
        <v>31</v>
      </c>
      <c r="P29" s="4" t="s">
        <v>32</v>
      </c>
      <c r="Q29" s="4">
        <v>0</v>
      </c>
      <c r="R29" s="7">
        <v>44506</v>
      </c>
      <c r="S29" s="5">
        <v>44510</v>
      </c>
      <c r="T29" s="4" t="s">
        <v>33</v>
      </c>
      <c r="U29" s="4">
        <v>298</v>
      </c>
      <c r="V29" s="4">
        <v>0</v>
      </c>
      <c r="W29" s="4">
        <v>0</v>
      </c>
      <c r="X29" s="4">
        <v>2291289</v>
      </c>
    </row>
    <row r="30" s="4" customFormat="1" spans="1:23">
      <c r="A30" s="4">
        <v>16748672826</v>
      </c>
      <c r="B30" s="4" t="s">
        <v>25</v>
      </c>
      <c r="C30" s="4" t="s">
        <v>26</v>
      </c>
      <c r="D30" s="4" t="s">
        <v>111</v>
      </c>
      <c r="E30" s="4" t="s">
        <v>112</v>
      </c>
      <c r="F30" s="5">
        <v>44506</v>
      </c>
      <c r="G30" s="5">
        <v>44507</v>
      </c>
      <c r="H30" s="4">
        <v>1</v>
      </c>
      <c r="I30" s="4">
        <v>1</v>
      </c>
      <c r="J30" s="4">
        <v>1</v>
      </c>
      <c r="K30" s="4" t="s">
        <v>29</v>
      </c>
      <c r="L30" s="4">
        <v>238</v>
      </c>
      <c r="M30" s="4">
        <v>238</v>
      </c>
      <c r="N30" s="4" t="s">
        <v>113</v>
      </c>
      <c r="O30" s="4" t="s">
        <v>31</v>
      </c>
      <c r="P30" s="4" t="s">
        <v>32</v>
      </c>
      <c r="Q30" s="4">
        <v>0</v>
      </c>
      <c r="R30" s="7">
        <v>44506</v>
      </c>
      <c r="S30" s="5">
        <v>44510</v>
      </c>
      <c r="T30" s="4" t="s">
        <v>33</v>
      </c>
      <c r="U30" s="4">
        <v>238</v>
      </c>
      <c r="V30" s="4">
        <v>0</v>
      </c>
      <c r="W30" s="4">
        <v>0</v>
      </c>
    </row>
    <row r="31" s="4" customFormat="1" spans="1:24">
      <c r="A31" s="4">
        <v>16748747884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44506</v>
      </c>
      <c r="G31" s="5">
        <v>44507</v>
      </c>
      <c r="H31" s="4">
        <v>4</v>
      </c>
      <c r="I31" s="4">
        <v>1</v>
      </c>
      <c r="J31" s="4">
        <v>4</v>
      </c>
      <c r="K31" s="4" t="s">
        <v>29</v>
      </c>
      <c r="L31" s="4">
        <v>1568</v>
      </c>
      <c r="M31" s="4">
        <v>1568</v>
      </c>
      <c r="N31" s="4" t="s">
        <v>116</v>
      </c>
      <c r="O31" s="4" t="s">
        <v>31</v>
      </c>
      <c r="P31" s="4" t="s">
        <v>32</v>
      </c>
      <c r="Q31" s="4">
        <v>0</v>
      </c>
      <c r="R31" s="7">
        <v>44506</v>
      </c>
      <c r="S31" s="5">
        <v>44510</v>
      </c>
      <c r="T31" s="4" t="s">
        <v>33</v>
      </c>
      <c r="U31" s="4">
        <v>1568</v>
      </c>
      <c r="V31" s="4">
        <v>0</v>
      </c>
      <c r="W31" s="4">
        <v>0</v>
      </c>
      <c r="X31" s="4">
        <v>2291311</v>
      </c>
    </row>
    <row r="32" s="4" customFormat="1" spans="1:24">
      <c r="A32" s="4">
        <v>16748840152</v>
      </c>
      <c r="B32" s="4" t="s">
        <v>25</v>
      </c>
      <c r="C32" s="4" t="s">
        <v>26</v>
      </c>
      <c r="D32" s="4" t="s">
        <v>117</v>
      </c>
      <c r="E32" s="4" t="s">
        <v>118</v>
      </c>
      <c r="F32" s="5">
        <v>44506</v>
      </c>
      <c r="G32" s="5">
        <v>44507</v>
      </c>
      <c r="H32" s="4">
        <v>1</v>
      </c>
      <c r="I32" s="4">
        <v>1</v>
      </c>
      <c r="J32" s="4">
        <v>1</v>
      </c>
      <c r="K32" s="4" t="s">
        <v>29</v>
      </c>
      <c r="L32" s="4">
        <v>599</v>
      </c>
      <c r="M32" s="4">
        <v>599</v>
      </c>
      <c r="N32" s="4" t="s">
        <v>119</v>
      </c>
      <c r="O32" s="4" t="s">
        <v>31</v>
      </c>
      <c r="P32" s="4" t="s">
        <v>32</v>
      </c>
      <c r="Q32" s="4">
        <v>0</v>
      </c>
      <c r="R32" s="7">
        <v>44506</v>
      </c>
      <c r="S32" s="5">
        <v>44510</v>
      </c>
      <c r="T32" s="4" t="s">
        <v>33</v>
      </c>
      <c r="U32" s="4">
        <v>599</v>
      </c>
      <c r="V32" s="4">
        <v>0</v>
      </c>
      <c r="W32" s="4">
        <v>0</v>
      </c>
      <c r="X32" s="4">
        <v>2291333</v>
      </c>
    </row>
    <row r="33" s="4" customFormat="1" spans="1:24">
      <c r="A33" s="4">
        <v>16748942636</v>
      </c>
      <c r="B33" s="4" t="s">
        <v>25</v>
      </c>
      <c r="C33" s="4" t="s">
        <v>26</v>
      </c>
      <c r="D33" s="4" t="s">
        <v>120</v>
      </c>
      <c r="E33" s="4" t="s">
        <v>121</v>
      </c>
      <c r="F33" s="5">
        <v>44506</v>
      </c>
      <c r="G33" s="5">
        <v>44507</v>
      </c>
      <c r="H33" s="4">
        <v>1</v>
      </c>
      <c r="I33" s="4">
        <v>1</v>
      </c>
      <c r="J33" s="4">
        <v>1</v>
      </c>
      <c r="K33" s="4" t="s">
        <v>29</v>
      </c>
      <c r="L33" s="4">
        <v>514</v>
      </c>
      <c r="M33" s="4">
        <v>514</v>
      </c>
      <c r="N33" s="4" t="s">
        <v>122</v>
      </c>
      <c r="O33" s="4" t="s">
        <v>31</v>
      </c>
      <c r="P33" s="4" t="s">
        <v>32</v>
      </c>
      <c r="Q33" s="4">
        <v>0</v>
      </c>
      <c r="R33" s="7">
        <v>44506</v>
      </c>
      <c r="S33" s="5">
        <v>44510</v>
      </c>
      <c r="T33" s="4" t="s">
        <v>33</v>
      </c>
      <c r="U33" s="4">
        <v>514</v>
      </c>
      <c r="V33" s="4">
        <v>0</v>
      </c>
      <c r="W33" s="4">
        <v>0</v>
      </c>
      <c r="X33" s="4">
        <v>2291359</v>
      </c>
    </row>
    <row r="34" s="4" customFormat="1" spans="1:23">
      <c r="A34" s="4">
        <v>16749178578</v>
      </c>
      <c r="B34" s="4" t="s">
        <v>25</v>
      </c>
      <c r="C34" s="4" t="s">
        <v>26</v>
      </c>
      <c r="D34" s="4" t="s">
        <v>123</v>
      </c>
      <c r="E34" s="4" t="s">
        <v>124</v>
      </c>
      <c r="F34" s="5">
        <v>44506</v>
      </c>
      <c r="G34" s="5">
        <v>44507</v>
      </c>
      <c r="H34" s="4">
        <v>1</v>
      </c>
      <c r="I34" s="4">
        <v>1</v>
      </c>
      <c r="J34" s="4">
        <v>1</v>
      </c>
      <c r="K34" s="4" t="s">
        <v>29</v>
      </c>
      <c r="L34" s="4">
        <v>322</v>
      </c>
      <c r="M34" s="4">
        <v>322</v>
      </c>
      <c r="N34" s="4" t="s">
        <v>125</v>
      </c>
      <c r="O34" s="4" t="s">
        <v>31</v>
      </c>
      <c r="P34" s="4" t="s">
        <v>32</v>
      </c>
      <c r="Q34" s="4">
        <v>0</v>
      </c>
      <c r="R34" s="7">
        <v>44506</v>
      </c>
      <c r="S34" s="5">
        <v>44510</v>
      </c>
      <c r="T34" s="4" t="s">
        <v>33</v>
      </c>
      <c r="U34" s="4">
        <v>322</v>
      </c>
      <c r="V34" s="4">
        <v>0</v>
      </c>
      <c r="W34" s="4">
        <v>0</v>
      </c>
    </row>
    <row r="35" s="4" customFormat="1" spans="1:23">
      <c r="A35" s="4">
        <v>16749391051</v>
      </c>
      <c r="B35" s="4" t="s">
        <v>25</v>
      </c>
      <c r="C35" s="4" t="s">
        <v>26</v>
      </c>
      <c r="D35" s="4" t="s">
        <v>111</v>
      </c>
      <c r="E35" s="4" t="s">
        <v>112</v>
      </c>
      <c r="F35" s="5">
        <v>44506</v>
      </c>
      <c r="G35" s="5">
        <v>44507</v>
      </c>
      <c r="H35" s="4">
        <v>1</v>
      </c>
      <c r="I35" s="4">
        <v>1</v>
      </c>
      <c r="J35" s="4">
        <v>1</v>
      </c>
      <c r="K35" s="4" t="s">
        <v>29</v>
      </c>
      <c r="L35" s="4">
        <v>238</v>
      </c>
      <c r="M35" s="4">
        <v>238</v>
      </c>
      <c r="N35" s="4" t="s">
        <v>126</v>
      </c>
      <c r="O35" s="4" t="s">
        <v>31</v>
      </c>
      <c r="P35" s="4" t="s">
        <v>32</v>
      </c>
      <c r="Q35" s="4">
        <v>0</v>
      </c>
      <c r="R35" s="7">
        <v>44506</v>
      </c>
      <c r="S35" s="5">
        <v>44510</v>
      </c>
      <c r="T35" s="4" t="s">
        <v>33</v>
      </c>
      <c r="U35" s="4">
        <v>238</v>
      </c>
      <c r="V35" s="4">
        <v>0</v>
      </c>
      <c r="W35" s="4">
        <v>0</v>
      </c>
    </row>
    <row r="36" s="4" customFormat="1" spans="1:24">
      <c r="A36" s="4">
        <v>16749449567</v>
      </c>
      <c r="B36" s="4" t="s">
        <v>25</v>
      </c>
      <c r="C36" s="4" t="s">
        <v>26</v>
      </c>
      <c r="D36" s="4" t="s">
        <v>120</v>
      </c>
      <c r="E36" s="4" t="s">
        <v>121</v>
      </c>
      <c r="F36" s="5">
        <v>44506</v>
      </c>
      <c r="G36" s="5">
        <v>44507</v>
      </c>
      <c r="H36" s="4">
        <v>1</v>
      </c>
      <c r="I36" s="4">
        <v>1</v>
      </c>
      <c r="J36" s="4">
        <v>1</v>
      </c>
      <c r="K36" s="4" t="s">
        <v>29</v>
      </c>
      <c r="L36" s="4">
        <v>514</v>
      </c>
      <c r="M36" s="4">
        <v>514</v>
      </c>
      <c r="N36" s="4" t="s">
        <v>127</v>
      </c>
      <c r="O36" s="4" t="s">
        <v>31</v>
      </c>
      <c r="P36" s="4" t="s">
        <v>32</v>
      </c>
      <c r="Q36" s="4">
        <v>0</v>
      </c>
      <c r="R36" s="7">
        <v>44506</v>
      </c>
      <c r="S36" s="5">
        <v>44510</v>
      </c>
      <c r="T36" s="4" t="s">
        <v>33</v>
      </c>
      <c r="U36" s="4">
        <v>514</v>
      </c>
      <c r="V36" s="4">
        <v>0</v>
      </c>
      <c r="W36" s="4">
        <v>0</v>
      </c>
      <c r="X36" s="4">
        <v>2291481</v>
      </c>
    </row>
    <row r="37" s="4" customFormat="1" spans="1:24">
      <c r="A37" s="4">
        <v>16750033187</v>
      </c>
      <c r="B37" s="4" t="s">
        <v>25</v>
      </c>
      <c r="C37" s="4" t="s">
        <v>26</v>
      </c>
      <c r="D37" s="4" t="s">
        <v>120</v>
      </c>
      <c r="E37" s="4" t="s">
        <v>121</v>
      </c>
      <c r="F37" s="5">
        <v>44506</v>
      </c>
      <c r="G37" s="5">
        <v>44507</v>
      </c>
      <c r="H37" s="4">
        <v>1</v>
      </c>
      <c r="I37" s="4">
        <v>1</v>
      </c>
      <c r="J37" s="4">
        <v>1</v>
      </c>
      <c r="K37" s="4" t="s">
        <v>29</v>
      </c>
      <c r="L37" s="4">
        <v>514</v>
      </c>
      <c r="M37" s="4">
        <v>514</v>
      </c>
      <c r="N37" s="4" t="s">
        <v>128</v>
      </c>
      <c r="O37" s="4" t="s">
        <v>31</v>
      </c>
      <c r="P37" s="4" t="s">
        <v>32</v>
      </c>
      <c r="Q37" s="4">
        <v>0</v>
      </c>
      <c r="R37" s="7">
        <v>44506</v>
      </c>
      <c r="S37" s="5">
        <v>44510</v>
      </c>
      <c r="T37" s="4" t="s">
        <v>33</v>
      </c>
      <c r="U37" s="4">
        <v>514</v>
      </c>
      <c r="V37" s="4">
        <v>0</v>
      </c>
      <c r="W37" s="4">
        <v>0</v>
      </c>
      <c r="X37" s="4">
        <v>2291635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abSelected="1" workbookViewId="0">
      <selection activeCell="A43" sqref="A43:C45"/>
    </sheetView>
  </sheetViews>
  <sheetFormatPr defaultColWidth="9" defaultRowHeight="13.5"/>
  <cols>
    <col min="1" max="1" width="16.875" style="4" customWidth="1"/>
    <col min="2" max="2" width="11.5" style="4"/>
    <col min="3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hidden="1" spans="1:9">
      <c r="A2" s="4">
        <v>16513505375</v>
      </c>
      <c r="B2" s="5">
        <v>44505</v>
      </c>
      <c r="C2" s="5">
        <v>44507</v>
      </c>
      <c r="D2" s="4">
        <v>2778</v>
      </c>
      <c r="E2" s="4" t="str">
        <f>VLOOKUP(A2,HOP!A:L,12,0)</f>
        <v>2778.00</v>
      </c>
      <c r="F2" s="4" t="str">
        <f>VLOOKUP(A2,HOP!A:C,3,0)</f>
        <v>2275450</v>
      </c>
      <c r="G2" s="4">
        <f>D2-E2</f>
        <v>0</v>
      </c>
      <c r="H2" s="4" t="str">
        <f>$H$1&amp;F2</f>
        <v>，2275450</v>
      </c>
      <c r="I2" s="4" t="str">
        <f>VLOOKUP(A2,HOP!A:T,20,0)</f>
        <v>直连</v>
      </c>
    </row>
    <row r="3" s="4" customFormat="1" hidden="1" spans="1:9">
      <c r="A3" s="4">
        <v>16602216140</v>
      </c>
      <c r="B3" s="5">
        <v>44506</v>
      </c>
      <c r="C3" s="5">
        <v>44507</v>
      </c>
      <c r="D3" s="4">
        <v>2633</v>
      </c>
      <c r="E3" s="4" t="str">
        <f>VLOOKUP(A3,HOP!A:L,12,0)</f>
        <v>2633.00</v>
      </c>
      <c r="F3" s="4" t="str">
        <f>VLOOKUP(A3,HOP!A:C,3,0)</f>
        <v>2280434</v>
      </c>
      <c r="G3" s="4">
        <f t="shared" ref="G3:G36" si="0">D3-E3</f>
        <v>0</v>
      </c>
      <c r="H3" s="4" t="str">
        <f t="shared" ref="H3:H36" si="1">$H$1&amp;F3</f>
        <v>，2280434</v>
      </c>
      <c r="I3" s="4" t="str">
        <f>VLOOKUP(A3,HOP!A:T,20,0)</f>
        <v>直连</v>
      </c>
    </row>
    <row r="4" s="4" customFormat="1" hidden="1" spans="1:9">
      <c r="A4" s="4">
        <v>16612896472</v>
      </c>
      <c r="B4" s="5">
        <v>44503</v>
      </c>
      <c r="C4" s="5">
        <v>44507</v>
      </c>
      <c r="D4" s="4">
        <v>4046</v>
      </c>
      <c r="E4" s="4" t="str">
        <f>VLOOKUP(A4,HOP!A:L,12,0)</f>
        <v>4046.00</v>
      </c>
      <c r="F4" s="4" t="str">
        <f>VLOOKUP(A4,HOP!A:C,3,0)</f>
        <v>2281058</v>
      </c>
      <c r="G4" s="4">
        <f t="shared" si="0"/>
        <v>0</v>
      </c>
      <c r="H4" s="4" t="str">
        <f t="shared" si="1"/>
        <v>，2281058</v>
      </c>
      <c r="I4" s="4" t="str">
        <f>VLOOKUP(A4,HOP!A:T,20,0)</f>
        <v>直连</v>
      </c>
    </row>
    <row r="5" s="4" customFormat="1" spans="1:14">
      <c r="A5" s="4">
        <v>16118147036</v>
      </c>
      <c r="B5" s="5">
        <v>44505</v>
      </c>
      <c r="C5" s="5">
        <v>44507</v>
      </c>
      <c r="D5" s="4">
        <v>-1669.75</v>
      </c>
      <c r="E5" s="4" t="e">
        <f>VLOOKUP(A5,HOP!A:L,12,0)</f>
        <v>#N/A</v>
      </c>
      <c r="F5" s="4">
        <v>2230098</v>
      </c>
      <c r="G5" s="4" t="e">
        <f t="shared" si="0"/>
        <v>#N/A</v>
      </c>
      <c r="H5" s="4" t="str">
        <f t="shared" si="1"/>
        <v>，2230098</v>
      </c>
      <c r="I5" s="4" t="e">
        <f>VLOOKUP(A5,HOP!A:T,20,0)</f>
        <v>#N/A</v>
      </c>
      <c r="J5" s="4" t="s">
        <v>130</v>
      </c>
      <c r="N5" s="4" t="s">
        <v>131</v>
      </c>
    </row>
    <row r="6" s="4" customFormat="1" hidden="1" spans="1:9">
      <c r="A6" s="4">
        <v>16657765693</v>
      </c>
      <c r="B6" s="5">
        <v>44505</v>
      </c>
      <c r="C6" s="5">
        <v>44507</v>
      </c>
      <c r="D6" s="4">
        <v>186</v>
      </c>
      <c r="E6" s="4" t="str">
        <f>VLOOKUP(A6,HOP!A:L,12,0)</f>
        <v>186.00</v>
      </c>
      <c r="F6" s="4" t="str">
        <f>VLOOKUP(A6,HOP!A:C,3,0)</f>
        <v>2283053</v>
      </c>
      <c r="G6" s="4">
        <f t="shared" si="0"/>
        <v>0</v>
      </c>
      <c r="H6" s="4" t="str">
        <f t="shared" si="1"/>
        <v>，2283053</v>
      </c>
      <c r="I6" s="4" t="str">
        <f>VLOOKUP(A6,HOP!A:T,20,0)</f>
        <v>直连</v>
      </c>
    </row>
    <row r="7" s="4" customFormat="1" hidden="1" spans="1:9">
      <c r="A7" s="4">
        <v>16669910154</v>
      </c>
      <c r="B7" s="5">
        <v>44499</v>
      </c>
      <c r="C7" s="5">
        <v>44507</v>
      </c>
      <c r="D7" s="4">
        <v>4726</v>
      </c>
      <c r="E7" s="4" t="str">
        <f>VLOOKUP(A7,HOP!A:L,12,0)</f>
        <v>4726.00</v>
      </c>
      <c r="F7" s="4" t="str">
        <f>VLOOKUP(A7,HOP!A:C,3,0)</f>
        <v>2283695</v>
      </c>
      <c r="G7" s="4">
        <f t="shared" si="0"/>
        <v>0</v>
      </c>
      <c r="H7" s="4" t="str">
        <f t="shared" si="1"/>
        <v>，2283695</v>
      </c>
      <c r="I7" s="4" t="str">
        <f>VLOOKUP(A7,HOP!A:T,20,0)</f>
        <v>直连</v>
      </c>
    </row>
    <row r="8" s="4" customFormat="1" hidden="1" spans="1:9">
      <c r="A8" s="4">
        <v>16690011931</v>
      </c>
      <c r="B8" s="5">
        <v>44506</v>
      </c>
      <c r="C8" s="5">
        <v>44507</v>
      </c>
      <c r="D8" s="4">
        <v>790</v>
      </c>
      <c r="E8" s="4" t="str">
        <f>VLOOKUP(A8,HOP!A:L,12,0)</f>
        <v>790.00</v>
      </c>
      <c r="F8" s="4" t="str">
        <f>VLOOKUP(A8,HOP!A:C,3,0)</f>
        <v>2284736</v>
      </c>
      <c r="G8" s="4">
        <f t="shared" si="0"/>
        <v>0</v>
      </c>
      <c r="H8" s="4" t="str">
        <f t="shared" si="1"/>
        <v>，2284736</v>
      </c>
      <c r="I8" s="4" t="str">
        <f>VLOOKUP(A8,HOP!A:T,20,0)</f>
        <v>直连</v>
      </c>
    </row>
    <row r="9" s="4" customFormat="1" hidden="1" spans="1:9">
      <c r="A9" s="4">
        <v>16693387095</v>
      </c>
      <c r="B9" s="5">
        <v>44505</v>
      </c>
      <c r="C9" s="5">
        <v>44507</v>
      </c>
      <c r="D9" s="4">
        <v>1688</v>
      </c>
      <c r="E9" s="4" t="str">
        <f>VLOOKUP(A9,HOP!A:L,12,0)</f>
        <v>1688.00</v>
      </c>
      <c r="F9" s="4" t="str">
        <f>VLOOKUP(A9,HOP!A:C,3,0)</f>
        <v>2285257</v>
      </c>
      <c r="G9" s="4">
        <f t="shared" si="0"/>
        <v>0</v>
      </c>
      <c r="H9" s="4" t="str">
        <f t="shared" si="1"/>
        <v>，2285257</v>
      </c>
      <c r="I9" s="4" t="str">
        <f>VLOOKUP(A9,HOP!A:T,20,0)</f>
        <v>直连</v>
      </c>
    </row>
    <row r="10" s="4" customFormat="1" hidden="1" spans="1:9">
      <c r="A10" s="4">
        <v>16706907000</v>
      </c>
      <c r="B10" s="5">
        <v>44506</v>
      </c>
      <c r="C10" s="5">
        <v>44507</v>
      </c>
      <c r="D10" s="4">
        <v>304</v>
      </c>
      <c r="E10" s="4" t="str">
        <f>VLOOKUP(A10,HOP!A:L,12,0)</f>
        <v>304.00</v>
      </c>
      <c r="F10" s="4" t="str">
        <f>VLOOKUP(A10,HOP!A:C,3,0)</f>
        <v>2286238</v>
      </c>
      <c r="G10" s="4">
        <f t="shared" si="0"/>
        <v>0</v>
      </c>
      <c r="H10" s="4" t="str">
        <f t="shared" si="1"/>
        <v>，2286238</v>
      </c>
      <c r="I10" s="4" t="str">
        <f>VLOOKUP(A10,HOP!A:T,20,0)</f>
        <v>直连</v>
      </c>
    </row>
    <row r="11" s="4" customFormat="1" hidden="1" spans="1:9">
      <c r="A11" s="4">
        <v>16710946202</v>
      </c>
      <c r="B11" s="5">
        <v>44506</v>
      </c>
      <c r="C11" s="5">
        <v>44507</v>
      </c>
      <c r="D11" s="4">
        <v>730</v>
      </c>
      <c r="E11" s="4" t="str">
        <f>VLOOKUP(A11,HOP!A:L,12,0)</f>
        <v>730.00</v>
      </c>
      <c r="F11" s="4" t="str">
        <f>VLOOKUP(A11,HOP!A:C,3,0)</f>
        <v>2286869</v>
      </c>
      <c r="G11" s="4">
        <f t="shared" si="0"/>
        <v>0</v>
      </c>
      <c r="H11" s="4" t="str">
        <f t="shared" si="1"/>
        <v>，2286869</v>
      </c>
      <c r="I11" s="4" t="str">
        <f>VLOOKUP(A11,HOP!A:T,20,0)</f>
        <v>直连</v>
      </c>
    </row>
    <row r="12" s="4" customFormat="1" hidden="1" spans="1:9">
      <c r="A12" s="4">
        <v>16725196555</v>
      </c>
      <c r="B12" s="5">
        <v>44504</v>
      </c>
      <c r="C12" s="5">
        <v>44507</v>
      </c>
      <c r="D12" s="4">
        <v>2172</v>
      </c>
      <c r="E12" s="4" t="str">
        <f>VLOOKUP(A12,HOP!A:L,12,0)</f>
        <v>2172.00</v>
      </c>
      <c r="F12" s="4" t="str">
        <f>VLOOKUP(A12,HOP!A:C,3,0)</f>
        <v>2287627</v>
      </c>
      <c r="G12" s="4">
        <f t="shared" si="0"/>
        <v>0</v>
      </c>
      <c r="H12" s="4" t="str">
        <f t="shared" si="1"/>
        <v>，2287627</v>
      </c>
      <c r="I12" s="4" t="str">
        <f>VLOOKUP(A12,HOP!A:T,20,0)</f>
        <v>直连</v>
      </c>
    </row>
    <row r="13" s="4" customFormat="1" hidden="1" spans="1:9">
      <c r="A13" s="4">
        <v>16728208451</v>
      </c>
      <c r="B13" s="5">
        <v>44506</v>
      </c>
      <c r="C13" s="5">
        <v>44507</v>
      </c>
      <c r="D13" s="4">
        <v>827</v>
      </c>
      <c r="E13" s="4" t="str">
        <f>VLOOKUP(A13,HOP!A:L,12,0)</f>
        <v>827.00</v>
      </c>
      <c r="F13" s="4" t="str">
        <f>VLOOKUP(A13,HOP!A:C,3,0)</f>
        <v>2288066</v>
      </c>
      <c r="G13" s="4">
        <f t="shared" si="0"/>
        <v>0</v>
      </c>
      <c r="H13" s="4" t="str">
        <f t="shared" si="1"/>
        <v>，2288066</v>
      </c>
      <c r="I13" s="4" t="str">
        <f>VLOOKUP(A13,HOP!A:T,20,0)</f>
        <v>直连</v>
      </c>
    </row>
    <row r="14" s="4" customFormat="1" hidden="1" spans="1:9">
      <c r="A14" s="4">
        <v>16728773125</v>
      </c>
      <c r="B14" s="5">
        <v>44506</v>
      </c>
      <c r="C14" s="5">
        <v>44507</v>
      </c>
      <c r="D14" s="4">
        <v>1016</v>
      </c>
      <c r="E14" s="4" t="str">
        <f>VLOOKUP(A14,HOP!A:L,12,0)</f>
        <v>1016.00</v>
      </c>
      <c r="F14" s="4" t="str">
        <f>VLOOKUP(A14,HOP!A:C,3,0)</f>
        <v>2288119</v>
      </c>
      <c r="G14" s="4">
        <f t="shared" si="0"/>
        <v>0</v>
      </c>
      <c r="H14" s="4" t="str">
        <f t="shared" si="1"/>
        <v>，2288119</v>
      </c>
      <c r="I14" s="4" t="str">
        <f>VLOOKUP(A14,HOP!A:T,20,0)</f>
        <v>直连</v>
      </c>
    </row>
    <row r="15" s="4" customFormat="1" hidden="1" spans="1:9">
      <c r="A15" s="4">
        <v>16737247497</v>
      </c>
      <c r="B15" s="5">
        <v>44504</v>
      </c>
      <c r="C15" s="5">
        <v>44507</v>
      </c>
      <c r="D15" s="4">
        <v>7422</v>
      </c>
      <c r="E15" s="4" t="str">
        <f>VLOOKUP(A15,HOP!A:L,12,0)</f>
        <v>7422.00</v>
      </c>
      <c r="F15" s="4" t="str">
        <f>VLOOKUP(A15,HOP!A:C,3,0)</f>
        <v>2288860</v>
      </c>
      <c r="G15" s="4">
        <f t="shared" si="0"/>
        <v>0</v>
      </c>
      <c r="H15" s="4" t="str">
        <f t="shared" si="1"/>
        <v>，2288860</v>
      </c>
      <c r="I15" s="4" t="str">
        <f>VLOOKUP(A15,HOP!A:T,20,0)</f>
        <v>直连</v>
      </c>
    </row>
    <row r="16" s="4" customFormat="1" hidden="1" spans="1:9">
      <c r="A16" s="4">
        <v>16740602940</v>
      </c>
      <c r="B16" s="5">
        <v>44506</v>
      </c>
      <c r="C16" s="5">
        <v>44507</v>
      </c>
      <c r="D16" s="4">
        <v>867</v>
      </c>
      <c r="E16" s="4" t="str">
        <f>VLOOKUP(A16,HOP!A:L,12,0)</f>
        <v>867.00</v>
      </c>
      <c r="F16" s="4" t="str">
        <f>VLOOKUP(A16,HOP!A:C,3,0)</f>
        <v>2289781</v>
      </c>
      <c r="G16" s="4">
        <f t="shared" si="0"/>
        <v>0</v>
      </c>
      <c r="H16" s="4" t="str">
        <f t="shared" si="1"/>
        <v>，2289781</v>
      </c>
      <c r="I16" s="4" t="str">
        <f>VLOOKUP(A16,HOP!A:T,20,0)</f>
        <v>直连</v>
      </c>
    </row>
    <row r="17" s="4" customFormat="1" hidden="1" spans="1:9">
      <c r="A17" s="4">
        <v>16741278540</v>
      </c>
      <c r="B17" s="5">
        <v>44505</v>
      </c>
      <c r="C17" s="5">
        <v>44507</v>
      </c>
      <c r="D17" s="4">
        <v>2122</v>
      </c>
      <c r="E17" s="4" t="str">
        <f>VLOOKUP(A17,HOP!A:L,12,0)</f>
        <v>2122.00</v>
      </c>
      <c r="F17" s="4" t="str">
        <f>VLOOKUP(A17,HOP!A:C,3,0)</f>
        <v>2289958</v>
      </c>
      <c r="G17" s="4">
        <f t="shared" si="0"/>
        <v>0</v>
      </c>
      <c r="H17" s="4" t="str">
        <f t="shared" si="1"/>
        <v>，2289958</v>
      </c>
      <c r="I17" s="4" t="str">
        <f>VLOOKUP(A17,HOP!A:T,20,0)</f>
        <v>直连</v>
      </c>
    </row>
    <row r="18" s="4" customFormat="1" hidden="1" spans="1:9">
      <c r="A18" s="4">
        <v>16741324764</v>
      </c>
      <c r="B18" s="5">
        <v>44506</v>
      </c>
      <c r="C18" s="5">
        <v>44507</v>
      </c>
      <c r="D18" s="4">
        <v>711</v>
      </c>
      <c r="E18" s="4" t="str">
        <f>VLOOKUP(A18,HOP!A:L,12,0)</f>
        <v>711.00</v>
      </c>
      <c r="F18" s="4" t="str">
        <f>VLOOKUP(A18,HOP!A:C,3,0)</f>
        <v>2289989</v>
      </c>
      <c r="G18" s="4">
        <f t="shared" si="0"/>
        <v>0</v>
      </c>
      <c r="H18" s="4" t="str">
        <f t="shared" si="1"/>
        <v>，2289989</v>
      </c>
      <c r="I18" s="4" t="str">
        <f>VLOOKUP(A18,HOP!A:T,20,0)</f>
        <v>直连</v>
      </c>
    </row>
    <row r="19" s="4" customFormat="1" hidden="1" spans="1:9">
      <c r="A19" s="4">
        <v>16741371904</v>
      </c>
      <c r="B19" s="5">
        <v>44505</v>
      </c>
      <c r="C19" s="5">
        <v>44507</v>
      </c>
      <c r="D19" s="4">
        <v>9892</v>
      </c>
      <c r="E19" s="4" t="str">
        <f>VLOOKUP(A19,HOP!A:L,12,0)</f>
        <v>9892.00</v>
      </c>
      <c r="F19" s="4" t="str">
        <f>VLOOKUP(A19,HOP!A:C,3,0)</f>
        <v>2290012</v>
      </c>
      <c r="G19" s="4">
        <f t="shared" si="0"/>
        <v>0</v>
      </c>
      <c r="H19" s="4" t="str">
        <f t="shared" si="1"/>
        <v>，2290012</v>
      </c>
      <c r="I19" s="4" t="str">
        <f>VLOOKUP(A19,HOP!A:T,20,0)</f>
        <v>直连</v>
      </c>
    </row>
    <row r="20" s="4" customFormat="1" hidden="1" spans="1:9">
      <c r="A20" s="4">
        <v>16741574617</v>
      </c>
      <c r="B20" s="5">
        <v>44505</v>
      </c>
      <c r="C20" s="5">
        <v>44507</v>
      </c>
      <c r="D20" s="4">
        <v>822</v>
      </c>
      <c r="E20" s="4" t="str">
        <f>VLOOKUP(A20,HOP!A:L,12,0)</f>
        <v>822.00</v>
      </c>
      <c r="F20" s="4" t="str">
        <f>VLOOKUP(A20,HOP!A:C,3,0)</f>
        <v>2290081</v>
      </c>
      <c r="G20" s="4">
        <f t="shared" si="0"/>
        <v>0</v>
      </c>
      <c r="H20" s="4" t="str">
        <f t="shared" si="1"/>
        <v>，2290081</v>
      </c>
      <c r="I20" s="4" t="str">
        <f>VLOOKUP(A20,HOP!A:T,20,0)</f>
        <v>直连</v>
      </c>
    </row>
    <row r="21" s="4" customFormat="1" hidden="1" spans="1:9">
      <c r="A21" s="4">
        <v>16742177445</v>
      </c>
      <c r="B21" s="5">
        <v>44505</v>
      </c>
      <c r="C21" s="5">
        <v>44507</v>
      </c>
      <c r="D21" s="4">
        <v>4972</v>
      </c>
      <c r="E21" s="4" t="str">
        <f>VLOOKUP(A21,HOP!A:L,12,0)</f>
        <v>4972.00</v>
      </c>
      <c r="F21" s="4" t="str">
        <f>VLOOKUP(A21,HOP!A:C,3,0)</f>
        <v>2290295</v>
      </c>
      <c r="G21" s="4">
        <f t="shared" si="0"/>
        <v>0</v>
      </c>
      <c r="H21" s="4" t="str">
        <f t="shared" si="1"/>
        <v>，2290295</v>
      </c>
      <c r="I21" s="4" t="str">
        <f>VLOOKUP(A21,HOP!A:T,20,0)</f>
        <v>直连</v>
      </c>
    </row>
    <row r="22" s="4" customFormat="1" hidden="1" spans="1:9">
      <c r="A22" s="4">
        <v>16745308927</v>
      </c>
      <c r="B22" s="5">
        <v>44505</v>
      </c>
      <c r="C22" s="5">
        <v>44507</v>
      </c>
      <c r="D22" s="4">
        <v>2124</v>
      </c>
      <c r="E22" s="4" t="str">
        <f>VLOOKUP(A22,HOP!A:L,12,0)</f>
        <v>2124.00</v>
      </c>
      <c r="F22" s="4" t="str">
        <f>VLOOKUP(A22,HOP!A:C,3,0)</f>
        <v>2290673</v>
      </c>
      <c r="G22" s="4">
        <f t="shared" si="0"/>
        <v>0</v>
      </c>
      <c r="H22" s="4" t="str">
        <f t="shared" si="1"/>
        <v>，2290673</v>
      </c>
      <c r="I22" s="4" t="str">
        <f>VLOOKUP(A22,HOP!A:T,20,0)</f>
        <v>直连</v>
      </c>
    </row>
    <row r="23" s="4" customFormat="1" hidden="1" spans="1:9">
      <c r="A23" s="4">
        <v>16746756878</v>
      </c>
      <c r="B23" s="5">
        <v>44506</v>
      </c>
      <c r="C23" s="5">
        <v>44507</v>
      </c>
      <c r="D23" s="4">
        <v>897</v>
      </c>
      <c r="E23" s="4" t="str">
        <f>VLOOKUP(A23,HOP!A:L,12,0)</f>
        <v>897.00</v>
      </c>
      <c r="F23" s="4" t="str">
        <f>VLOOKUP(A23,HOP!A:C,3,0)</f>
        <v>2290901</v>
      </c>
      <c r="G23" s="4">
        <f t="shared" si="0"/>
        <v>0</v>
      </c>
      <c r="H23" s="4" t="str">
        <f t="shared" si="1"/>
        <v>，2290901</v>
      </c>
      <c r="I23" s="4" t="str">
        <f>VLOOKUP(A23,HOP!A:T,20,0)</f>
        <v>直连</v>
      </c>
    </row>
    <row r="24" s="4" customFormat="1" hidden="1" spans="1:9">
      <c r="A24" s="4">
        <v>16746856178</v>
      </c>
      <c r="B24" s="5">
        <v>44506</v>
      </c>
      <c r="C24" s="5">
        <v>44507</v>
      </c>
      <c r="D24" s="4">
        <v>862</v>
      </c>
      <c r="E24" s="4" t="str">
        <f>VLOOKUP(A24,HOP!A:L,12,0)</f>
        <v>862.00</v>
      </c>
      <c r="F24" s="4" t="str">
        <f>VLOOKUP(A24,HOP!A:C,3,0)</f>
        <v>2290914</v>
      </c>
      <c r="G24" s="4">
        <f t="shared" si="0"/>
        <v>0</v>
      </c>
      <c r="H24" s="4" t="str">
        <f t="shared" si="1"/>
        <v>，2290914</v>
      </c>
      <c r="I24" s="4" t="str">
        <f>VLOOKUP(A24,HOP!A:T,20,0)</f>
        <v>直连</v>
      </c>
    </row>
    <row r="25" s="4" customFormat="1" hidden="1" spans="1:9">
      <c r="A25" s="4">
        <v>16746954906</v>
      </c>
      <c r="B25" s="5">
        <v>44506</v>
      </c>
      <c r="C25" s="5">
        <v>44507</v>
      </c>
      <c r="D25" s="4">
        <v>1767</v>
      </c>
      <c r="E25" s="4" t="str">
        <f>VLOOKUP(A25,HOP!A:L,12,0)</f>
        <v>1767.00</v>
      </c>
      <c r="F25" s="4" t="str">
        <f>VLOOKUP(A25,HOP!A:C,3,0)</f>
        <v>2290937</v>
      </c>
      <c r="G25" s="4">
        <f t="shared" si="0"/>
        <v>0</v>
      </c>
      <c r="H25" s="4" t="str">
        <f t="shared" si="1"/>
        <v>，2290937</v>
      </c>
      <c r="I25" s="4" t="str">
        <f>VLOOKUP(A25,HOP!A:T,20,0)</f>
        <v>直连</v>
      </c>
    </row>
    <row r="26" s="4" customFormat="1" hidden="1" spans="1:9">
      <c r="A26" s="4">
        <v>16747366672</v>
      </c>
      <c r="B26" s="5">
        <v>44506</v>
      </c>
      <c r="C26" s="5">
        <v>44507</v>
      </c>
      <c r="D26" s="4">
        <v>1120</v>
      </c>
      <c r="E26" s="4" t="str">
        <f>VLOOKUP(A26,HOP!A:L,12,0)</f>
        <v>1120.00</v>
      </c>
      <c r="F26" s="4" t="str">
        <f>VLOOKUP(A26,HOP!A:C,3,0)</f>
        <v>2291076</v>
      </c>
      <c r="G26" s="4">
        <f t="shared" si="0"/>
        <v>0</v>
      </c>
      <c r="H26" s="4" t="str">
        <f t="shared" si="1"/>
        <v>，2291076</v>
      </c>
      <c r="I26" s="4" t="str">
        <f>VLOOKUP(A26,HOP!A:T,20,0)</f>
        <v>直连</v>
      </c>
    </row>
    <row r="27" s="4" customFormat="1" hidden="1" spans="1:9">
      <c r="A27" s="4">
        <v>16748456567</v>
      </c>
      <c r="B27" s="5">
        <v>44506</v>
      </c>
      <c r="C27" s="5">
        <v>44507</v>
      </c>
      <c r="D27" s="4">
        <v>405</v>
      </c>
      <c r="E27" s="4" t="str">
        <f>VLOOKUP(A27,HOP!A:L,12,0)</f>
        <v>405.00</v>
      </c>
      <c r="F27" s="4" t="str">
        <f>VLOOKUP(A27,HOP!A:C,3,0)</f>
        <v>2291269</v>
      </c>
      <c r="G27" s="4">
        <f t="shared" si="0"/>
        <v>0</v>
      </c>
      <c r="H27" s="4" t="str">
        <f t="shared" si="1"/>
        <v>，2291269</v>
      </c>
      <c r="I27" s="4" t="str">
        <f>VLOOKUP(A27,HOP!A:T,20,0)</f>
        <v>直连</v>
      </c>
    </row>
    <row r="28" s="4" customFormat="1" hidden="1" spans="1:9">
      <c r="A28" s="4">
        <v>16748616890</v>
      </c>
      <c r="B28" s="5">
        <v>44506</v>
      </c>
      <c r="C28" s="5">
        <v>44507</v>
      </c>
      <c r="D28" s="4">
        <v>298</v>
      </c>
      <c r="E28" s="4" t="str">
        <f>VLOOKUP(A28,HOP!A:L,12,0)</f>
        <v>298.00</v>
      </c>
      <c r="F28" s="4" t="str">
        <f>VLOOKUP(A28,HOP!A:C,3,0)</f>
        <v>2291289</v>
      </c>
      <c r="G28" s="4">
        <f t="shared" si="0"/>
        <v>0</v>
      </c>
      <c r="H28" s="4" t="str">
        <f t="shared" si="1"/>
        <v>，2291289</v>
      </c>
      <c r="I28" s="4" t="str">
        <f>VLOOKUP(A28,HOP!A:T,20,0)</f>
        <v>直连</v>
      </c>
    </row>
    <row r="29" s="4" customFormat="1" hidden="1" spans="1:9">
      <c r="A29" s="4">
        <v>16748672826</v>
      </c>
      <c r="B29" s="5">
        <v>44506</v>
      </c>
      <c r="C29" s="5">
        <v>44507</v>
      </c>
      <c r="D29" s="4">
        <v>238</v>
      </c>
      <c r="E29" s="4" t="str">
        <f>VLOOKUP(A29,HOP!A:L,12,0)</f>
        <v>238.00</v>
      </c>
      <c r="F29" s="4" t="str">
        <f>VLOOKUP(A29,HOP!A:C,3,0)</f>
        <v>2291301</v>
      </c>
      <c r="G29" s="4">
        <f t="shared" si="0"/>
        <v>0</v>
      </c>
      <c r="H29" s="4" t="str">
        <f t="shared" si="1"/>
        <v>，2291301</v>
      </c>
      <c r="I29" s="4" t="str">
        <f>VLOOKUP(A29,HOP!A:T,20,0)</f>
        <v>直连</v>
      </c>
    </row>
    <row r="30" s="4" customFormat="1" hidden="1" spans="1:9">
      <c r="A30" s="4">
        <v>16748747884</v>
      </c>
      <c r="B30" s="5">
        <v>44506</v>
      </c>
      <c r="C30" s="5">
        <v>44507</v>
      </c>
      <c r="D30" s="4">
        <v>1568</v>
      </c>
      <c r="E30" s="4" t="str">
        <f>VLOOKUP(A30,HOP!A:L,12,0)</f>
        <v>1568.00</v>
      </c>
      <c r="F30" s="4" t="str">
        <f>VLOOKUP(A30,HOP!A:C,3,0)</f>
        <v>2291311</v>
      </c>
      <c r="G30" s="4">
        <f t="shared" si="0"/>
        <v>0</v>
      </c>
      <c r="H30" s="4" t="str">
        <f t="shared" si="1"/>
        <v>，2291311</v>
      </c>
      <c r="I30" s="4" t="str">
        <f>VLOOKUP(A30,HOP!A:T,20,0)</f>
        <v>直连</v>
      </c>
    </row>
    <row r="31" s="4" customFormat="1" hidden="1" spans="1:9">
      <c r="A31" s="4">
        <v>16748840152</v>
      </c>
      <c r="B31" s="5">
        <v>44506</v>
      </c>
      <c r="C31" s="5">
        <v>44507</v>
      </c>
      <c r="D31" s="4">
        <v>599</v>
      </c>
      <c r="E31" s="4" t="str">
        <f>VLOOKUP(A31,HOP!A:L,12,0)</f>
        <v>599.00</v>
      </c>
      <c r="F31" s="4" t="str">
        <f>VLOOKUP(A31,HOP!A:C,3,0)</f>
        <v>2291333</v>
      </c>
      <c r="G31" s="4">
        <f t="shared" si="0"/>
        <v>0</v>
      </c>
      <c r="H31" s="4" t="str">
        <f t="shared" si="1"/>
        <v>，2291333</v>
      </c>
      <c r="I31" s="4" t="str">
        <f>VLOOKUP(A31,HOP!A:T,20,0)</f>
        <v>直连</v>
      </c>
    </row>
    <row r="32" s="4" customFormat="1" hidden="1" spans="1:9">
      <c r="A32" s="4">
        <v>16748942636</v>
      </c>
      <c r="B32" s="5">
        <v>44506</v>
      </c>
      <c r="C32" s="5">
        <v>44507</v>
      </c>
      <c r="D32" s="4">
        <v>514</v>
      </c>
      <c r="E32" s="4" t="str">
        <f>VLOOKUP(A32,HOP!A:L,12,0)</f>
        <v>514.00</v>
      </c>
      <c r="F32" s="4" t="str">
        <f>VLOOKUP(A32,HOP!A:C,3,0)</f>
        <v>2291359</v>
      </c>
      <c r="G32" s="4">
        <f t="shared" si="0"/>
        <v>0</v>
      </c>
      <c r="H32" s="4" t="str">
        <f t="shared" si="1"/>
        <v>，2291359</v>
      </c>
      <c r="I32" s="4" t="str">
        <f>VLOOKUP(A32,HOP!A:T,20,0)</f>
        <v>直连</v>
      </c>
    </row>
    <row r="33" s="4" customFormat="1" hidden="1" spans="1:9">
      <c r="A33" s="4">
        <v>16749178578</v>
      </c>
      <c r="B33" s="5">
        <v>44506</v>
      </c>
      <c r="C33" s="5">
        <v>44507</v>
      </c>
      <c r="D33" s="4">
        <v>322</v>
      </c>
      <c r="E33" s="4" t="str">
        <f>VLOOKUP(A33,HOP!A:L,12,0)</f>
        <v>322.00</v>
      </c>
      <c r="F33" s="4" t="str">
        <f>VLOOKUP(A33,HOP!A:C,3,0)</f>
        <v>2291406</v>
      </c>
      <c r="G33" s="4">
        <f t="shared" si="0"/>
        <v>0</v>
      </c>
      <c r="H33" s="4" t="str">
        <f t="shared" si="1"/>
        <v>，2291406</v>
      </c>
      <c r="I33" s="4" t="str">
        <f>VLOOKUP(A33,HOP!A:T,20,0)</f>
        <v>直连</v>
      </c>
    </row>
    <row r="34" s="4" customFormat="1" hidden="1" spans="1:9">
      <c r="A34" s="4">
        <v>16749391051</v>
      </c>
      <c r="B34" s="5">
        <v>44506</v>
      </c>
      <c r="C34" s="5">
        <v>44507</v>
      </c>
      <c r="D34" s="4">
        <v>238</v>
      </c>
      <c r="E34" s="4" t="str">
        <f>VLOOKUP(A34,HOP!A:L,12,0)</f>
        <v>238.00</v>
      </c>
      <c r="F34" s="4" t="str">
        <f>VLOOKUP(A34,HOP!A:C,3,0)</f>
        <v>2291460</v>
      </c>
      <c r="G34" s="4">
        <f t="shared" si="0"/>
        <v>0</v>
      </c>
      <c r="H34" s="4" t="str">
        <f t="shared" si="1"/>
        <v>，2291460</v>
      </c>
      <c r="I34" s="4" t="str">
        <f>VLOOKUP(A34,HOP!A:T,20,0)</f>
        <v>直连</v>
      </c>
    </row>
    <row r="35" s="4" customFormat="1" hidden="1" spans="1:9">
      <c r="A35" s="4">
        <v>16749449567</v>
      </c>
      <c r="B35" s="5">
        <v>44506</v>
      </c>
      <c r="C35" s="5">
        <v>44507</v>
      </c>
      <c r="D35" s="4">
        <v>514</v>
      </c>
      <c r="E35" s="4" t="str">
        <f>VLOOKUP(A35,HOP!A:L,12,0)</f>
        <v>514.00</v>
      </c>
      <c r="F35" s="4" t="str">
        <f>VLOOKUP(A35,HOP!A:C,3,0)</f>
        <v>2291481</v>
      </c>
      <c r="G35" s="4">
        <f t="shared" si="0"/>
        <v>0</v>
      </c>
      <c r="H35" s="4" t="str">
        <f t="shared" si="1"/>
        <v>，2291481</v>
      </c>
      <c r="I35" s="4" t="str">
        <f>VLOOKUP(A35,HOP!A:T,20,0)</f>
        <v>直连</v>
      </c>
    </row>
    <row r="36" s="4" customFormat="1" hidden="1" spans="1:9">
      <c r="A36" s="4">
        <v>16750033187</v>
      </c>
      <c r="B36" s="5">
        <v>44506</v>
      </c>
      <c r="C36" s="5">
        <v>44507</v>
      </c>
      <c r="D36" s="4">
        <v>514</v>
      </c>
      <c r="E36" s="4" t="str">
        <f>VLOOKUP(A36,HOP!A:L,12,0)</f>
        <v>514.00</v>
      </c>
      <c r="F36" s="4" t="str">
        <f>VLOOKUP(A36,HOP!A:C,3,0)</f>
        <v>2291635</v>
      </c>
      <c r="G36" s="4">
        <f t="shared" si="0"/>
        <v>0</v>
      </c>
      <c r="H36" s="4" t="str">
        <f t="shared" si="1"/>
        <v>，2291635</v>
      </c>
      <c r="I36" s="4" t="str">
        <f>VLOOKUP(A36,HOP!A:T,20,0)</f>
        <v>直连</v>
      </c>
    </row>
    <row r="38" spans="4:4">
      <c r="D38" s="4">
        <f>SUM(D2:D37)</f>
        <v>59014.25</v>
      </c>
    </row>
    <row r="39" spans="4:4">
      <c r="D39" s="4" t="s">
        <v>132</v>
      </c>
    </row>
    <row r="43" spans="1:3">
      <c r="A43" s="4" t="s">
        <v>133</v>
      </c>
      <c r="C43" s="4">
        <v>60676.25</v>
      </c>
    </row>
    <row r="44" spans="1:3">
      <c r="A44" s="6" t="s">
        <v>134</v>
      </c>
      <c r="C44" s="4">
        <v>-1662</v>
      </c>
    </row>
    <row r="45" spans="1:3">
      <c r="A45" s="4" t="s">
        <v>135</v>
      </c>
      <c r="C45" s="4">
        <f>SUBTOTAL(9,C43:C44)</f>
        <v>59014.25</v>
      </c>
    </row>
  </sheetData>
  <autoFilter ref="A1:X36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136</v>
      </c>
      <c r="B1" s="2" t="s">
        <v>137</v>
      </c>
      <c r="C1" s="2" t="s">
        <v>138</v>
      </c>
      <c r="D1" s="2" t="s">
        <v>139</v>
      </c>
      <c r="E1" s="2" t="s">
        <v>13</v>
      </c>
      <c r="F1" s="2" t="s">
        <v>5</v>
      </c>
      <c r="G1" s="2" t="s">
        <v>6</v>
      </c>
      <c r="H1" s="2" t="s">
        <v>140</v>
      </c>
      <c r="I1" s="2" t="s">
        <v>141</v>
      </c>
      <c r="J1" s="2" t="s">
        <v>142</v>
      </c>
      <c r="K1" s="2" t="s">
        <v>143</v>
      </c>
      <c r="L1" s="2" t="s">
        <v>144</v>
      </c>
      <c r="M1" s="2" t="s">
        <v>145</v>
      </c>
      <c r="N1" s="2" t="s">
        <v>146</v>
      </c>
      <c r="O1" s="2" t="s">
        <v>147</v>
      </c>
      <c r="P1" s="2" t="s">
        <v>148</v>
      </c>
      <c r="Q1" s="2" t="s">
        <v>149</v>
      </c>
      <c r="R1" s="2" t="s">
        <v>150</v>
      </c>
      <c r="S1" s="2" t="s">
        <v>151</v>
      </c>
      <c r="T1" s="2" t="s">
        <v>152</v>
      </c>
    </row>
    <row r="2" s="1" customFormat="1" spans="1:20">
      <c r="A2" s="3">
        <v>16750033187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153</v>
      </c>
      <c r="G2" s="1" t="s">
        <v>157</v>
      </c>
      <c r="H2" s="1" t="s">
        <v>158</v>
      </c>
      <c r="I2" s="1" t="s">
        <v>159</v>
      </c>
      <c r="J2" s="1" t="s">
        <v>29</v>
      </c>
      <c r="K2" s="1" t="s">
        <v>160</v>
      </c>
      <c r="L2" s="1" t="s">
        <v>160</v>
      </c>
      <c r="M2" s="1" t="s">
        <v>161</v>
      </c>
      <c r="N2" s="1" t="s">
        <v>161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</row>
    <row r="3" s="1" customFormat="1" spans="1:20">
      <c r="A3" s="3">
        <v>16749449567</v>
      </c>
      <c r="B3" s="1" t="s">
        <v>153</v>
      </c>
      <c r="C3" s="1" t="s">
        <v>168</v>
      </c>
      <c r="D3" s="1" t="s">
        <v>155</v>
      </c>
      <c r="E3" s="1" t="s">
        <v>169</v>
      </c>
      <c r="F3" s="1" t="s">
        <v>153</v>
      </c>
      <c r="G3" s="1" t="s">
        <v>157</v>
      </c>
      <c r="H3" s="1" t="s">
        <v>158</v>
      </c>
      <c r="I3" s="1" t="s">
        <v>159</v>
      </c>
      <c r="J3" s="1" t="s">
        <v>29</v>
      </c>
      <c r="K3" s="1" t="s">
        <v>160</v>
      </c>
      <c r="L3" s="1" t="s">
        <v>160</v>
      </c>
      <c r="M3" s="1" t="s">
        <v>161</v>
      </c>
      <c r="N3" s="1" t="s">
        <v>161</v>
      </c>
      <c r="O3" s="1" t="s">
        <v>162</v>
      </c>
      <c r="P3" s="1" t="s">
        <v>163</v>
      </c>
      <c r="Q3" s="1" t="s">
        <v>170</v>
      </c>
      <c r="R3" s="1" t="s">
        <v>165</v>
      </c>
      <c r="S3" s="1" t="s">
        <v>166</v>
      </c>
      <c r="T3" s="1" t="s">
        <v>167</v>
      </c>
    </row>
    <row r="4" s="1" customFormat="1" spans="1:20">
      <c r="A4" s="3">
        <v>16749391051</v>
      </c>
      <c r="B4" s="1" t="s">
        <v>153</v>
      </c>
      <c r="C4" s="1" t="s">
        <v>171</v>
      </c>
      <c r="D4" s="1" t="s">
        <v>172</v>
      </c>
      <c r="E4" s="1" t="s">
        <v>173</v>
      </c>
      <c r="F4" s="1" t="s">
        <v>153</v>
      </c>
      <c r="G4" s="1" t="s">
        <v>157</v>
      </c>
      <c r="H4" s="1" t="s">
        <v>158</v>
      </c>
      <c r="I4" s="1" t="s">
        <v>174</v>
      </c>
      <c r="J4" s="1" t="s">
        <v>29</v>
      </c>
      <c r="K4" s="1" t="s">
        <v>175</v>
      </c>
      <c r="L4" s="1" t="s">
        <v>175</v>
      </c>
      <c r="M4" s="1" t="s">
        <v>161</v>
      </c>
      <c r="N4" s="1" t="s">
        <v>161</v>
      </c>
      <c r="O4" s="1" t="s">
        <v>162</v>
      </c>
      <c r="P4" s="1" t="s">
        <v>163</v>
      </c>
      <c r="Q4" s="1" t="s">
        <v>176</v>
      </c>
      <c r="R4" s="1" t="s">
        <v>165</v>
      </c>
      <c r="S4" s="1" t="s">
        <v>166</v>
      </c>
      <c r="T4" s="1" t="s">
        <v>167</v>
      </c>
    </row>
    <row r="5" s="1" customFormat="1" spans="1:20">
      <c r="A5" s="3">
        <v>16749178578</v>
      </c>
      <c r="B5" s="1" t="s">
        <v>153</v>
      </c>
      <c r="C5" s="1" t="s">
        <v>177</v>
      </c>
      <c r="D5" s="1" t="s">
        <v>178</v>
      </c>
      <c r="E5" s="1" t="s">
        <v>179</v>
      </c>
      <c r="F5" s="1" t="s">
        <v>153</v>
      </c>
      <c r="G5" s="1" t="s">
        <v>157</v>
      </c>
      <c r="H5" s="1" t="s">
        <v>158</v>
      </c>
      <c r="I5" s="1" t="s">
        <v>180</v>
      </c>
      <c r="J5" s="1" t="s">
        <v>29</v>
      </c>
      <c r="K5" s="1" t="s">
        <v>181</v>
      </c>
      <c r="L5" s="1" t="s">
        <v>181</v>
      </c>
      <c r="M5" s="1" t="s">
        <v>161</v>
      </c>
      <c r="N5" s="1" t="s">
        <v>161</v>
      </c>
      <c r="O5" s="1" t="s">
        <v>162</v>
      </c>
      <c r="P5" s="1" t="s">
        <v>163</v>
      </c>
      <c r="Q5" s="1" t="s">
        <v>182</v>
      </c>
      <c r="R5" s="1" t="s">
        <v>165</v>
      </c>
      <c r="S5" s="1" t="s">
        <v>166</v>
      </c>
      <c r="T5" s="1" t="s">
        <v>167</v>
      </c>
    </row>
    <row r="6" s="1" customFormat="1" spans="1:20">
      <c r="A6" s="3">
        <v>16748942636</v>
      </c>
      <c r="B6" s="1" t="s">
        <v>153</v>
      </c>
      <c r="C6" s="1" t="s">
        <v>183</v>
      </c>
      <c r="D6" s="1" t="s">
        <v>155</v>
      </c>
      <c r="E6" s="1" t="s">
        <v>184</v>
      </c>
      <c r="F6" s="1" t="s">
        <v>153</v>
      </c>
      <c r="G6" s="1" t="s">
        <v>157</v>
      </c>
      <c r="H6" s="1" t="s">
        <v>158</v>
      </c>
      <c r="I6" s="1" t="s">
        <v>159</v>
      </c>
      <c r="J6" s="1" t="s">
        <v>29</v>
      </c>
      <c r="K6" s="1" t="s">
        <v>160</v>
      </c>
      <c r="L6" s="1" t="s">
        <v>160</v>
      </c>
      <c r="M6" s="1" t="s">
        <v>161</v>
      </c>
      <c r="N6" s="1" t="s">
        <v>161</v>
      </c>
      <c r="O6" s="1" t="s">
        <v>162</v>
      </c>
      <c r="P6" s="1" t="s">
        <v>163</v>
      </c>
      <c r="Q6" s="1" t="s">
        <v>185</v>
      </c>
      <c r="R6" s="1" t="s">
        <v>165</v>
      </c>
      <c r="S6" s="1" t="s">
        <v>166</v>
      </c>
      <c r="T6" s="1" t="s">
        <v>167</v>
      </c>
    </row>
    <row r="7" s="1" customFormat="1" spans="1:20">
      <c r="A7" s="3">
        <v>16748840152</v>
      </c>
      <c r="B7" s="1" t="s">
        <v>153</v>
      </c>
      <c r="C7" s="1" t="s">
        <v>186</v>
      </c>
      <c r="D7" s="1" t="s">
        <v>187</v>
      </c>
      <c r="E7" s="1" t="s">
        <v>188</v>
      </c>
      <c r="F7" s="1" t="s">
        <v>153</v>
      </c>
      <c r="G7" s="1" t="s">
        <v>157</v>
      </c>
      <c r="H7" s="1" t="s">
        <v>158</v>
      </c>
      <c r="I7" s="1" t="s">
        <v>189</v>
      </c>
      <c r="J7" s="1" t="s">
        <v>29</v>
      </c>
      <c r="K7" s="1" t="s">
        <v>190</v>
      </c>
      <c r="L7" s="1" t="s">
        <v>190</v>
      </c>
      <c r="M7" s="1" t="s">
        <v>161</v>
      </c>
      <c r="N7" s="1" t="s">
        <v>161</v>
      </c>
      <c r="O7" s="1" t="s">
        <v>162</v>
      </c>
      <c r="P7" s="1" t="s">
        <v>163</v>
      </c>
      <c r="Q7" s="1" t="s">
        <v>191</v>
      </c>
      <c r="R7" s="1" t="s">
        <v>165</v>
      </c>
      <c r="S7" s="1" t="s">
        <v>166</v>
      </c>
      <c r="T7" s="1" t="s">
        <v>167</v>
      </c>
    </row>
    <row r="8" s="1" customFormat="1" spans="1:20">
      <c r="A8" s="3">
        <v>16748747884</v>
      </c>
      <c r="B8" s="1" t="s">
        <v>153</v>
      </c>
      <c r="C8" s="1" t="s">
        <v>192</v>
      </c>
      <c r="D8" s="1" t="s">
        <v>193</v>
      </c>
      <c r="E8" s="1" t="s">
        <v>194</v>
      </c>
      <c r="F8" s="1" t="s">
        <v>153</v>
      </c>
      <c r="G8" s="1" t="s">
        <v>157</v>
      </c>
      <c r="H8" s="1" t="s">
        <v>158</v>
      </c>
      <c r="I8" s="1" t="s">
        <v>195</v>
      </c>
      <c r="J8" s="1" t="s">
        <v>29</v>
      </c>
      <c r="K8" s="1" t="s">
        <v>196</v>
      </c>
      <c r="L8" s="1" t="s">
        <v>196</v>
      </c>
      <c r="M8" s="1" t="s">
        <v>161</v>
      </c>
      <c r="N8" s="1" t="s">
        <v>161</v>
      </c>
      <c r="O8" s="1" t="s">
        <v>162</v>
      </c>
      <c r="P8" s="1" t="s">
        <v>163</v>
      </c>
      <c r="Q8" s="1" t="s">
        <v>197</v>
      </c>
      <c r="R8" s="1" t="s">
        <v>165</v>
      </c>
      <c r="S8" s="1" t="s">
        <v>166</v>
      </c>
      <c r="T8" s="1" t="s">
        <v>167</v>
      </c>
    </row>
    <row r="9" s="1" customFormat="1" spans="1:20">
      <c r="A9" s="3">
        <v>16748672826</v>
      </c>
      <c r="B9" s="1" t="s">
        <v>153</v>
      </c>
      <c r="C9" s="1" t="s">
        <v>198</v>
      </c>
      <c r="D9" s="1" t="s">
        <v>172</v>
      </c>
      <c r="E9" s="1" t="s">
        <v>199</v>
      </c>
      <c r="F9" s="1" t="s">
        <v>153</v>
      </c>
      <c r="G9" s="1" t="s">
        <v>157</v>
      </c>
      <c r="H9" s="1" t="s">
        <v>158</v>
      </c>
      <c r="I9" s="1" t="s">
        <v>174</v>
      </c>
      <c r="J9" s="1" t="s">
        <v>29</v>
      </c>
      <c r="K9" s="1" t="s">
        <v>175</v>
      </c>
      <c r="L9" s="1" t="s">
        <v>175</v>
      </c>
      <c r="M9" s="1" t="s">
        <v>161</v>
      </c>
      <c r="N9" s="1" t="s">
        <v>161</v>
      </c>
      <c r="O9" s="1" t="s">
        <v>162</v>
      </c>
      <c r="P9" s="1" t="s">
        <v>163</v>
      </c>
      <c r="Q9" s="1" t="s">
        <v>200</v>
      </c>
      <c r="R9" s="1" t="s">
        <v>165</v>
      </c>
      <c r="S9" s="1" t="s">
        <v>166</v>
      </c>
      <c r="T9" s="1" t="s">
        <v>167</v>
      </c>
    </row>
    <row r="10" s="1" customFormat="1" spans="1:20">
      <c r="A10" s="3">
        <v>16748616890</v>
      </c>
      <c r="B10" s="1" t="s">
        <v>153</v>
      </c>
      <c r="C10" s="1" t="s">
        <v>201</v>
      </c>
      <c r="D10" s="1" t="s">
        <v>202</v>
      </c>
      <c r="E10" s="1" t="s">
        <v>203</v>
      </c>
      <c r="F10" s="1" t="s">
        <v>153</v>
      </c>
      <c r="G10" s="1" t="s">
        <v>157</v>
      </c>
      <c r="H10" s="1" t="s">
        <v>158</v>
      </c>
      <c r="I10" s="1" t="s">
        <v>204</v>
      </c>
      <c r="J10" s="1" t="s">
        <v>29</v>
      </c>
      <c r="K10" s="1" t="s">
        <v>205</v>
      </c>
      <c r="L10" s="1" t="s">
        <v>205</v>
      </c>
      <c r="M10" s="1" t="s">
        <v>161</v>
      </c>
      <c r="N10" s="1" t="s">
        <v>161</v>
      </c>
      <c r="O10" s="1" t="s">
        <v>162</v>
      </c>
      <c r="P10" s="1" t="s">
        <v>163</v>
      </c>
      <c r="Q10" s="1" t="s">
        <v>206</v>
      </c>
      <c r="R10" s="1" t="s">
        <v>165</v>
      </c>
      <c r="S10" s="1" t="s">
        <v>166</v>
      </c>
      <c r="T10" s="1" t="s">
        <v>167</v>
      </c>
    </row>
    <row r="11" s="1" customFormat="1" spans="1:20">
      <c r="A11" s="3">
        <v>16748456567</v>
      </c>
      <c r="B11" s="1" t="s">
        <v>153</v>
      </c>
      <c r="C11" s="1" t="s">
        <v>207</v>
      </c>
      <c r="D11" s="1" t="s">
        <v>208</v>
      </c>
      <c r="E11" s="1" t="s">
        <v>209</v>
      </c>
      <c r="F11" s="1" t="s">
        <v>153</v>
      </c>
      <c r="G11" s="1" t="s">
        <v>157</v>
      </c>
      <c r="H11" s="1" t="s">
        <v>158</v>
      </c>
      <c r="I11" s="1" t="s">
        <v>210</v>
      </c>
      <c r="J11" s="1" t="s">
        <v>29</v>
      </c>
      <c r="K11" s="1" t="s">
        <v>211</v>
      </c>
      <c r="L11" s="1" t="s">
        <v>211</v>
      </c>
      <c r="M11" s="1" t="s">
        <v>161</v>
      </c>
      <c r="N11" s="1" t="s">
        <v>161</v>
      </c>
      <c r="O11" s="1" t="s">
        <v>162</v>
      </c>
      <c r="P11" s="1" t="s">
        <v>163</v>
      </c>
      <c r="Q11" s="1" t="s">
        <v>212</v>
      </c>
      <c r="R11" s="1" t="s">
        <v>165</v>
      </c>
      <c r="S11" s="1" t="s">
        <v>166</v>
      </c>
      <c r="T11" s="1" t="s">
        <v>167</v>
      </c>
    </row>
    <row r="12" s="1" customFormat="1" spans="1:20">
      <c r="A12" s="3">
        <v>16747366672</v>
      </c>
      <c r="B12" s="1" t="s">
        <v>153</v>
      </c>
      <c r="C12" s="1" t="s">
        <v>213</v>
      </c>
      <c r="D12" s="1" t="s">
        <v>214</v>
      </c>
      <c r="E12" s="1" t="s">
        <v>215</v>
      </c>
      <c r="F12" s="1" t="s">
        <v>153</v>
      </c>
      <c r="G12" s="1" t="s">
        <v>157</v>
      </c>
      <c r="H12" s="1" t="s">
        <v>158</v>
      </c>
      <c r="I12" s="1" t="s">
        <v>216</v>
      </c>
      <c r="J12" s="1" t="s">
        <v>29</v>
      </c>
      <c r="K12" s="1" t="s">
        <v>217</v>
      </c>
      <c r="L12" s="1" t="s">
        <v>217</v>
      </c>
      <c r="M12" s="1" t="s">
        <v>161</v>
      </c>
      <c r="N12" s="1" t="s">
        <v>161</v>
      </c>
      <c r="O12" s="1" t="s">
        <v>162</v>
      </c>
      <c r="P12" s="1" t="s">
        <v>163</v>
      </c>
      <c r="Q12" s="1" t="s">
        <v>218</v>
      </c>
      <c r="R12" s="1" t="s">
        <v>165</v>
      </c>
      <c r="S12" s="1" t="s">
        <v>166</v>
      </c>
      <c r="T12" s="1" t="s">
        <v>167</v>
      </c>
    </row>
    <row r="13" s="1" customFormat="1" spans="1:20">
      <c r="A13" s="3">
        <v>16746954906</v>
      </c>
      <c r="B13" s="1" t="s">
        <v>153</v>
      </c>
      <c r="C13" s="1" t="s">
        <v>219</v>
      </c>
      <c r="D13" s="1" t="s">
        <v>220</v>
      </c>
      <c r="E13" s="1" t="s">
        <v>221</v>
      </c>
      <c r="F13" s="1" t="s">
        <v>153</v>
      </c>
      <c r="G13" s="1" t="s">
        <v>157</v>
      </c>
      <c r="H13" s="1" t="s">
        <v>158</v>
      </c>
      <c r="I13" s="1" t="s">
        <v>222</v>
      </c>
      <c r="J13" s="1" t="s">
        <v>29</v>
      </c>
      <c r="K13" s="1" t="s">
        <v>223</v>
      </c>
      <c r="L13" s="1" t="s">
        <v>223</v>
      </c>
      <c r="M13" s="1" t="s">
        <v>161</v>
      </c>
      <c r="N13" s="1" t="s">
        <v>161</v>
      </c>
      <c r="O13" s="1" t="s">
        <v>162</v>
      </c>
      <c r="P13" s="1" t="s">
        <v>163</v>
      </c>
      <c r="Q13" s="1" t="s">
        <v>224</v>
      </c>
      <c r="R13" s="1" t="s">
        <v>165</v>
      </c>
      <c r="S13" s="1" t="s">
        <v>166</v>
      </c>
      <c r="T13" s="1" t="s">
        <v>167</v>
      </c>
    </row>
    <row r="14" s="1" customFormat="1" spans="1:20">
      <c r="A14" s="3">
        <v>16746856178</v>
      </c>
      <c r="B14" s="1" t="s">
        <v>153</v>
      </c>
      <c r="C14" s="1" t="s">
        <v>225</v>
      </c>
      <c r="D14" s="1" t="s">
        <v>226</v>
      </c>
      <c r="E14" s="1" t="s">
        <v>227</v>
      </c>
      <c r="F14" s="1" t="s">
        <v>153</v>
      </c>
      <c r="G14" s="1" t="s">
        <v>157</v>
      </c>
      <c r="H14" s="1" t="s">
        <v>158</v>
      </c>
      <c r="I14" s="1" t="s">
        <v>228</v>
      </c>
      <c r="J14" s="1" t="s">
        <v>29</v>
      </c>
      <c r="K14" s="1" t="s">
        <v>229</v>
      </c>
      <c r="L14" s="1" t="s">
        <v>229</v>
      </c>
      <c r="M14" s="1" t="s">
        <v>161</v>
      </c>
      <c r="N14" s="1" t="s">
        <v>161</v>
      </c>
      <c r="O14" s="1" t="s">
        <v>162</v>
      </c>
      <c r="P14" s="1" t="s">
        <v>163</v>
      </c>
      <c r="Q14" s="1" t="s">
        <v>230</v>
      </c>
      <c r="R14" s="1" t="s">
        <v>165</v>
      </c>
      <c r="S14" s="1" t="s">
        <v>166</v>
      </c>
      <c r="T14" s="1" t="s">
        <v>167</v>
      </c>
    </row>
    <row r="15" s="1" customFormat="1" spans="1:20">
      <c r="A15" s="3">
        <v>16746756878</v>
      </c>
      <c r="B15" s="1" t="s">
        <v>153</v>
      </c>
      <c r="C15" s="1" t="s">
        <v>231</v>
      </c>
      <c r="D15" s="1" t="s">
        <v>232</v>
      </c>
      <c r="E15" s="1" t="s">
        <v>233</v>
      </c>
      <c r="F15" s="1" t="s">
        <v>153</v>
      </c>
      <c r="G15" s="1" t="s">
        <v>157</v>
      </c>
      <c r="H15" s="1" t="s">
        <v>158</v>
      </c>
      <c r="I15" s="1" t="s">
        <v>234</v>
      </c>
      <c r="J15" s="1" t="s">
        <v>29</v>
      </c>
      <c r="K15" s="1" t="s">
        <v>235</v>
      </c>
      <c r="L15" s="1" t="s">
        <v>235</v>
      </c>
      <c r="M15" s="1" t="s">
        <v>161</v>
      </c>
      <c r="N15" s="1" t="s">
        <v>161</v>
      </c>
      <c r="O15" s="1" t="s">
        <v>162</v>
      </c>
      <c r="P15" s="1" t="s">
        <v>163</v>
      </c>
      <c r="Q15" s="1" t="s">
        <v>236</v>
      </c>
      <c r="R15" s="1" t="s">
        <v>165</v>
      </c>
      <c r="S15" s="1" t="s">
        <v>166</v>
      </c>
      <c r="T15" s="1" t="s">
        <v>167</v>
      </c>
    </row>
    <row r="16" s="1" customFormat="1" spans="1:20">
      <c r="A16" s="3">
        <v>16745308927</v>
      </c>
      <c r="B16" s="1" t="s">
        <v>237</v>
      </c>
      <c r="C16" s="1" t="s">
        <v>238</v>
      </c>
      <c r="D16" s="1" t="s">
        <v>239</v>
      </c>
      <c r="E16" s="1" t="s">
        <v>240</v>
      </c>
      <c r="F16" s="1" t="s">
        <v>237</v>
      </c>
      <c r="G16" s="1" t="s">
        <v>157</v>
      </c>
      <c r="H16" s="1" t="s">
        <v>158</v>
      </c>
      <c r="I16" s="1" t="s">
        <v>241</v>
      </c>
      <c r="J16" s="1" t="s">
        <v>29</v>
      </c>
      <c r="K16" s="1" t="s">
        <v>242</v>
      </c>
      <c r="L16" s="1" t="s">
        <v>242</v>
      </c>
      <c r="M16" s="1" t="s">
        <v>161</v>
      </c>
      <c r="N16" s="1" t="s">
        <v>161</v>
      </c>
      <c r="O16" s="1" t="s">
        <v>162</v>
      </c>
      <c r="P16" s="1" t="s">
        <v>163</v>
      </c>
      <c r="Q16" s="1" t="s">
        <v>243</v>
      </c>
      <c r="R16" s="1" t="s">
        <v>165</v>
      </c>
      <c r="S16" s="1" t="s">
        <v>166</v>
      </c>
      <c r="T16" s="1" t="s">
        <v>167</v>
      </c>
    </row>
    <row r="17" s="1" customFormat="1" spans="1:20">
      <c r="A17" s="3">
        <v>16742177445</v>
      </c>
      <c r="B17" s="1" t="s">
        <v>237</v>
      </c>
      <c r="C17" s="1" t="s">
        <v>244</v>
      </c>
      <c r="D17" s="1" t="s">
        <v>245</v>
      </c>
      <c r="E17" s="1" t="s">
        <v>246</v>
      </c>
      <c r="F17" s="1" t="s">
        <v>237</v>
      </c>
      <c r="G17" s="1" t="s">
        <v>157</v>
      </c>
      <c r="H17" s="1" t="s">
        <v>158</v>
      </c>
      <c r="I17" s="1" t="s">
        <v>247</v>
      </c>
      <c r="J17" s="1" t="s">
        <v>29</v>
      </c>
      <c r="K17" s="1" t="s">
        <v>248</v>
      </c>
      <c r="L17" s="1" t="s">
        <v>248</v>
      </c>
      <c r="M17" s="1" t="s">
        <v>161</v>
      </c>
      <c r="N17" s="1" t="s">
        <v>161</v>
      </c>
      <c r="O17" s="1" t="s">
        <v>162</v>
      </c>
      <c r="P17" s="1" t="s">
        <v>163</v>
      </c>
      <c r="Q17" s="1" t="s">
        <v>249</v>
      </c>
      <c r="R17" s="1" t="s">
        <v>165</v>
      </c>
      <c r="S17" s="1" t="s">
        <v>166</v>
      </c>
      <c r="T17" s="1" t="s">
        <v>167</v>
      </c>
    </row>
    <row r="18" s="1" customFormat="1" spans="1:20">
      <c r="A18" s="3">
        <v>16741574617</v>
      </c>
      <c r="B18" s="1" t="s">
        <v>237</v>
      </c>
      <c r="C18" s="1" t="s">
        <v>250</v>
      </c>
      <c r="D18" s="1" t="s">
        <v>251</v>
      </c>
      <c r="E18" s="1" t="s">
        <v>252</v>
      </c>
      <c r="F18" s="1" t="s">
        <v>237</v>
      </c>
      <c r="G18" s="1" t="s">
        <v>157</v>
      </c>
      <c r="H18" s="1" t="s">
        <v>158</v>
      </c>
      <c r="I18" s="1" t="s">
        <v>253</v>
      </c>
      <c r="J18" s="1" t="s">
        <v>29</v>
      </c>
      <c r="K18" s="1" t="s">
        <v>254</v>
      </c>
      <c r="L18" s="1" t="s">
        <v>254</v>
      </c>
      <c r="M18" s="1" t="s">
        <v>161</v>
      </c>
      <c r="N18" s="1" t="s">
        <v>161</v>
      </c>
      <c r="O18" s="1" t="s">
        <v>162</v>
      </c>
      <c r="P18" s="1" t="s">
        <v>163</v>
      </c>
      <c r="Q18" s="1" t="s">
        <v>255</v>
      </c>
      <c r="R18" s="1" t="s">
        <v>165</v>
      </c>
      <c r="S18" s="1" t="s">
        <v>166</v>
      </c>
      <c r="T18" s="1" t="s">
        <v>167</v>
      </c>
    </row>
    <row r="19" s="1" customFormat="1" spans="1:20">
      <c r="A19" s="3">
        <v>16741371904</v>
      </c>
      <c r="B19" s="1" t="s">
        <v>237</v>
      </c>
      <c r="C19" s="1" t="s">
        <v>256</v>
      </c>
      <c r="D19" s="1" t="s">
        <v>245</v>
      </c>
      <c r="E19" s="1" t="s">
        <v>257</v>
      </c>
      <c r="F19" s="1" t="s">
        <v>237</v>
      </c>
      <c r="G19" s="1" t="s">
        <v>157</v>
      </c>
      <c r="H19" s="1" t="s">
        <v>158</v>
      </c>
      <c r="I19" s="1" t="s">
        <v>258</v>
      </c>
      <c r="J19" s="1" t="s">
        <v>29</v>
      </c>
      <c r="K19" s="1" t="s">
        <v>259</v>
      </c>
      <c r="L19" s="1" t="s">
        <v>259</v>
      </c>
      <c r="M19" s="1" t="s">
        <v>161</v>
      </c>
      <c r="N19" s="1" t="s">
        <v>161</v>
      </c>
      <c r="O19" s="1" t="s">
        <v>162</v>
      </c>
      <c r="P19" s="1" t="s">
        <v>163</v>
      </c>
      <c r="Q19" s="1" t="s">
        <v>260</v>
      </c>
      <c r="R19" s="1" t="s">
        <v>165</v>
      </c>
      <c r="S19" s="1" t="s">
        <v>166</v>
      </c>
      <c r="T19" s="1" t="s">
        <v>167</v>
      </c>
    </row>
    <row r="20" s="1" customFormat="1" spans="1:20">
      <c r="A20" s="3">
        <v>16741324764</v>
      </c>
      <c r="B20" s="1" t="s">
        <v>237</v>
      </c>
      <c r="C20" s="1" t="s">
        <v>261</v>
      </c>
      <c r="D20" s="1" t="s">
        <v>262</v>
      </c>
      <c r="E20" s="1" t="s">
        <v>263</v>
      </c>
      <c r="F20" s="1" t="s">
        <v>153</v>
      </c>
      <c r="G20" s="1" t="s">
        <v>157</v>
      </c>
      <c r="H20" s="1" t="s">
        <v>158</v>
      </c>
      <c r="I20" s="1" t="s">
        <v>264</v>
      </c>
      <c r="J20" s="1" t="s">
        <v>29</v>
      </c>
      <c r="K20" s="1" t="s">
        <v>265</v>
      </c>
      <c r="L20" s="1" t="s">
        <v>265</v>
      </c>
      <c r="M20" s="1" t="s">
        <v>161</v>
      </c>
      <c r="N20" s="1" t="s">
        <v>161</v>
      </c>
      <c r="O20" s="1" t="s">
        <v>162</v>
      </c>
      <c r="P20" s="1" t="s">
        <v>163</v>
      </c>
      <c r="Q20" s="1" t="s">
        <v>266</v>
      </c>
      <c r="R20" s="1" t="s">
        <v>165</v>
      </c>
      <c r="S20" s="1" t="s">
        <v>166</v>
      </c>
      <c r="T20" s="1" t="s">
        <v>167</v>
      </c>
    </row>
    <row r="21" s="1" customFormat="1" spans="1:20">
      <c r="A21" s="3">
        <v>16741278540</v>
      </c>
      <c r="B21" s="1" t="s">
        <v>237</v>
      </c>
      <c r="C21" s="1" t="s">
        <v>267</v>
      </c>
      <c r="D21" s="1" t="s">
        <v>268</v>
      </c>
      <c r="E21" s="1" t="s">
        <v>269</v>
      </c>
      <c r="F21" s="1" t="s">
        <v>237</v>
      </c>
      <c r="G21" s="1" t="s">
        <v>157</v>
      </c>
      <c r="H21" s="1" t="s">
        <v>158</v>
      </c>
      <c r="I21" s="1" t="s">
        <v>270</v>
      </c>
      <c r="J21" s="1" t="s">
        <v>29</v>
      </c>
      <c r="K21" s="1" t="s">
        <v>271</v>
      </c>
      <c r="L21" s="1" t="s">
        <v>271</v>
      </c>
      <c r="M21" s="1" t="s">
        <v>161</v>
      </c>
      <c r="N21" s="1" t="s">
        <v>161</v>
      </c>
      <c r="O21" s="1" t="s">
        <v>162</v>
      </c>
      <c r="P21" s="1" t="s">
        <v>163</v>
      </c>
      <c r="Q21" s="1" t="s">
        <v>272</v>
      </c>
      <c r="R21" s="1" t="s">
        <v>165</v>
      </c>
      <c r="S21" s="1" t="s">
        <v>166</v>
      </c>
      <c r="T21" s="1" t="s">
        <v>167</v>
      </c>
    </row>
    <row r="22" s="1" customFormat="1" spans="1:20">
      <c r="A22" s="3">
        <v>16740602940</v>
      </c>
      <c r="B22" s="1" t="s">
        <v>273</v>
      </c>
      <c r="C22" s="1" t="s">
        <v>274</v>
      </c>
      <c r="D22" s="1" t="s">
        <v>226</v>
      </c>
      <c r="E22" s="1" t="s">
        <v>275</v>
      </c>
      <c r="F22" s="1" t="s">
        <v>153</v>
      </c>
      <c r="G22" s="1" t="s">
        <v>157</v>
      </c>
      <c r="H22" s="1" t="s">
        <v>158</v>
      </c>
      <c r="I22" s="1" t="s">
        <v>276</v>
      </c>
      <c r="J22" s="1" t="s">
        <v>29</v>
      </c>
      <c r="K22" s="1" t="s">
        <v>277</v>
      </c>
      <c r="L22" s="1" t="s">
        <v>277</v>
      </c>
      <c r="M22" s="1" t="s">
        <v>161</v>
      </c>
      <c r="N22" s="1" t="s">
        <v>161</v>
      </c>
      <c r="O22" s="1" t="s">
        <v>162</v>
      </c>
      <c r="P22" s="1" t="s">
        <v>163</v>
      </c>
      <c r="Q22" s="1" t="s">
        <v>278</v>
      </c>
      <c r="R22" s="1" t="s">
        <v>165</v>
      </c>
      <c r="S22" s="1" t="s">
        <v>166</v>
      </c>
      <c r="T22" s="1" t="s">
        <v>167</v>
      </c>
    </row>
    <row r="23" s="1" customFormat="1" spans="1:20">
      <c r="A23" s="3">
        <v>16737247497</v>
      </c>
      <c r="B23" s="1" t="s">
        <v>273</v>
      </c>
      <c r="C23" s="1" t="s">
        <v>279</v>
      </c>
      <c r="D23" s="1" t="s">
        <v>245</v>
      </c>
      <c r="E23" s="1" t="s">
        <v>280</v>
      </c>
      <c r="F23" s="1" t="s">
        <v>273</v>
      </c>
      <c r="G23" s="1" t="s">
        <v>157</v>
      </c>
      <c r="H23" s="1" t="s">
        <v>158</v>
      </c>
      <c r="I23" s="1" t="s">
        <v>281</v>
      </c>
      <c r="J23" s="1" t="s">
        <v>29</v>
      </c>
      <c r="K23" s="1" t="s">
        <v>282</v>
      </c>
      <c r="L23" s="1" t="s">
        <v>282</v>
      </c>
      <c r="M23" s="1" t="s">
        <v>161</v>
      </c>
      <c r="N23" s="1" t="s">
        <v>161</v>
      </c>
      <c r="O23" s="1" t="s">
        <v>162</v>
      </c>
      <c r="P23" s="1" t="s">
        <v>163</v>
      </c>
      <c r="Q23" s="1" t="s">
        <v>283</v>
      </c>
      <c r="R23" s="1" t="s">
        <v>165</v>
      </c>
      <c r="S23" s="1" t="s">
        <v>166</v>
      </c>
      <c r="T23" s="1" t="s">
        <v>167</v>
      </c>
    </row>
    <row r="24" s="1" customFormat="1" spans="1:20">
      <c r="A24" s="3">
        <v>16728773125</v>
      </c>
      <c r="B24" s="1" t="s">
        <v>284</v>
      </c>
      <c r="C24" s="1" t="s">
        <v>285</v>
      </c>
      <c r="D24" s="1" t="s">
        <v>286</v>
      </c>
      <c r="E24" s="1" t="s">
        <v>287</v>
      </c>
      <c r="F24" s="1" t="s">
        <v>153</v>
      </c>
      <c r="G24" s="1" t="s">
        <v>157</v>
      </c>
      <c r="H24" s="1" t="s">
        <v>158</v>
      </c>
      <c r="I24" s="1" t="s">
        <v>288</v>
      </c>
      <c r="J24" s="1" t="s">
        <v>29</v>
      </c>
      <c r="K24" s="1" t="s">
        <v>289</v>
      </c>
      <c r="L24" s="1" t="s">
        <v>289</v>
      </c>
      <c r="M24" s="1" t="s">
        <v>161</v>
      </c>
      <c r="N24" s="1" t="s">
        <v>161</v>
      </c>
      <c r="O24" s="1" t="s">
        <v>162</v>
      </c>
      <c r="P24" s="1" t="s">
        <v>163</v>
      </c>
      <c r="Q24" s="1" t="s">
        <v>290</v>
      </c>
      <c r="R24" s="1" t="s">
        <v>165</v>
      </c>
      <c r="S24" s="1" t="s">
        <v>166</v>
      </c>
      <c r="T24" s="1" t="s">
        <v>167</v>
      </c>
    </row>
    <row r="25" s="1" customFormat="1" spans="1:20">
      <c r="A25" s="3">
        <v>16728208451</v>
      </c>
      <c r="B25" s="1" t="s">
        <v>291</v>
      </c>
      <c r="C25" s="1" t="s">
        <v>292</v>
      </c>
      <c r="D25" s="1" t="s">
        <v>293</v>
      </c>
      <c r="E25" s="1" t="s">
        <v>294</v>
      </c>
      <c r="F25" s="1" t="s">
        <v>153</v>
      </c>
      <c r="G25" s="1" t="s">
        <v>157</v>
      </c>
      <c r="H25" s="1" t="s">
        <v>158</v>
      </c>
      <c r="I25" s="1" t="s">
        <v>295</v>
      </c>
      <c r="J25" s="1" t="s">
        <v>29</v>
      </c>
      <c r="K25" s="1" t="s">
        <v>296</v>
      </c>
      <c r="L25" s="1" t="s">
        <v>296</v>
      </c>
      <c r="M25" s="1" t="s">
        <v>161</v>
      </c>
      <c r="N25" s="1" t="s">
        <v>161</v>
      </c>
      <c r="O25" s="1" t="s">
        <v>162</v>
      </c>
      <c r="P25" s="1" t="s">
        <v>163</v>
      </c>
      <c r="Q25" s="1" t="s">
        <v>297</v>
      </c>
      <c r="R25" s="1" t="s">
        <v>165</v>
      </c>
      <c r="S25" s="1" t="s">
        <v>166</v>
      </c>
      <c r="T25" s="1" t="s">
        <v>167</v>
      </c>
    </row>
    <row r="26" s="1" customFormat="1" spans="1:20">
      <c r="A26" s="3">
        <v>16725196555</v>
      </c>
      <c r="B26" s="1" t="s">
        <v>291</v>
      </c>
      <c r="C26" s="1" t="s">
        <v>298</v>
      </c>
      <c r="D26" s="1" t="s">
        <v>299</v>
      </c>
      <c r="E26" s="1" t="s">
        <v>300</v>
      </c>
      <c r="F26" s="1" t="s">
        <v>273</v>
      </c>
      <c r="G26" s="1" t="s">
        <v>157</v>
      </c>
      <c r="H26" s="1" t="s">
        <v>158</v>
      </c>
      <c r="I26" s="1" t="s">
        <v>301</v>
      </c>
      <c r="J26" s="1" t="s">
        <v>29</v>
      </c>
      <c r="K26" s="1" t="s">
        <v>302</v>
      </c>
      <c r="L26" s="1" t="s">
        <v>302</v>
      </c>
      <c r="M26" s="1" t="s">
        <v>161</v>
      </c>
      <c r="N26" s="1" t="s">
        <v>161</v>
      </c>
      <c r="O26" s="1" t="s">
        <v>162</v>
      </c>
      <c r="P26" s="1" t="s">
        <v>163</v>
      </c>
      <c r="Q26" s="1" t="s">
        <v>303</v>
      </c>
      <c r="R26" s="1" t="s">
        <v>165</v>
      </c>
      <c r="S26" s="1" t="s">
        <v>166</v>
      </c>
      <c r="T26" s="1" t="s">
        <v>167</v>
      </c>
    </row>
    <row r="27" s="1" customFormat="1" spans="1:20">
      <c r="A27" s="3">
        <v>16710946202</v>
      </c>
      <c r="B27" s="1" t="s">
        <v>304</v>
      </c>
      <c r="C27" s="1" t="s">
        <v>305</v>
      </c>
      <c r="D27" s="1" t="s">
        <v>306</v>
      </c>
      <c r="E27" s="1" t="s">
        <v>307</v>
      </c>
      <c r="F27" s="1" t="s">
        <v>153</v>
      </c>
      <c r="G27" s="1" t="s">
        <v>157</v>
      </c>
      <c r="H27" s="1" t="s">
        <v>158</v>
      </c>
      <c r="I27" s="1" t="s">
        <v>308</v>
      </c>
      <c r="J27" s="1" t="s">
        <v>29</v>
      </c>
      <c r="K27" s="1" t="s">
        <v>309</v>
      </c>
      <c r="L27" s="1" t="s">
        <v>309</v>
      </c>
      <c r="M27" s="1" t="s">
        <v>161</v>
      </c>
      <c r="N27" s="1" t="s">
        <v>161</v>
      </c>
      <c r="O27" s="1" t="s">
        <v>162</v>
      </c>
      <c r="P27" s="1" t="s">
        <v>163</v>
      </c>
      <c r="Q27" s="1" t="s">
        <v>310</v>
      </c>
      <c r="R27" s="1" t="s">
        <v>165</v>
      </c>
      <c r="S27" s="1" t="s">
        <v>166</v>
      </c>
      <c r="T27" s="1" t="s">
        <v>167</v>
      </c>
    </row>
    <row r="28" s="1" customFormat="1" spans="1:20">
      <c r="A28" s="3">
        <v>16706907000</v>
      </c>
      <c r="B28" s="1" t="s">
        <v>311</v>
      </c>
      <c r="C28" s="1" t="s">
        <v>312</v>
      </c>
      <c r="D28" s="1" t="s">
        <v>313</v>
      </c>
      <c r="E28" s="1" t="s">
        <v>314</v>
      </c>
      <c r="F28" s="1" t="s">
        <v>153</v>
      </c>
      <c r="G28" s="1" t="s">
        <v>157</v>
      </c>
      <c r="H28" s="1" t="s">
        <v>158</v>
      </c>
      <c r="I28" s="1" t="s">
        <v>315</v>
      </c>
      <c r="J28" s="1" t="s">
        <v>29</v>
      </c>
      <c r="K28" s="1" t="s">
        <v>316</v>
      </c>
      <c r="L28" s="1" t="s">
        <v>316</v>
      </c>
      <c r="M28" s="1" t="s">
        <v>161</v>
      </c>
      <c r="N28" s="1" t="s">
        <v>161</v>
      </c>
      <c r="O28" s="1" t="s">
        <v>162</v>
      </c>
      <c r="P28" s="1" t="s">
        <v>163</v>
      </c>
      <c r="Q28" s="1" t="s">
        <v>317</v>
      </c>
      <c r="R28" s="1" t="s">
        <v>165</v>
      </c>
      <c r="S28" s="1" t="s">
        <v>166</v>
      </c>
      <c r="T28" s="1" t="s">
        <v>167</v>
      </c>
    </row>
    <row r="29" s="1" customFormat="1" spans="1:20">
      <c r="A29" s="3">
        <v>16693387095</v>
      </c>
      <c r="B29" s="1" t="s">
        <v>318</v>
      </c>
      <c r="C29" s="1" t="s">
        <v>319</v>
      </c>
      <c r="D29" s="1" t="s">
        <v>320</v>
      </c>
      <c r="E29" s="1" t="s">
        <v>321</v>
      </c>
      <c r="F29" s="1" t="s">
        <v>237</v>
      </c>
      <c r="G29" s="1" t="s">
        <v>157</v>
      </c>
      <c r="H29" s="1" t="s">
        <v>158</v>
      </c>
      <c r="I29" s="1" t="s">
        <v>322</v>
      </c>
      <c r="J29" s="1" t="s">
        <v>29</v>
      </c>
      <c r="K29" s="1" t="s">
        <v>323</v>
      </c>
      <c r="L29" s="1" t="s">
        <v>323</v>
      </c>
      <c r="M29" s="1" t="s">
        <v>161</v>
      </c>
      <c r="N29" s="1" t="s">
        <v>161</v>
      </c>
      <c r="O29" s="1" t="s">
        <v>162</v>
      </c>
      <c r="P29" s="1" t="s">
        <v>163</v>
      </c>
      <c r="Q29" s="1" t="s">
        <v>324</v>
      </c>
      <c r="R29" s="1" t="s">
        <v>165</v>
      </c>
      <c r="S29" s="1" t="s">
        <v>166</v>
      </c>
      <c r="T29" s="1" t="s">
        <v>167</v>
      </c>
    </row>
    <row r="30" s="1" customFormat="1" spans="1:20">
      <c r="A30" s="3">
        <v>16690011931</v>
      </c>
      <c r="B30" s="1" t="s">
        <v>325</v>
      </c>
      <c r="C30" s="1" t="s">
        <v>326</v>
      </c>
      <c r="D30" s="1" t="s">
        <v>327</v>
      </c>
      <c r="E30" s="1" t="s">
        <v>328</v>
      </c>
      <c r="F30" s="1" t="s">
        <v>153</v>
      </c>
      <c r="G30" s="1" t="s">
        <v>157</v>
      </c>
      <c r="H30" s="1" t="s">
        <v>158</v>
      </c>
      <c r="I30" s="1" t="s">
        <v>329</v>
      </c>
      <c r="J30" s="1" t="s">
        <v>29</v>
      </c>
      <c r="K30" s="1" t="s">
        <v>330</v>
      </c>
      <c r="L30" s="1" t="s">
        <v>330</v>
      </c>
      <c r="M30" s="1" t="s">
        <v>161</v>
      </c>
      <c r="N30" s="1" t="s">
        <v>161</v>
      </c>
      <c r="O30" s="1" t="s">
        <v>162</v>
      </c>
      <c r="P30" s="1" t="s">
        <v>163</v>
      </c>
      <c r="Q30" s="1" t="s">
        <v>331</v>
      </c>
      <c r="R30" s="1" t="s">
        <v>165</v>
      </c>
      <c r="S30" s="1" t="s">
        <v>166</v>
      </c>
      <c r="T30" s="1" t="s">
        <v>167</v>
      </c>
    </row>
    <row r="31" s="1" customFormat="1" spans="1:20">
      <c r="A31" s="3">
        <v>16669910154</v>
      </c>
      <c r="B31" s="1" t="s">
        <v>332</v>
      </c>
      <c r="C31" s="1" t="s">
        <v>333</v>
      </c>
      <c r="D31" s="1" t="s">
        <v>334</v>
      </c>
      <c r="E31" s="1" t="s">
        <v>335</v>
      </c>
      <c r="F31" s="1" t="s">
        <v>311</v>
      </c>
      <c r="G31" s="1" t="s">
        <v>157</v>
      </c>
      <c r="H31" s="1" t="s">
        <v>158</v>
      </c>
      <c r="I31" s="1" t="s">
        <v>336</v>
      </c>
      <c r="J31" s="1" t="s">
        <v>29</v>
      </c>
      <c r="K31" s="1" t="s">
        <v>337</v>
      </c>
      <c r="L31" s="1" t="s">
        <v>337</v>
      </c>
      <c r="M31" s="1" t="s">
        <v>161</v>
      </c>
      <c r="N31" s="1" t="s">
        <v>161</v>
      </c>
      <c r="O31" s="1" t="s">
        <v>162</v>
      </c>
      <c r="P31" s="1" t="s">
        <v>163</v>
      </c>
      <c r="Q31" s="1" t="s">
        <v>338</v>
      </c>
      <c r="R31" s="1" t="s">
        <v>165</v>
      </c>
      <c r="S31" s="1" t="s">
        <v>166</v>
      </c>
      <c r="T31" s="1" t="s">
        <v>167</v>
      </c>
    </row>
    <row r="32" s="1" customFormat="1" spans="1:20">
      <c r="A32" s="3">
        <v>16669865333</v>
      </c>
      <c r="B32" s="1" t="s">
        <v>332</v>
      </c>
      <c r="C32" s="1" t="s">
        <v>339</v>
      </c>
      <c r="D32" s="1" t="s">
        <v>334</v>
      </c>
      <c r="E32" s="1" t="s">
        <v>340</v>
      </c>
      <c r="F32" s="1" t="s">
        <v>311</v>
      </c>
      <c r="G32" s="1" t="s">
        <v>157</v>
      </c>
      <c r="H32" s="1" t="s">
        <v>158</v>
      </c>
      <c r="I32" s="1" t="s">
        <v>336</v>
      </c>
      <c r="J32" s="1" t="s">
        <v>29</v>
      </c>
      <c r="K32" s="1" t="s">
        <v>337</v>
      </c>
      <c r="L32" s="1" t="s">
        <v>341</v>
      </c>
      <c r="M32" s="1" t="s">
        <v>342</v>
      </c>
      <c r="N32" s="1" t="s">
        <v>343</v>
      </c>
      <c r="O32" s="1" t="s">
        <v>162</v>
      </c>
      <c r="P32" s="1" t="s">
        <v>163</v>
      </c>
      <c r="Q32" s="1" t="s">
        <v>344</v>
      </c>
      <c r="R32" s="1" t="s">
        <v>165</v>
      </c>
      <c r="S32" s="1" t="s">
        <v>166</v>
      </c>
      <c r="T32" s="1" t="s">
        <v>167</v>
      </c>
    </row>
    <row r="33" s="1" customFormat="1" spans="1:20">
      <c r="A33" s="3">
        <v>16657765693</v>
      </c>
      <c r="B33" s="1" t="s">
        <v>345</v>
      </c>
      <c r="C33" s="1" t="s">
        <v>346</v>
      </c>
      <c r="D33" s="1" t="s">
        <v>347</v>
      </c>
      <c r="E33" s="1" t="s">
        <v>348</v>
      </c>
      <c r="F33" s="1" t="s">
        <v>237</v>
      </c>
      <c r="G33" s="1" t="s">
        <v>157</v>
      </c>
      <c r="H33" s="1" t="s">
        <v>158</v>
      </c>
      <c r="I33" s="1" t="s">
        <v>349</v>
      </c>
      <c r="J33" s="1" t="s">
        <v>29</v>
      </c>
      <c r="K33" s="1" t="s">
        <v>350</v>
      </c>
      <c r="L33" s="1" t="s">
        <v>350</v>
      </c>
      <c r="M33" s="1" t="s">
        <v>161</v>
      </c>
      <c r="N33" s="1" t="s">
        <v>161</v>
      </c>
      <c r="O33" s="1" t="s">
        <v>162</v>
      </c>
      <c r="P33" s="1" t="s">
        <v>163</v>
      </c>
      <c r="Q33" s="1" t="s">
        <v>351</v>
      </c>
      <c r="R33" s="1" t="s">
        <v>165</v>
      </c>
      <c r="S33" s="1" t="s">
        <v>166</v>
      </c>
      <c r="T33" s="1" t="s">
        <v>167</v>
      </c>
    </row>
    <row r="34" s="1" customFormat="1" spans="1:20">
      <c r="A34" s="3">
        <v>16612896472</v>
      </c>
      <c r="B34" s="1" t="s">
        <v>352</v>
      </c>
      <c r="C34" s="1" t="s">
        <v>353</v>
      </c>
      <c r="D34" s="1" t="s">
        <v>354</v>
      </c>
      <c r="E34" s="1" t="s">
        <v>355</v>
      </c>
      <c r="F34" s="1" t="s">
        <v>284</v>
      </c>
      <c r="G34" s="1" t="s">
        <v>157</v>
      </c>
      <c r="H34" s="1" t="s">
        <v>158</v>
      </c>
      <c r="I34" s="1" t="s">
        <v>356</v>
      </c>
      <c r="J34" s="1" t="s">
        <v>29</v>
      </c>
      <c r="K34" s="1" t="s">
        <v>357</v>
      </c>
      <c r="L34" s="1" t="s">
        <v>357</v>
      </c>
      <c r="M34" s="1" t="s">
        <v>161</v>
      </c>
      <c r="N34" s="1" t="s">
        <v>161</v>
      </c>
      <c r="O34" s="1" t="s">
        <v>162</v>
      </c>
      <c r="P34" s="1" t="s">
        <v>163</v>
      </c>
      <c r="Q34" s="1" t="s">
        <v>358</v>
      </c>
      <c r="R34" s="1" t="s">
        <v>165</v>
      </c>
      <c r="S34" s="1" t="s">
        <v>166</v>
      </c>
      <c r="T34" s="1" t="s">
        <v>167</v>
      </c>
    </row>
    <row r="35" s="1" customFormat="1" spans="1:20">
      <c r="A35" s="3">
        <v>16602216140</v>
      </c>
      <c r="B35" s="1" t="s">
        <v>359</v>
      </c>
      <c r="C35" s="1" t="s">
        <v>360</v>
      </c>
      <c r="D35" s="1" t="s">
        <v>361</v>
      </c>
      <c r="E35" s="1" t="s">
        <v>362</v>
      </c>
      <c r="F35" s="1" t="s">
        <v>153</v>
      </c>
      <c r="G35" s="1" t="s">
        <v>157</v>
      </c>
      <c r="H35" s="1" t="s">
        <v>158</v>
      </c>
      <c r="I35" s="1" t="s">
        <v>363</v>
      </c>
      <c r="J35" s="1" t="s">
        <v>29</v>
      </c>
      <c r="K35" s="1" t="s">
        <v>364</v>
      </c>
      <c r="L35" s="1" t="s">
        <v>364</v>
      </c>
      <c r="M35" s="1" t="s">
        <v>161</v>
      </c>
      <c r="N35" s="1" t="s">
        <v>161</v>
      </c>
      <c r="O35" s="1" t="s">
        <v>162</v>
      </c>
      <c r="P35" s="1" t="s">
        <v>163</v>
      </c>
      <c r="Q35" s="1" t="s">
        <v>365</v>
      </c>
      <c r="R35" s="1" t="s">
        <v>165</v>
      </c>
      <c r="S35" s="1" t="s">
        <v>166</v>
      </c>
      <c r="T35" s="1" t="s">
        <v>167</v>
      </c>
    </row>
    <row r="36" s="1" customFormat="1" spans="1:20">
      <c r="A36" s="3">
        <v>16513505375</v>
      </c>
      <c r="B36" s="1" t="s">
        <v>366</v>
      </c>
      <c r="C36" s="1" t="s">
        <v>367</v>
      </c>
      <c r="D36" s="1" t="s">
        <v>368</v>
      </c>
      <c r="E36" s="1" t="s">
        <v>369</v>
      </c>
      <c r="F36" s="1" t="s">
        <v>237</v>
      </c>
      <c r="G36" s="1" t="s">
        <v>157</v>
      </c>
      <c r="H36" s="1" t="s">
        <v>158</v>
      </c>
      <c r="I36" s="1" t="s">
        <v>370</v>
      </c>
      <c r="J36" s="1" t="s">
        <v>29</v>
      </c>
      <c r="K36" s="1" t="s">
        <v>371</v>
      </c>
      <c r="L36" s="1" t="s">
        <v>371</v>
      </c>
      <c r="M36" s="1" t="s">
        <v>161</v>
      </c>
      <c r="N36" s="1" t="s">
        <v>161</v>
      </c>
      <c r="O36" s="1" t="s">
        <v>162</v>
      </c>
      <c r="P36" s="1" t="s">
        <v>163</v>
      </c>
      <c r="Q36" s="1" t="s">
        <v>372</v>
      </c>
      <c r="R36" s="1" t="s">
        <v>165</v>
      </c>
      <c r="S36" s="1" t="s">
        <v>166</v>
      </c>
      <c r="T36" s="1" t="s">
        <v>167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2021-11-10T01:51:00Z</dcterms:created>
  <dcterms:modified xsi:type="dcterms:W3CDTF">2021-11-29T09:38:58Z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8E0BC97C436B4B2A975452B50C7A4006</vt:lpwstr>
  </property>
  <property fmtid="{D5CDD505-2E9C-101B-9397-08002B2CF9AE}" pid="3" name="KSOProductBuildVer">
    <vt:lpwstr>2052-11.1.0.11045</vt:lpwstr>
  </property>
</Properties>
</file>