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对账!$A$1:$I$46</definedName>
  </definedNames>
  <calcPr calcId="144525" concurrentCalc="0"/>
</workbook>
</file>

<file path=xl/sharedStrings.xml><?xml version="1.0" encoding="utf-8"?>
<sst xmlns="http://schemas.openxmlformats.org/spreadsheetml/2006/main" count="1692" uniqueCount="342">
  <si>
    <t>同程旅行对账单
(账期：20211122-20211128)</t>
  </si>
  <si>
    <t>应付房费总金额</t>
  </si>
  <si>
    <t>应付罚金总金额</t>
  </si>
  <si>
    <t>调整项</t>
  </si>
  <si>
    <t>币种</t>
  </si>
  <si>
    <t>应付合计</t>
  </si>
  <si>
    <t>17614.00</t>
  </si>
  <si>
    <t>0.00</t>
  </si>
  <si>
    <t>CNY</t>
  </si>
  <si>
    <t>贵阳溪山里酒店</t>
  </si>
  <si>
    <t/>
  </si>
  <si>
    <t>小计:1319.00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</si>
  <si>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</si>
  <si>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</si>
  <si>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</si>
  <si>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</si>
  <si>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</si>
  <si>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</si>
  <si>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</si>
  <si>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</si>
  <si>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</si>
  <si>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</si>
  <si>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1230350746</t>
  </si>
  <si>
    <t>172380</t>
  </si>
  <si>
    <t>刘泽英</t>
  </si>
  <si>
    <t>高级大床房</t>
  </si>
  <si>
    <t>2021/11/22</t>
  </si>
  <si>
    <t>2021/11/23</t>
  </si>
  <si>
    <t>1.00</t>
  </si>
  <si>
    <t>457.00</t>
  </si>
  <si>
    <t>1231225432</t>
  </si>
  <si>
    <t>172386</t>
  </si>
  <si>
    <t>王业溪</t>
  </si>
  <si>
    <t>高级精致房</t>
  </si>
  <si>
    <t>2021/11/24</t>
  </si>
  <si>
    <t>405.00</t>
  </si>
  <si>
    <t>1232648837</t>
  </si>
  <si>
    <t>172812</t>
  </si>
  <si>
    <t>刘飞</t>
  </si>
  <si>
    <t>2021/11/25</t>
  </si>
  <si>
    <t>英德浈阳峡醴泉度假酒店</t>
  </si>
  <si>
    <t>小计:800.00</t>
  </si>
  <si>
    <t>1229368893</t>
  </si>
  <si>
    <t>108178</t>
  </si>
  <si>
    <t>林爱群</t>
  </si>
  <si>
    <t>江景双床房</t>
  </si>
  <si>
    <t>400.00</t>
  </si>
  <si>
    <t>吴笑霞</t>
  </si>
  <si>
    <t>维也纳国际酒店(肇庆七星岩星湖景区店)</t>
  </si>
  <si>
    <t>小计:3817.00</t>
  </si>
  <si>
    <t>1228580553</t>
  </si>
  <si>
    <t>彭少衍</t>
  </si>
  <si>
    <t>湖景大床房</t>
  </si>
  <si>
    <t>2021/11/21</t>
  </si>
  <si>
    <t>290.00</t>
  </si>
  <si>
    <t>1229147337</t>
  </si>
  <si>
    <t>王永东</t>
  </si>
  <si>
    <t>山景双床房</t>
  </si>
  <si>
    <t>287.00</t>
  </si>
  <si>
    <t>1230144762</t>
  </si>
  <si>
    <t>许自鹏</t>
  </si>
  <si>
    <t>陈永涛</t>
  </si>
  <si>
    <t>1230147312</t>
  </si>
  <si>
    <t>吴伟</t>
  </si>
  <si>
    <t>1232180478</t>
  </si>
  <si>
    <t>邱洪葵</t>
  </si>
  <si>
    <t>1233311018</t>
  </si>
  <si>
    <t>温朝明</t>
  </si>
  <si>
    <t>2021/11/26</t>
  </si>
  <si>
    <t>1233312593</t>
  </si>
  <si>
    <t>蔡锦程</t>
  </si>
  <si>
    <t>1231569805</t>
  </si>
  <si>
    <t>黎子媚</t>
  </si>
  <si>
    <t>2021/11/27</t>
  </si>
  <si>
    <t>2.00</t>
  </si>
  <si>
    <t>580.00</t>
  </si>
  <si>
    <t>1233311719</t>
  </si>
  <si>
    <t>张竞凡</t>
  </si>
  <si>
    <t>2021/11/28</t>
  </si>
  <si>
    <t>1235537993</t>
  </si>
  <si>
    <t>徐婕</t>
  </si>
  <si>
    <t>园景大床房</t>
  </si>
  <si>
    <t>349.00</t>
  </si>
  <si>
    <t>1235771955</t>
  </si>
  <si>
    <t>冯天佑</t>
  </si>
  <si>
    <t>仰云三生纪公寓(广州动物园黄花岗地铁站店)</t>
  </si>
  <si>
    <t>小计:623.00</t>
  </si>
  <si>
    <t>1229157518</t>
  </si>
  <si>
    <t>关炜业</t>
  </si>
  <si>
    <t>素逸大床房</t>
  </si>
  <si>
    <t>156.10</t>
  </si>
  <si>
    <t>1229614837</t>
  </si>
  <si>
    <t>付海</t>
  </si>
  <si>
    <t>1230796168</t>
  </si>
  <si>
    <t>1232309621</t>
  </si>
  <si>
    <t>劳泽明</t>
  </si>
  <si>
    <t>154.70</t>
  </si>
  <si>
    <t>椰风金隆酒店(琼海银海路旗舰店)</t>
  </si>
  <si>
    <t>小计:748.00</t>
  </si>
  <si>
    <t>1232145487</t>
  </si>
  <si>
    <t>周京标</t>
  </si>
  <si>
    <t>豪华大床房</t>
  </si>
  <si>
    <t>278.00</t>
  </si>
  <si>
    <t>1232493964</t>
  </si>
  <si>
    <t>陈善成</t>
  </si>
  <si>
    <t>豪华双床房</t>
  </si>
  <si>
    <t>235.00</t>
  </si>
  <si>
    <t>吴乾松</t>
  </si>
  <si>
    <t>英德石头酒店</t>
  </si>
  <si>
    <t>小计:3162.00</t>
  </si>
  <si>
    <t>1228035908</t>
  </si>
  <si>
    <t>越志斌</t>
  </si>
  <si>
    <t>湖景双人房</t>
  </si>
  <si>
    <t>207.00</t>
  </si>
  <si>
    <t>龙广强</t>
  </si>
  <si>
    <t>1232529042</t>
  </si>
  <si>
    <t>余明林</t>
  </si>
  <si>
    <t>1233269430</t>
  </si>
  <si>
    <t>李铭健</t>
  </si>
  <si>
    <t>独栋私家泡池双床房</t>
  </si>
  <si>
    <t>365.00</t>
  </si>
  <si>
    <t>1234944632</t>
  </si>
  <si>
    <t>欧东</t>
  </si>
  <si>
    <t>独栋私家泡池大床房</t>
  </si>
  <si>
    <t>1232563675</t>
  </si>
  <si>
    <t>钟彦生</t>
  </si>
  <si>
    <t>361.00</t>
  </si>
  <si>
    <t>1232566491</t>
  </si>
  <si>
    <t>罗晓君</t>
  </si>
  <si>
    <t>360.00</t>
  </si>
  <si>
    <t>钟明高</t>
  </si>
  <si>
    <t>1235753365</t>
  </si>
  <si>
    <t>钟佐全</t>
  </si>
  <si>
    <t>东莞迎宾馆</t>
  </si>
  <si>
    <t>小计:640.00</t>
  </si>
  <si>
    <t>1231364089</t>
  </si>
  <si>
    <t>187199</t>
  </si>
  <si>
    <t>李金莲</t>
  </si>
  <si>
    <t>640.00</t>
  </si>
  <si>
    <t>广州知祥酒店公寓</t>
  </si>
  <si>
    <t>小计:520.00</t>
  </si>
  <si>
    <t>1232495931</t>
  </si>
  <si>
    <t>许淑杰</t>
  </si>
  <si>
    <t>标准大床房</t>
  </si>
  <si>
    <t>130.00</t>
  </si>
  <si>
    <t>1232523827</t>
  </si>
  <si>
    <t>欧伟生</t>
  </si>
  <si>
    <t>标准双床房</t>
  </si>
  <si>
    <t>1233336710</t>
  </si>
  <si>
    <t>余海</t>
  </si>
  <si>
    <t>1233557533</t>
  </si>
  <si>
    <t>吕惠桃</t>
  </si>
  <si>
    <t>璞宿·花见</t>
  </si>
  <si>
    <t>小计:493.00</t>
  </si>
  <si>
    <t>1234352034</t>
  </si>
  <si>
    <t>罗斯君</t>
  </si>
  <si>
    <t>花见四色大床房</t>
  </si>
  <si>
    <t>493.00</t>
  </si>
  <si>
    <t>杭州陆羽君澜度假酒店</t>
  </si>
  <si>
    <t>小计:1221.00</t>
  </si>
  <si>
    <t>1228802490</t>
  </si>
  <si>
    <t>2111210004</t>
  </si>
  <si>
    <t>毛意德</t>
  </si>
  <si>
    <t>407.00</t>
  </si>
  <si>
    <t>1233195907</t>
  </si>
  <si>
    <t>2111250003</t>
  </si>
  <si>
    <t>董颖</t>
  </si>
  <si>
    <t>1233267807</t>
  </si>
  <si>
    <t>2111250008</t>
  </si>
  <si>
    <t>林娜</t>
  </si>
  <si>
    <t>舟山新海景大酒店</t>
  </si>
  <si>
    <t>小计:304.00</t>
  </si>
  <si>
    <t>1231313178</t>
  </si>
  <si>
    <t>王华兵</t>
  </si>
  <si>
    <t>商务双床房</t>
  </si>
  <si>
    <t>152.00</t>
  </si>
  <si>
    <t>1232436507</t>
  </si>
  <si>
    <t>任奇晓</t>
  </si>
  <si>
    <t>广州石奥客栈</t>
  </si>
  <si>
    <t>小计:1678.00</t>
  </si>
  <si>
    <t>1233797433</t>
  </si>
  <si>
    <t>林敏</t>
  </si>
  <si>
    <t>标准园景套房</t>
  </si>
  <si>
    <t>1678.00</t>
  </si>
  <si>
    <t>长沙金麓郁锦香酒店</t>
  </si>
  <si>
    <t>小计:279.00</t>
  </si>
  <si>
    <t>1231783182</t>
  </si>
  <si>
    <t>211122100022</t>
  </si>
  <si>
    <t>刘陵</t>
  </si>
  <si>
    <t>高级双床房</t>
  </si>
  <si>
    <t>279.00</t>
  </si>
  <si>
    <t>深圳宝安希尔顿惠庭酒店</t>
  </si>
  <si>
    <t>小计:860.00</t>
  </si>
  <si>
    <t>1228738105</t>
  </si>
  <si>
    <t>姜忆婷</t>
  </si>
  <si>
    <t>灵动双床房</t>
  </si>
  <si>
    <t>860.00</t>
  </si>
  <si>
    <t>深圳海上世界ICON LAB艾垦酒店</t>
  </si>
  <si>
    <t>小计:1062.00</t>
  </si>
  <si>
    <t>1230116975</t>
  </si>
  <si>
    <t>刘文娟</t>
  </si>
  <si>
    <t>舒适大床房</t>
  </si>
  <si>
    <t>531.00</t>
  </si>
  <si>
    <t>1233863907</t>
  </si>
  <si>
    <t>刘燕</t>
  </si>
  <si>
    <t>沃家公寓(深圳宝安沙井店)</t>
  </si>
  <si>
    <t>小计:88.00</t>
  </si>
  <si>
    <t>1233071183</t>
  </si>
  <si>
    <t>莫智朗</t>
  </si>
  <si>
    <t>轻奢豪华大床房</t>
  </si>
  <si>
    <t>88.00</t>
  </si>
  <si>
    <t>，</t>
  </si>
  <si>
    <t>202111222129370020</t>
  </si>
  <si>
    <t>房集</t>
  </si>
  <si>
    <t>202111231600310025</t>
  </si>
  <si>
    <t>202111242131130021</t>
  </si>
  <si>
    <t>202111212033330022</t>
  </si>
  <si>
    <t>202111220834450021</t>
  </si>
  <si>
    <t>202111230825090025</t>
  </si>
  <si>
    <t>202111241428540025</t>
  </si>
  <si>
    <t>202111241822220021</t>
  </si>
  <si>
    <t>202111241854090021</t>
  </si>
  <si>
    <t>202111251154490020</t>
  </si>
  <si>
    <t>202111251633540022</t>
  </si>
  <si>
    <t>202111250914550025</t>
  </si>
  <si>
    <t xml:space="preserve">A211130152851481 </t>
  </si>
  <si>
    <t>房集：i211130152820 2550元</t>
  </si>
  <si>
    <t>总计：17614元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</si>
  <si>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</si>
  <si>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</si>
  <si>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</si>
  <si>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</si>
  <si>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</si>
  <si>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</si>
  <si>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</si>
  <si>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</si>
  <si>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</si>
  <si>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</si>
  <si>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</si>
  <si>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</si>
  <si>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</si>
  <si>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</si>
  <si>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</si>
  <si>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</si>
  <si>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</si>
  <si>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</si>
  <si>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2021-11-27</t>
  </si>
  <si>
    <t>2315545</t>
  </si>
  <si>
    <t>2021-11-28</t>
  </si>
  <si>
    <t>退房日周结</t>
  </si>
  <si>
    <t>RMB</t>
  </si>
  <si>
    <t>0</t>
  </si>
  <si>
    <t>同程艺龙国内酒店EBK</t>
  </si>
  <si>
    <t>2021-11-27 14:47:00</t>
  </si>
  <si>
    <t>否</t>
  </si>
  <si>
    <t>广州汇登信息科技有限公司</t>
  </si>
  <si>
    <t>直采</t>
  </si>
  <si>
    <t>2315528</t>
  </si>
  <si>
    <t>石头酒店</t>
  </si>
  <si>
    <t>2021-11-27 14:28:09</t>
  </si>
  <si>
    <t>2315262</t>
  </si>
  <si>
    <t>2021-11-27 09:51:05</t>
  </si>
  <si>
    <t>2021-11-26</t>
  </si>
  <si>
    <t>2314906</t>
  </si>
  <si>
    <t>欧东/欧东</t>
  </si>
  <si>
    <t>730.00</t>
  </si>
  <si>
    <t>2021-11-26 21:33:28</t>
  </si>
  <si>
    <t>2313174</t>
  </si>
  <si>
    <t>2021-11-26 09:18:56</t>
  </si>
  <si>
    <t>2021-11-25</t>
  </si>
  <si>
    <t>2313026</t>
  </si>
  <si>
    <t>2021-11-25 23:20:19</t>
  </si>
  <si>
    <t>2312895</t>
  </si>
  <si>
    <t>2021-11-25 23:08:15</t>
  </si>
  <si>
    <t>2311628</t>
  </si>
  <si>
    <t>2021-11-25 11:32:17</t>
  </si>
  <si>
    <t>2311626</t>
  </si>
  <si>
    <t>2021-11-25 11:32:35</t>
  </si>
  <si>
    <t>2311615</t>
  </si>
  <si>
    <t>2021-11-25 11:28:09</t>
  </si>
  <si>
    <t>2311530</t>
  </si>
  <si>
    <t>2021-11-25 10:42:15</t>
  </si>
  <si>
    <t>2311528</t>
  </si>
  <si>
    <t>2021-11-25 10:35:59</t>
  </si>
  <si>
    <t>2311421</t>
  </si>
  <si>
    <t>2021-11-25 09:02:03</t>
  </si>
  <si>
    <t>2021-11-24</t>
  </si>
  <si>
    <t>2310873</t>
  </si>
  <si>
    <t>罗晓君,钟明高</t>
  </si>
  <si>
    <t>720.00</t>
  </si>
  <si>
    <t>2021-11-24 20:05:04</t>
  </si>
  <si>
    <t>2310864</t>
  </si>
  <si>
    <t>2021-11-24 19:53:39</t>
  </si>
  <si>
    <t>2310836</t>
  </si>
  <si>
    <t>2021-11-24 19:27:57</t>
  </si>
  <si>
    <t>2310709</t>
  </si>
  <si>
    <t>陈善成,吴乾松</t>
  </si>
  <si>
    <t>470.00</t>
  </si>
  <si>
    <t>2021-11-24 18:18:02</t>
  </si>
  <si>
    <t>2310567</t>
  </si>
  <si>
    <t>2021-11-24 17:17:07</t>
  </si>
  <si>
    <t>2310085</t>
  </si>
  <si>
    <t>2021-11-24 11:52:55</t>
  </si>
  <si>
    <t>2310025</t>
  </si>
  <si>
    <t>2021-11-24 11:14:58</t>
  </si>
  <si>
    <t>2309845</t>
  </si>
  <si>
    <t>2021-11-24 08:33:50</t>
  </si>
  <si>
    <t>2021-11-23</t>
  </si>
  <si>
    <t>2309689</t>
  </si>
  <si>
    <t>2021-11-23 23:09:10</t>
  </si>
  <si>
    <t>2309277</t>
  </si>
  <si>
    <t>2021-11-23 19:53:47</t>
  </si>
  <si>
    <t>2309161</t>
  </si>
  <si>
    <t>2021-11-23 17:52:06</t>
  </si>
  <si>
    <t>2021-11-22</t>
  </si>
  <si>
    <t>2307667</t>
  </si>
  <si>
    <t>2021-11-22 17:24:03</t>
  </si>
  <si>
    <t>2307654</t>
  </si>
  <si>
    <t>许自鹏,陈永涛</t>
  </si>
  <si>
    <t>574.00</t>
  </si>
  <si>
    <t>2021-11-22 17:12:46</t>
  </si>
  <si>
    <t>2307595</t>
  </si>
  <si>
    <t>2021-11-22 16:38:25</t>
  </si>
  <si>
    <t>2306988</t>
  </si>
  <si>
    <t>林爱群,吴笑霞</t>
  </si>
  <si>
    <t>800.00</t>
  </si>
  <si>
    <t>2021-11-22 08:52:20</t>
  </si>
  <si>
    <t>122914733</t>
  </si>
  <si>
    <t>2021-11-21</t>
  </si>
  <si>
    <t>2306537</t>
  </si>
  <si>
    <t>2021-11-21 20:36:39</t>
  </si>
  <si>
    <t>2306073</t>
  </si>
  <si>
    <t>2021-11-21 13:14:32</t>
  </si>
  <si>
    <t>2306011</t>
  </si>
  <si>
    <t>2021-11-21 14:11:35</t>
  </si>
  <si>
    <t>2305849</t>
  </si>
  <si>
    <t>2021-11-21 09:53:50</t>
  </si>
  <si>
    <t>2021-11-20</t>
  </si>
  <si>
    <t>2305578</t>
  </si>
  <si>
    <t>越志斌,龙广强</t>
  </si>
  <si>
    <t>414.00</t>
  </si>
  <si>
    <t>2021-11-20 21:08:04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</si>
</sst>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2" borderId="4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5" fillId="14" borderId="2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91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1">
      <c r="B12" t="s">
        <v>21</v>
      </c>
      <c r="C12" t="s">
        <v>30</v>
      </c>
      <c r="D12" t="s">
        <v>31</v>
      </c>
      <c r="E12" t="s">
        <v>32</v>
      </c>
      <c r="F12" t="s">
        <v>33</v>
      </c>
      <c r="G12" t="s">
        <v>27</v>
      </c>
      <c r="H12" t="s">
        <v>34</v>
      </c>
      <c r="I12" t="s">
        <v>28</v>
      </c>
      <c r="J12" t="s">
        <v>8</v>
      </c>
      <c r="K12" t="s">
        <v>35</v>
      </c>
    </row>
    <row r="13" spans="2:11">
      <c r="B13" t="s">
        <v>21</v>
      </c>
      <c r="C13" t="s">
        <v>36</v>
      </c>
      <c r="D13" t="s">
        <v>37</v>
      </c>
      <c r="E13" t="s">
        <v>38</v>
      </c>
      <c r="F13" t="s">
        <v>25</v>
      </c>
      <c r="G13" t="s">
        <v>34</v>
      </c>
      <c r="H13" t="s">
        <v>39</v>
      </c>
      <c r="I13" t="s">
        <v>28</v>
      </c>
      <c r="J13" t="s">
        <v>8</v>
      </c>
      <c r="K13" t="s">
        <v>29</v>
      </c>
    </row>
    <row r="14" spans="2:12">
      <c r="B14" s="3" t="s">
        <v>40</v>
      </c>
      <c r="C14" s="3" t="s">
        <v>10</v>
      </c>
      <c r="D14" s="3" t="s">
        <v>10</v>
      </c>
      <c r="E14" s="3" t="s">
        <v>10</v>
      </c>
      <c r="F14" s="3" t="s">
        <v>41</v>
      </c>
      <c r="G14" s="3" t="s">
        <v>10</v>
      </c>
      <c r="H14" s="3" t="s">
        <v>10</v>
      </c>
      <c r="I14" s="3" t="s">
        <v>10</v>
      </c>
      <c r="J14" s="3" t="s">
        <v>10</v>
      </c>
      <c r="K14" s="3" t="s">
        <v>10</v>
      </c>
      <c r="L14" s="3" t="s">
        <v>10</v>
      </c>
    </row>
    <row r="15" spans="2:11">
      <c r="B15" s="3" t="s">
        <v>12</v>
      </c>
      <c r="C15" s="3" t="s">
        <v>13</v>
      </c>
      <c r="D15" s="3" t="s">
        <v>14</v>
      </c>
      <c r="E15" s="3" t="s">
        <v>15</v>
      </c>
      <c r="F15" s="3" t="s">
        <v>16</v>
      </c>
      <c r="G15" s="3" t="s">
        <v>17</v>
      </c>
      <c r="H15" s="3" t="s">
        <v>18</v>
      </c>
      <c r="I15" s="3" t="s">
        <v>19</v>
      </c>
      <c r="J15" s="3" t="s">
        <v>4</v>
      </c>
      <c r="K15" s="3" t="s">
        <v>20</v>
      </c>
    </row>
    <row r="16" spans="2:11">
      <c r="B16" t="s">
        <v>21</v>
      </c>
      <c r="C16" t="s">
        <v>42</v>
      </c>
      <c r="D16" t="s">
        <v>43</v>
      </c>
      <c r="E16" t="s">
        <v>44</v>
      </c>
      <c r="F16" t="s">
        <v>45</v>
      </c>
      <c r="G16" t="s">
        <v>26</v>
      </c>
      <c r="H16" t="s">
        <v>27</v>
      </c>
      <c r="I16" t="s">
        <v>28</v>
      </c>
      <c r="J16" t="s">
        <v>8</v>
      </c>
      <c r="K16" t="s">
        <v>46</v>
      </c>
    </row>
    <row r="17" spans="2:11">
      <c r="B17" t="s">
        <v>21</v>
      </c>
      <c r="C17" t="s">
        <v>42</v>
      </c>
      <c r="D17" t="s">
        <v>43</v>
      </c>
      <c r="E17" t="s">
        <v>47</v>
      </c>
      <c r="F17" t="s">
        <v>45</v>
      </c>
      <c r="G17" t="s">
        <v>26</v>
      </c>
      <c r="H17" t="s">
        <v>27</v>
      </c>
      <c r="I17" t="s">
        <v>28</v>
      </c>
      <c r="J17" t="s">
        <v>8</v>
      </c>
      <c r="K17" t="s">
        <v>46</v>
      </c>
    </row>
    <row r="18" spans="2:12">
      <c r="B18" s="3" t="s">
        <v>48</v>
      </c>
      <c r="C18" s="3" t="s">
        <v>10</v>
      </c>
      <c r="D18" s="3" t="s">
        <v>10</v>
      </c>
      <c r="E18" s="3" t="s">
        <v>10</v>
      </c>
      <c r="F18" s="3" t="s">
        <v>49</v>
      </c>
      <c r="G18" s="3" t="s">
        <v>10</v>
      </c>
      <c r="H18" s="3" t="s">
        <v>10</v>
      </c>
      <c r="I18" s="3" t="s">
        <v>10</v>
      </c>
      <c r="J18" s="3" t="s">
        <v>10</v>
      </c>
      <c r="K18" s="3" t="s">
        <v>10</v>
      </c>
      <c r="L18" s="3" t="s">
        <v>10</v>
      </c>
    </row>
    <row r="19" spans="2:11">
      <c r="B19" s="3" t="s">
        <v>12</v>
      </c>
      <c r="C19" s="3" t="s">
        <v>13</v>
      </c>
      <c r="D19" s="3" t="s">
        <v>14</v>
      </c>
      <c r="E19" s="3" t="s">
        <v>15</v>
      </c>
      <c r="F19" s="3" t="s">
        <v>16</v>
      </c>
      <c r="G19" s="3" t="s">
        <v>17</v>
      </c>
      <c r="H19" s="3" t="s">
        <v>18</v>
      </c>
      <c r="I19" s="3" t="s">
        <v>19</v>
      </c>
      <c r="J19" s="3" t="s">
        <v>4</v>
      </c>
      <c r="K19" s="3" t="s">
        <v>20</v>
      </c>
    </row>
    <row r="20" spans="2:11">
      <c r="B20" t="s">
        <v>21</v>
      </c>
      <c r="C20" t="s">
        <v>50</v>
      </c>
      <c r="D20" t="s">
        <v>10</v>
      </c>
      <c r="E20" t="s">
        <v>51</v>
      </c>
      <c r="F20" t="s">
        <v>52</v>
      </c>
      <c r="G20" t="s">
        <v>53</v>
      </c>
      <c r="H20" t="s">
        <v>26</v>
      </c>
      <c r="I20" t="s">
        <v>28</v>
      </c>
      <c r="J20" t="s">
        <v>8</v>
      </c>
      <c r="K20" t="s">
        <v>54</v>
      </c>
    </row>
    <row r="21" spans="2:11">
      <c r="B21" t="s">
        <v>21</v>
      </c>
      <c r="C21" t="s">
        <v>55</v>
      </c>
      <c r="D21" t="s">
        <v>10</v>
      </c>
      <c r="E21" t="s">
        <v>56</v>
      </c>
      <c r="F21" t="s">
        <v>57</v>
      </c>
      <c r="G21" t="s">
        <v>53</v>
      </c>
      <c r="H21" t="s">
        <v>26</v>
      </c>
      <c r="I21" t="s">
        <v>28</v>
      </c>
      <c r="J21" t="s">
        <v>8</v>
      </c>
      <c r="K21" t="s">
        <v>58</v>
      </c>
    </row>
    <row r="22" spans="2:11">
      <c r="B22" t="s">
        <v>21</v>
      </c>
      <c r="C22" t="s">
        <v>59</v>
      </c>
      <c r="D22" t="s">
        <v>10</v>
      </c>
      <c r="E22" t="s">
        <v>60</v>
      </c>
      <c r="F22" t="s">
        <v>57</v>
      </c>
      <c r="G22" t="s">
        <v>26</v>
      </c>
      <c r="H22" t="s">
        <v>27</v>
      </c>
      <c r="I22" t="s">
        <v>28</v>
      </c>
      <c r="J22" t="s">
        <v>8</v>
      </c>
      <c r="K22" t="s">
        <v>58</v>
      </c>
    </row>
    <row r="23" spans="2:11">
      <c r="B23" t="s">
        <v>21</v>
      </c>
      <c r="C23" t="s">
        <v>59</v>
      </c>
      <c r="D23" t="s">
        <v>10</v>
      </c>
      <c r="E23" t="s">
        <v>61</v>
      </c>
      <c r="F23" t="s">
        <v>57</v>
      </c>
      <c r="G23" t="s">
        <v>26</v>
      </c>
      <c r="H23" t="s">
        <v>27</v>
      </c>
      <c r="I23" t="s">
        <v>28</v>
      </c>
      <c r="J23" t="s">
        <v>8</v>
      </c>
      <c r="K23" t="s">
        <v>58</v>
      </c>
    </row>
    <row r="24" spans="2:11">
      <c r="B24" t="s">
        <v>21</v>
      </c>
      <c r="C24" t="s">
        <v>62</v>
      </c>
      <c r="D24" t="s">
        <v>10</v>
      </c>
      <c r="E24" t="s">
        <v>63</v>
      </c>
      <c r="F24" t="s">
        <v>52</v>
      </c>
      <c r="G24" t="s">
        <v>26</v>
      </c>
      <c r="H24" t="s">
        <v>27</v>
      </c>
      <c r="I24" t="s">
        <v>28</v>
      </c>
      <c r="J24" t="s">
        <v>8</v>
      </c>
      <c r="K24" t="s">
        <v>54</v>
      </c>
    </row>
    <row r="25" spans="2:11">
      <c r="B25" t="s">
        <v>21</v>
      </c>
      <c r="C25" t="s">
        <v>64</v>
      </c>
      <c r="D25" t="s">
        <v>10</v>
      </c>
      <c r="E25" t="s">
        <v>65</v>
      </c>
      <c r="F25" t="s">
        <v>52</v>
      </c>
      <c r="G25" t="s">
        <v>34</v>
      </c>
      <c r="H25" t="s">
        <v>39</v>
      </c>
      <c r="I25" t="s">
        <v>28</v>
      </c>
      <c r="J25" t="s">
        <v>8</v>
      </c>
      <c r="K25" t="s">
        <v>54</v>
      </c>
    </row>
    <row r="26" spans="2:11">
      <c r="B26" t="s">
        <v>21</v>
      </c>
      <c r="C26" t="s">
        <v>66</v>
      </c>
      <c r="D26" t="s">
        <v>10</v>
      </c>
      <c r="E26" t="s">
        <v>67</v>
      </c>
      <c r="F26" t="s">
        <v>52</v>
      </c>
      <c r="G26" t="s">
        <v>39</v>
      </c>
      <c r="H26" t="s">
        <v>68</v>
      </c>
      <c r="I26" t="s">
        <v>28</v>
      </c>
      <c r="J26" t="s">
        <v>8</v>
      </c>
      <c r="K26" t="s">
        <v>54</v>
      </c>
    </row>
    <row r="27" spans="2:11">
      <c r="B27" t="s">
        <v>21</v>
      </c>
      <c r="C27" t="s">
        <v>69</v>
      </c>
      <c r="D27" t="s">
        <v>10</v>
      </c>
      <c r="E27" t="s">
        <v>70</v>
      </c>
      <c r="F27" t="s">
        <v>52</v>
      </c>
      <c r="G27" t="s">
        <v>39</v>
      </c>
      <c r="H27" t="s">
        <v>68</v>
      </c>
      <c r="I27" t="s">
        <v>28</v>
      </c>
      <c r="J27" t="s">
        <v>8</v>
      </c>
      <c r="K27" t="s">
        <v>54</v>
      </c>
    </row>
    <row r="28" spans="2:11">
      <c r="B28" t="s">
        <v>21</v>
      </c>
      <c r="C28" t="s">
        <v>71</v>
      </c>
      <c r="D28" t="s">
        <v>10</v>
      </c>
      <c r="E28" t="s">
        <v>72</v>
      </c>
      <c r="F28" t="s">
        <v>52</v>
      </c>
      <c r="G28" t="s">
        <v>39</v>
      </c>
      <c r="H28" t="s">
        <v>73</v>
      </c>
      <c r="I28" t="s">
        <v>74</v>
      </c>
      <c r="J28" t="s">
        <v>8</v>
      </c>
      <c r="K28" t="s">
        <v>75</v>
      </c>
    </row>
    <row r="29" spans="2:11">
      <c r="B29" t="s">
        <v>21</v>
      </c>
      <c r="C29" t="s">
        <v>76</v>
      </c>
      <c r="D29" t="s">
        <v>10</v>
      </c>
      <c r="E29" t="s">
        <v>77</v>
      </c>
      <c r="F29" t="s">
        <v>52</v>
      </c>
      <c r="G29" t="s">
        <v>73</v>
      </c>
      <c r="H29" t="s">
        <v>78</v>
      </c>
      <c r="I29" t="s">
        <v>28</v>
      </c>
      <c r="J29" t="s">
        <v>8</v>
      </c>
      <c r="K29" t="s">
        <v>54</v>
      </c>
    </row>
    <row r="30" spans="2:11">
      <c r="B30" t="s">
        <v>21</v>
      </c>
      <c r="C30" t="s">
        <v>79</v>
      </c>
      <c r="D30" t="s">
        <v>10</v>
      </c>
      <c r="E30" t="s">
        <v>80</v>
      </c>
      <c r="F30" t="s">
        <v>81</v>
      </c>
      <c r="G30" t="s">
        <v>73</v>
      </c>
      <c r="H30" t="s">
        <v>78</v>
      </c>
      <c r="I30" t="s">
        <v>28</v>
      </c>
      <c r="J30" t="s">
        <v>8</v>
      </c>
      <c r="K30" t="s">
        <v>82</v>
      </c>
    </row>
    <row r="31" spans="2:11">
      <c r="B31" t="s">
        <v>21</v>
      </c>
      <c r="C31" t="s">
        <v>83</v>
      </c>
      <c r="D31" t="s">
        <v>10</v>
      </c>
      <c r="E31" t="s">
        <v>84</v>
      </c>
      <c r="F31" t="s">
        <v>52</v>
      </c>
      <c r="G31" t="s">
        <v>73</v>
      </c>
      <c r="H31" t="s">
        <v>78</v>
      </c>
      <c r="I31" t="s">
        <v>28</v>
      </c>
      <c r="J31" t="s">
        <v>8</v>
      </c>
      <c r="K31" t="s">
        <v>58</v>
      </c>
    </row>
    <row r="32" spans="2:12">
      <c r="B32" s="3" t="s">
        <v>85</v>
      </c>
      <c r="C32" s="3" t="s">
        <v>10</v>
      </c>
      <c r="D32" s="3" t="s">
        <v>10</v>
      </c>
      <c r="E32" s="3" t="s">
        <v>10</v>
      </c>
      <c r="F32" s="3" t="s">
        <v>86</v>
      </c>
      <c r="G32" s="3" t="s">
        <v>10</v>
      </c>
      <c r="H32" s="3" t="s">
        <v>10</v>
      </c>
      <c r="I32" s="3" t="s">
        <v>10</v>
      </c>
      <c r="J32" s="3" t="s">
        <v>10</v>
      </c>
      <c r="K32" s="3" t="s">
        <v>10</v>
      </c>
      <c r="L32" s="3" t="s">
        <v>10</v>
      </c>
    </row>
    <row r="33" spans="2:11">
      <c r="B33" s="3" t="s">
        <v>12</v>
      </c>
      <c r="C33" s="3" t="s">
        <v>13</v>
      </c>
      <c r="D33" s="3" t="s">
        <v>14</v>
      </c>
      <c r="E33" s="3" t="s">
        <v>15</v>
      </c>
      <c r="F33" s="3" t="s">
        <v>16</v>
      </c>
      <c r="G33" s="3" t="s">
        <v>17</v>
      </c>
      <c r="H33" s="3" t="s">
        <v>18</v>
      </c>
      <c r="I33" s="3" t="s">
        <v>19</v>
      </c>
      <c r="J33" s="3" t="s">
        <v>4</v>
      </c>
      <c r="K33" s="3" t="s">
        <v>20</v>
      </c>
    </row>
    <row r="34" spans="2:11">
      <c r="B34" t="s">
        <v>21</v>
      </c>
      <c r="C34" t="s">
        <v>87</v>
      </c>
      <c r="D34" t="s">
        <v>10</v>
      </c>
      <c r="E34" t="s">
        <v>88</v>
      </c>
      <c r="F34" t="s">
        <v>89</v>
      </c>
      <c r="G34" t="s">
        <v>53</v>
      </c>
      <c r="H34" t="s">
        <v>26</v>
      </c>
      <c r="I34" t="s">
        <v>28</v>
      </c>
      <c r="J34" t="s">
        <v>8</v>
      </c>
      <c r="K34" t="s">
        <v>90</v>
      </c>
    </row>
    <row r="35" spans="2:11">
      <c r="B35" t="s">
        <v>21</v>
      </c>
      <c r="C35" t="s">
        <v>91</v>
      </c>
      <c r="D35" t="s">
        <v>10</v>
      </c>
      <c r="E35" t="s">
        <v>92</v>
      </c>
      <c r="F35" t="s">
        <v>89</v>
      </c>
      <c r="G35" t="s">
        <v>26</v>
      </c>
      <c r="H35" t="s">
        <v>27</v>
      </c>
      <c r="I35" t="s">
        <v>28</v>
      </c>
      <c r="J35" t="s">
        <v>8</v>
      </c>
      <c r="K35" t="s">
        <v>90</v>
      </c>
    </row>
    <row r="36" spans="2:11">
      <c r="B36" t="s">
        <v>21</v>
      </c>
      <c r="C36" t="s">
        <v>93</v>
      </c>
      <c r="D36" t="s">
        <v>10</v>
      </c>
      <c r="E36" t="s">
        <v>92</v>
      </c>
      <c r="F36" t="s">
        <v>89</v>
      </c>
      <c r="G36" t="s">
        <v>27</v>
      </c>
      <c r="H36" t="s">
        <v>34</v>
      </c>
      <c r="I36" t="s">
        <v>28</v>
      </c>
      <c r="J36" t="s">
        <v>8</v>
      </c>
      <c r="K36" t="s">
        <v>90</v>
      </c>
    </row>
    <row r="37" spans="2:11">
      <c r="B37" t="s">
        <v>21</v>
      </c>
      <c r="C37" t="s">
        <v>94</v>
      </c>
      <c r="D37" t="s">
        <v>10</v>
      </c>
      <c r="E37" t="s">
        <v>95</v>
      </c>
      <c r="F37" t="s">
        <v>89</v>
      </c>
      <c r="G37" t="s">
        <v>39</v>
      </c>
      <c r="H37" t="s">
        <v>68</v>
      </c>
      <c r="I37" t="s">
        <v>28</v>
      </c>
      <c r="J37" t="s">
        <v>8</v>
      </c>
      <c r="K37" t="s">
        <v>96</v>
      </c>
    </row>
    <row r="38" spans="2:12">
      <c r="B38" s="3" t="s">
        <v>97</v>
      </c>
      <c r="C38" s="3" t="s">
        <v>10</v>
      </c>
      <c r="D38" s="3" t="s">
        <v>10</v>
      </c>
      <c r="E38" s="3" t="s">
        <v>10</v>
      </c>
      <c r="F38" s="3" t="s">
        <v>98</v>
      </c>
      <c r="G38" s="3" t="s">
        <v>10</v>
      </c>
      <c r="H38" s="3" t="s">
        <v>10</v>
      </c>
      <c r="I38" s="3" t="s">
        <v>10</v>
      </c>
      <c r="J38" s="3" t="s">
        <v>10</v>
      </c>
      <c r="K38" s="3" t="s">
        <v>10</v>
      </c>
      <c r="L38" s="3" t="s">
        <v>10</v>
      </c>
    </row>
    <row r="39" spans="2:11">
      <c r="B39" s="3" t="s">
        <v>12</v>
      </c>
      <c r="C39" s="3" t="s">
        <v>13</v>
      </c>
      <c r="D39" s="3" t="s">
        <v>14</v>
      </c>
      <c r="E39" s="3" t="s">
        <v>15</v>
      </c>
      <c r="F39" s="3" t="s">
        <v>16</v>
      </c>
      <c r="G39" s="3" t="s">
        <v>17</v>
      </c>
      <c r="H39" s="3" t="s">
        <v>18</v>
      </c>
      <c r="I39" s="3" t="s">
        <v>19</v>
      </c>
      <c r="J39" s="3" t="s">
        <v>4</v>
      </c>
      <c r="K39" s="3" t="s">
        <v>20</v>
      </c>
    </row>
    <row r="40" spans="2:11">
      <c r="B40" t="s">
        <v>21</v>
      </c>
      <c r="C40" t="s">
        <v>99</v>
      </c>
      <c r="D40" t="s">
        <v>10</v>
      </c>
      <c r="E40" t="s">
        <v>100</v>
      </c>
      <c r="F40" t="s">
        <v>101</v>
      </c>
      <c r="G40" t="s">
        <v>34</v>
      </c>
      <c r="H40" t="s">
        <v>39</v>
      </c>
      <c r="I40" t="s">
        <v>28</v>
      </c>
      <c r="J40" t="s">
        <v>8</v>
      </c>
      <c r="K40" t="s">
        <v>102</v>
      </c>
    </row>
    <row r="41" spans="2:11">
      <c r="B41" t="s">
        <v>21</v>
      </c>
      <c r="C41" t="s">
        <v>103</v>
      </c>
      <c r="D41" t="s">
        <v>10</v>
      </c>
      <c r="E41" t="s">
        <v>104</v>
      </c>
      <c r="F41" t="s">
        <v>105</v>
      </c>
      <c r="G41" t="s">
        <v>34</v>
      </c>
      <c r="H41" t="s">
        <v>39</v>
      </c>
      <c r="I41" t="s">
        <v>28</v>
      </c>
      <c r="J41" t="s">
        <v>8</v>
      </c>
      <c r="K41" t="s">
        <v>106</v>
      </c>
    </row>
    <row r="42" spans="2:11">
      <c r="B42" t="s">
        <v>21</v>
      </c>
      <c r="C42" t="s">
        <v>103</v>
      </c>
      <c r="D42" t="s">
        <v>10</v>
      </c>
      <c r="E42" t="s">
        <v>107</v>
      </c>
      <c r="F42" t="s">
        <v>105</v>
      </c>
      <c r="G42" t="s">
        <v>34</v>
      </c>
      <c r="H42" t="s">
        <v>39</v>
      </c>
      <c r="I42" t="s">
        <v>28</v>
      </c>
      <c r="J42" t="s">
        <v>8</v>
      </c>
      <c r="K42" t="s">
        <v>106</v>
      </c>
    </row>
    <row r="43" spans="2:12">
      <c r="B43" s="3" t="s">
        <v>108</v>
      </c>
      <c r="C43" s="3" t="s">
        <v>10</v>
      </c>
      <c r="D43" s="3" t="s">
        <v>10</v>
      </c>
      <c r="E43" s="3" t="s">
        <v>10</v>
      </c>
      <c r="F43" s="3" t="s">
        <v>109</v>
      </c>
      <c r="G43" s="3" t="s">
        <v>10</v>
      </c>
      <c r="H43" s="3" t="s">
        <v>10</v>
      </c>
      <c r="I43" s="3" t="s">
        <v>10</v>
      </c>
      <c r="J43" s="3" t="s">
        <v>10</v>
      </c>
      <c r="K43" s="3" t="s">
        <v>10</v>
      </c>
      <c r="L43" s="3" t="s">
        <v>10</v>
      </c>
    </row>
    <row r="44" spans="2:11">
      <c r="B44" s="3" t="s">
        <v>12</v>
      </c>
      <c r="C44" s="3" t="s">
        <v>13</v>
      </c>
      <c r="D44" s="3" t="s">
        <v>14</v>
      </c>
      <c r="E44" s="3" t="s">
        <v>15</v>
      </c>
      <c r="F44" s="3" t="s">
        <v>16</v>
      </c>
      <c r="G44" s="3" t="s">
        <v>17</v>
      </c>
      <c r="H44" s="3" t="s">
        <v>18</v>
      </c>
      <c r="I44" s="3" t="s">
        <v>19</v>
      </c>
      <c r="J44" s="3" t="s">
        <v>4</v>
      </c>
      <c r="K44" s="3" t="s">
        <v>20</v>
      </c>
    </row>
    <row r="45" spans="2:11">
      <c r="B45" t="s">
        <v>21</v>
      </c>
      <c r="C45" t="s">
        <v>110</v>
      </c>
      <c r="D45" t="s">
        <v>10</v>
      </c>
      <c r="E45" t="s">
        <v>111</v>
      </c>
      <c r="F45" t="s">
        <v>112</v>
      </c>
      <c r="G45" t="s">
        <v>53</v>
      </c>
      <c r="H45" t="s">
        <v>26</v>
      </c>
      <c r="I45" t="s">
        <v>28</v>
      </c>
      <c r="J45" t="s">
        <v>8</v>
      </c>
      <c r="K45" t="s">
        <v>113</v>
      </c>
    </row>
    <row r="46" spans="2:11">
      <c r="B46" t="s">
        <v>21</v>
      </c>
      <c r="C46" t="s">
        <v>110</v>
      </c>
      <c r="D46" t="s">
        <v>10</v>
      </c>
      <c r="E46" t="s">
        <v>114</v>
      </c>
      <c r="F46" t="s">
        <v>112</v>
      </c>
      <c r="G46" t="s">
        <v>53</v>
      </c>
      <c r="H46" t="s">
        <v>26</v>
      </c>
      <c r="I46" t="s">
        <v>28</v>
      </c>
      <c r="J46" t="s">
        <v>8</v>
      </c>
      <c r="K46" t="s">
        <v>113</v>
      </c>
    </row>
    <row r="47" spans="2:11">
      <c r="B47" t="s">
        <v>21</v>
      </c>
      <c r="C47" t="s">
        <v>115</v>
      </c>
      <c r="D47" t="s">
        <v>10</v>
      </c>
      <c r="E47" t="s">
        <v>116</v>
      </c>
      <c r="F47" t="s">
        <v>112</v>
      </c>
      <c r="G47" t="s">
        <v>34</v>
      </c>
      <c r="H47" t="s">
        <v>39</v>
      </c>
      <c r="I47" t="s">
        <v>28</v>
      </c>
      <c r="J47" t="s">
        <v>8</v>
      </c>
      <c r="K47" t="s">
        <v>113</v>
      </c>
    </row>
    <row r="48" spans="2:11">
      <c r="B48" t="s">
        <v>21</v>
      </c>
      <c r="C48" t="s">
        <v>117</v>
      </c>
      <c r="D48" t="s">
        <v>10</v>
      </c>
      <c r="E48" t="s">
        <v>118</v>
      </c>
      <c r="F48" t="s">
        <v>119</v>
      </c>
      <c r="G48" t="s">
        <v>39</v>
      </c>
      <c r="H48" t="s">
        <v>68</v>
      </c>
      <c r="I48" t="s">
        <v>28</v>
      </c>
      <c r="J48" t="s">
        <v>8</v>
      </c>
      <c r="K48" t="s">
        <v>120</v>
      </c>
    </row>
    <row r="49" spans="2:11">
      <c r="B49" t="s">
        <v>21</v>
      </c>
      <c r="C49" t="s">
        <v>121</v>
      </c>
      <c r="D49" t="s">
        <v>10</v>
      </c>
      <c r="E49" t="s">
        <v>122</v>
      </c>
      <c r="F49" t="s">
        <v>123</v>
      </c>
      <c r="G49" t="s">
        <v>68</v>
      </c>
      <c r="H49" t="s">
        <v>73</v>
      </c>
      <c r="I49" t="s">
        <v>28</v>
      </c>
      <c r="J49" t="s">
        <v>8</v>
      </c>
      <c r="K49" t="s">
        <v>120</v>
      </c>
    </row>
    <row r="50" spans="2:11">
      <c r="B50" t="s">
        <v>21</v>
      </c>
      <c r="C50" t="s">
        <v>121</v>
      </c>
      <c r="D50" t="s">
        <v>10</v>
      </c>
      <c r="E50" t="s">
        <v>122</v>
      </c>
      <c r="F50" t="s">
        <v>123</v>
      </c>
      <c r="G50" t="s">
        <v>68</v>
      </c>
      <c r="H50" t="s">
        <v>73</v>
      </c>
      <c r="I50" t="s">
        <v>28</v>
      </c>
      <c r="J50" t="s">
        <v>8</v>
      </c>
      <c r="K50" t="s">
        <v>120</v>
      </c>
    </row>
    <row r="51" spans="2:11">
      <c r="B51" t="s">
        <v>21</v>
      </c>
      <c r="C51" t="s">
        <v>124</v>
      </c>
      <c r="D51" t="s">
        <v>10</v>
      </c>
      <c r="E51" t="s">
        <v>125</v>
      </c>
      <c r="F51" t="s">
        <v>119</v>
      </c>
      <c r="G51" t="s">
        <v>73</v>
      </c>
      <c r="H51" t="s">
        <v>78</v>
      </c>
      <c r="I51" t="s">
        <v>28</v>
      </c>
      <c r="J51" t="s">
        <v>8</v>
      </c>
      <c r="K51" t="s">
        <v>126</v>
      </c>
    </row>
    <row r="52" spans="2:11">
      <c r="B52" t="s">
        <v>21</v>
      </c>
      <c r="C52" t="s">
        <v>127</v>
      </c>
      <c r="D52" t="s">
        <v>10</v>
      </c>
      <c r="E52" t="s">
        <v>128</v>
      </c>
      <c r="F52" t="s">
        <v>123</v>
      </c>
      <c r="G52" t="s">
        <v>73</v>
      </c>
      <c r="H52" t="s">
        <v>78</v>
      </c>
      <c r="I52" t="s">
        <v>28</v>
      </c>
      <c r="J52" t="s">
        <v>8</v>
      </c>
      <c r="K52" t="s">
        <v>129</v>
      </c>
    </row>
    <row r="53" spans="2:11">
      <c r="B53" t="s">
        <v>21</v>
      </c>
      <c r="C53" t="s">
        <v>127</v>
      </c>
      <c r="D53" t="s">
        <v>10</v>
      </c>
      <c r="E53" t="s">
        <v>130</v>
      </c>
      <c r="F53" t="s">
        <v>123</v>
      </c>
      <c r="G53" t="s">
        <v>73</v>
      </c>
      <c r="H53" t="s">
        <v>78</v>
      </c>
      <c r="I53" t="s">
        <v>28</v>
      </c>
      <c r="J53" t="s">
        <v>8</v>
      </c>
      <c r="K53" t="s">
        <v>129</v>
      </c>
    </row>
    <row r="54" spans="2:11">
      <c r="B54" t="s">
        <v>21</v>
      </c>
      <c r="C54" t="s">
        <v>131</v>
      </c>
      <c r="D54" t="s">
        <v>10</v>
      </c>
      <c r="E54" t="s">
        <v>132</v>
      </c>
      <c r="F54" t="s">
        <v>123</v>
      </c>
      <c r="G54" t="s">
        <v>73</v>
      </c>
      <c r="H54" t="s">
        <v>78</v>
      </c>
      <c r="I54" t="s">
        <v>28</v>
      </c>
      <c r="J54" t="s">
        <v>8</v>
      </c>
      <c r="K54" t="s">
        <v>120</v>
      </c>
    </row>
    <row r="55" spans="2:12">
      <c r="B55" s="3" t="s">
        <v>133</v>
      </c>
      <c r="C55" s="3" t="s">
        <v>10</v>
      </c>
      <c r="D55" s="3" t="s">
        <v>10</v>
      </c>
      <c r="E55" s="3" t="s">
        <v>10</v>
      </c>
      <c r="F55" s="3" t="s">
        <v>134</v>
      </c>
      <c r="G55" s="3" t="s">
        <v>10</v>
      </c>
      <c r="H55" s="3" t="s">
        <v>10</v>
      </c>
      <c r="I55" s="3" t="s">
        <v>10</v>
      </c>
      <c r="J55" s="3" t="s">
        <v>10</v>
      </c>
      <c r="K55" s="3" t="s">
        <v>10</v>
      </c>
      <c r="L55" s="3" t="s">
        <v>10</v>
      </c>
    </row>
    <row r="56" spans="2:11">
      <c r="B56" s="3" t="s">
        <v>12</v>
      </c>
      <c r="C56" s="3" t="s">
        <v>13</v>
      </c>
      <c r="D56" s="3" t="s">
        <v>14</v>
      </c>
      <c r="E56" s="3" t="s">
        <v>15</v>
      </c>
      <c r="F56" s="3" t="s">
        <v>16</v>
      </c>
      <c r="G56" s="3" t="s">
        <v>17</v>
      </c>
      <c r="H56" s="3" t="s">
        <v>18</v>
      </c>
      <c r="I56" s="3" t="s">
        <v>19</v>
      </c>
      <c r="J56" s="3" t="s">
        <v>4</v>
      </c>
      <c r="K56" s="3" t="s">
        <v>20</v>
      </c>
    </row>
    <row r="57" spans="2:11">
      <c r="B57" t="s">
        <v>21</v>
      </c>
      <c r="C57" t="s">
        <v>135</v>
      </c>
      <c r="D57" t="s">
        <v>136</v>
      </c>
      <c r="E57" t="s">
        <v>137</v>
      </c>
      <c r="F57" t="s">
        <v>101</v>
      </c>
      <c r="G57" t="s">
        <v>34</v>
      </c>
      <c r="H57" t="s">
        <v>39</v>
      </c>
      <c r="I57" t="s">
        <v>28</v>
      </c>
      <c r="J57" t="s">
        <v>8</v>
      </c>
      <c r="K57" t="s">
        <v>138</v>
      </c>
    </row>
    <row r="58" spans="2:12">
      <c r="B58" s="3" t="s">
        <v>139</v>
      </c>
      <c r="C58" s="3" t="s">
        <v>10</v>
      </c>
      <c r="D58" s="3" t="s">
        <v>10</v>
      </c>
      <c r="E58" s="3" t="s">
        <v>10</v>
      </c>
      <c r="F58" s="3" t="s">
        <v>140</v>
      </c>
      <c r="G58" s="3" t="s">
        <v>10</v>
      </c>
      <c r="H58" s="3" t="s">
        <v>10</v>
      </c>
      <c r="I58" s="3" t="s">
        <v>10</v>
      </c>
      <c r="J58" s="3" t="s">
        <v>10</v>
      </c>
      <c r="K58" s="3" t="s">
        <v>10</v>
      </c>
      <c r="L58" s="3" t="s">
        <v>10</v>
      </c>
    </row>
    <row r="59" spans="2:11">
      <c r="B59" s="3" t="s">
        <v>12</v>
      </c>
      <c r="C59" s="3" t="s">
        <v>13</v>
      </c>
      <c r="D59" s="3" t="s">
        <v>14</v>
      </c>
      <c r="E59" s="3" t="s">
        <v>15</v>
      </c>
      <c r="F59" s="3" t="s">
        <v>16</v>
      </c>
      <c r="G59" s="3" t="s">
        <v>17</v>
      </c>
      <c r="H59" s="3" t="s">
        <v>18</v>
      </c>
      <c r="I59" s="3" t="s">
        <v>19</v>
      </c>
      <c r="J59" s="3" t="s">
        <v>4</v>
      </c>
      <c r="K59" s="3" t="s">
        <v>20</v>
      </c>
    </row>
    <row r="60" spans="2:11">
      <c r="B60" t="s">
        <v>21</v>
      </c>
      <c r="C60" t="s">
        <v>141</v>
      </c>
      <c r="D60" t="s">
        <v>10</v>
      </c>
      <c r="E60" t="s">
        <v>142</v>
      </c>
      <c r="F60" t="s">
        <v>143</v>
      </c>
      <c r="G60" t="s">
        <v>34</v>
      </c>
      <c r="H60" t="s">
        <v>39</v>
      </c>
      <c r="I60" t="s">
        <v>28</v>
      </c>
      <c r="J60" t="s">
        <v>8</v>
      </c>
      <c r="K60" t="s">
        <v>144</v>
      </c>
    </row>
    <row r="61" spans="2:11">
      <c r="B61" t="s">
        <v>21</v>
      </c>
      <c r="C61" t="s">
        <v>145</v>
      </c>
      <c r="D61" t="s">
        <v>10</v>
      </c>
      <c r="E61" t="s">
        <v>146</v>
      </c>
      <c r="F61" t="s">
        <v>147</v>
      </c>
      <c r="G61" t="s">
        <v>34</v>
      </c>
      <c r="H61" t="s">
        <v>39</v>
      </c>
      <c r="I61" t="s">
        <v>28</v>
      </c>
      <c r="J61" t="s">
        <v>8</v>
      </c>
      <c r="K61" t="s">
        <v>144</v>
      </c>
    </row>
    <row r="62" spans="2:11">
      <c r="B62" t="s">
        <v>21</v>
      </c>
      <c r="C62" t="s">
        <v>148</v>
      </c>
      <c r="D62" t="s">
        <v>10</v>
      </c>
      <c r="E62" t="s">
        <v>149</v>
      </c>
      <c r="F62" t="s">
        <v>147</v>
      </c>
      <c r="G62" t="s">
        <v>39</v>
      </c>
      <c r="H62" t="s">
        <v>68</v>
      </c>
      <c r="I62" t="s">
        <v>28</v>
      </c>
      <c r="J62" t="s">
        <v>8</v>
      </c>
      <c r="K62" t="s">
        <v>144</v>
      </c>
    </row>
    <row r="63" spans="2:11">
      <c r="B63" t="s">
        <v>21</v>
      </c>
      <c r="C63" t="s">
        <v>150</v>
      </c>
      <c r="D63" t="s">
        <v>10</v>
      </c>
      <c r="E63" t="s">
        <v>151</v>
      </c>
      <c r="F63" t="s">
        <v>147</v>
      </c>
      <c r="G63" t="s">
        <v>39</v>
      </c>
      <c r="H63" t="s">
        <v>68</v>
      </c>
      <c r="I63" t="s">
        <v>28</v>
      </c>
      <c r="J63" t="s">
        <v>8</v>
      </c>
      <c r="K63" t="s">
        <v>144</v>
      </c>
    </row>
    <row r="64" spans="2:12">
      <c r="B64" s="3" t="s">
        <v>152</v>
      </c>
      <c r="C64" s="3" t="s">
        <v>10</v>
      </c>
      <c r="D64" s="3" t="s">
        <v>10</v>
      </c>
      <c r="E64" s="3" t="s">
        <v>10</v>
      </c>
      <c r="F64" s="3" t="s">
        <v>153</v>
      </c>
      <c r="G64" s="3" t="s">
        <v>10</v>
      </c>
      <c r="H64" s="3" t="s">
        <v>10</v>
      </c>
      <c r="I64" s="3" t="s">
        <v>10</v>
      </c>
      <c r="J64" s="3" t="s">
        <v>10</v>
      </c>
      <c r="K64" s="3" t="s">
        <v>10</v>
      </c>
      <c r="L64" s="3" t="s">
        <v>10</v>
      </c>
    </row>
    <row r="65" spans="2:11">
      <c r="B65" s="3" t="s">
        <v>12</v>
      </c>
      <c r="C65" s="3" t="s">
        <v>13</v>
      </c>
      <c r="D65" s="3" t="s">
        <v>14</v>
      </c>
      <c r="E65" s="3" t="s">
        <v>15</v>
      </c>
      <c r="F65" s="3" t="s">
        <v>16</v>
      </c>
      <c r="G65" s="3" t="s">
        <v>17</v>
      </c>
      <c r="H65" s="3" t="s">
        <v>18</v>
      </c>
      <c r="I65" s="3" t="s">
        <v>19</v>
      </c>
      <c r="J65" s="3" t="s">
        <v>4</v>
      </c>
      <c r="K65" s="3" t="s">
        <v>20</v>
      </c>
    </row>
    <row r="66" spans="2:11">
      <c r="B66" t="s">
        <v>21</v>
      </c>
      <c r="C66" t="s">
        <v>154</v>
      </c>
      <c r="D66" t="s">
        <v>10</v>
      </c>
      <c r="E66" t="s">
        <v>155</v>
      </c>
      <c r="F66" t="s">
        <v>156</v>
      </c>
      <c r="G66" t="s">
        <v>73</v>
      </c>
      <c r="H66" t="s">
        <v>78</v>
      </c>
      <c r="I66" t="s">
        <v>28</v>
      </c>
      <c r="J66" t="s">
        <v>8</v>
      </c>
      <c r="K66" t="s">
        <v>157</v>
      </c>
    </row>
    <row r="67" spans="2:12">
      <c r="B67" s="3" t="s">
        <v>158</v>
      </c>
      <c r="C67" s="3" t="s">
        <v>10</v>
      </c>
      <c r="D67" s="3" t="s">
        <v>10</v>
      </c>
      <c r="E67" s="3" t="s">
        <v>10</v>
      </c>
      <c r="F67" s="3" t="s">
        <v>159</v>
      </c>
      <c r="G67" s="3" t="s">
        <v>10</v>
      </c>
      <c r="H67" s="3" t="s">
        <v>10</v>
      </c>
      <c r="I67" s="3" t="s">
        <v>10</v>
      </c>
      <c r="J67" s="3" t="s">
        <v>10</v>
      </c>
      <c r="K67" s="3" t="s">
        <v>10</v>
      </c>
      <c r="L67" s="3" t="s">
        <v>10</v>
      </c>
    </row>
    <row r="68" spans="2:11">
      <c r="B68" s="3" t="s">
        <v>12</v>
      </c>
      <c r="C68" s="3" t="s">
        <v>13</v>
      </c>
      <c r="D68" s="3" t="s">
        <v>14</v>
      </c>
      <c r="E68" s="3" t="s">
        <v>15</v>
      </c>
      <c r="F68" s="3" t="s">
        <v>16</v>
      </c>
      <c r="G68" s="3" t="s">
        <v>17</v>
      </c>
      <c r="H68" s="3" t="s">
        <v>18</v>
      </c>
      <c r="I68" s="3" t="s">
        <v>19</v>
      </c>
      <c r="J68" s="3" t="s">
        <v>4</v>
      </c>
      <c r="K68" s="3" t="s">
        <v>20</v>
      </c>
    </row>
    <row r="69" spans="2:11">
      <c r="B69" t="s">
        <v>21</v>
      </c>
      <c r="C69" t="s">
        <v>160</v>
      </c>
      <c r="D69" t="s">
        <v>161</v>
      </c>
      <c r="E69" t="s">
        <v>162</v>
      </c>
      <c r="F69" t="s">
        <v>143</v>
      </c>
      <c r="G69" t="s">
        <v>53</v>
      </c>
      <c r="H69" t="s">
        <v>26</v>
      </c>
      <c r="I69" t="s">
        <v>28</v>
      </c>
      <c r="J69" t="s">
        <v>8</v>
      </c>
      <c r="K69" t="s">
        <v>163</v>
      </c>
    </row>
    <row r="70" spans="2:11">
      <c r="B70" t="s">
        <v>21</v>
      </c>
      <c r="C70" t="s">
        <v>164</v>
      </c>
      <c r="D70" t="s">
        <v>165</v>
      </c>
      <c r="E70" t="s">
        <v>166</v>
      </c>
      <c r="F70" t="s">
        <v>147</v>
      </c>
      <c r="G70" t="s">
        <v>39</v>
      </c>
      <c r="H70" t="s">
        <v>68</v>
      </c>
      <c r="I70" t="s">
        <v>28</v>
      </c>
      <c r="J70" t="s">
        <v>8</v>
      </c>
      <c r="K70" t="s">
        <v>163</v>
      </c>
    </row>
    <row r="71" spans="2:11">
      <c r="B71" t="s">
        <v>21</v>
      </c>
      <c r="C71" t="s">
        <v>167</v>
      </c>
      <c r="D71" t="s">
        <v>168</v>
      </c>
      <c r="E71" t="s">
        <v>169</v>
      </c>
      <c r="F71" t="s">
        <v>143</v>
      </c>
      <c r="G71" t="s">
        <v>39</v>
      </c>
      <c r="H71" t="s">
        <v>68</v>
      </c>
      <c r="I71" t="s">
        <v>28</v>
      </c>
      <c r="J71" t="s">
        <v>8</v>
      </c>
      <c r="K71" t="s">
        <v>163</v>
      </c>
    </row>
    <row r="72" spans="2:12">
      <c r="B72" s="3" t="s">
        <v>170</v>
      </c>
      <c r="C72" s="3" t="s">
        <v>10</v>
      </c>
      <c r="D72" s="3" t="s">
        <v>10</v>
      </c>
      <c r="E72" s="3" t="s">
        <v>10</v>
      </c>
      <c r="F72" s="3" t="s">
        <v>171</v>
      </c>
      <c r="G72" s="3" t="s">
        <v>10</v>
      </c>
      <c r="H72" s="3" t="s">
        <v>10</v>
      </c>
      <c r="I72" s="3" t="s">
        <v>10</v>
      </c>
      <c r="J72" s="3" t="s">
        <v>10</v>
      </c>
      <c r="K72" s="3" t="s">
        <v>10</v>
      </c>
      <c r="L72" s="3" t="s">
        <v>10</v>
      </c>
    </row>
    <row r="73" spans="2:11">
      <c r="B73" s="3" t="s">
        <v>12</v>
      </c>
      <c r="C73" s="3" t="s">
        <v>13</v>
      </c>
      <c r="D73" s="3" t="s">
        <v>14</v>
      </c>
      <c r="E73" s="3" t="s">
        <v>15</v>
      </c>
      <c r="F73" s="3" t="s">
        <v>16</v>
      </c>
      <c r="G73" s="3" t="s">
        <v>17</v>
      </c>
      <c r="H73" s="3" t="s">
        <v>18</v>
      </c>
      <c r="I73" s="3" t="s">
        <v>19</v>
      </c>
      <c r="J73" s="3" t="s">
        <v>4</v>
      </c>
      <c r="K73" s="3" t="s">
        <v>20</v>
      </c>
    </row>
    <row r="74" spans="2:11">
      <c r="B74" t="s">
        <v>21</v>
      </c>
      <c r="C74" t="s">
        <v>172</v>
      </c>
      <c r="D74" t="s">
        <v>10</v>
      </c>
      <c r="E74" t="s">
        <v>173</v>
      </c>
      <c r="F74" t="s">
        <v>174</v>
      </c>
      <c r="G74" t="s">
        <v>27</v>
      </c>
      <c r="H74" t="s">
        <v>34</v>
      </c>
      <c r="I74" t="s">
        <v>28</v>
      </c>
      <c r="J74" t="s">
        <v>8</v>
      </c>
      <c r="K74" t="s">
        <v>175</v>
      </c>
    </row>
    <row r="75" spans="2:11">
      <c r="B75" t="s">
        <v>21</v>
      </c>
      <c r="C75" t="s">
        <v>176</v>
      </c>
      <c r="D75" t="s">
        <v>10</v>
      </c>
      <c r="E75" t="s">
        <v>177</v>
      </c>
      <c r="F75" t="s">
        <v>174</v>
      </c>
      <c r="G75" t="s">
        <v>34</v>
      </c>
      <c r="H75" t="s">
        <v>39</v>
      </c>
      <c r="I75" t="s">
        <v>28</v>
      </c>
      <c r="J75" t="s">
        <v>8</v>
      </c>
      <c r="K75" t="s">
        <v>175</v>
      </c>
    </row>
    <row r="76" spans="2:12">
      <c r="B76" s="3" t="s">
        <v>178</v>
      </c>
      <c r="C76" s="3" t="s">
        <v>10</v>
      </c>
      <c r="D76" s="3" t="s">
        <v>10</v>
      </c>
      <c r="E76" s="3" t="s">
        <v>10</v>
      </c>
      <c r="F76" s="3" t="s">
        <v>179</v>
      </c>
      <c r="G76" s="3" t="s">
        <v>10</v>
      </c>
      <c r="H76" s="3" t="s">
        <v>10</v>
      </c>
      <c r="I76" s="3" t="s">
        <v>10</v>
      </c>
      <c r="J76" s="3" t="s">
        <v>10</v>
      </c>
      <c r="K76" s="3" t="s">
        <v>10</v>
      </c>
      <c r="L76" s="3" t="s">
        <v>10</v>
      </c>
    </row>
    <row r="77" spans="2:11">
      <c r="B77" s="3" t="s">
        <v>12</v>
      </c>
      <c r="C77" s="3" t="s">
        <v>13</v>
      </c>
      <c r="D77" s="3" t="s">
        <v>14</v>
      </c>
      <c r="E77" s="3" t="s">
        <v>15</v>
      </c>
      <c r="F77" s="3" t="s">
        <v>16</v>
      </c>
      <c r="G77" s="3" t="s">
        <v>17</v>
      </c>
      <c r="H77" s="3" t="s">
        <v>18</v>
      </c>
      <c r="I77" s="3" t="s">
        <v>19</v>
      </c>
      <c r="J77" s="3" t="s">
        <v>4</v>
      </c>
      <c r="K77" s="3" t="s">
        <v>20</v>
      </c>
    </row>
    <row r="78" spans="2:11">
      <c r="B78" t="s">
        <v>21</v>
      </c>
      <c r="C78" t="s">
        <v>180</v>
      </c>
      <c r="D78" t="s">
        <v>10</v>
      </c>
      <c r="E78" t="s">
        <v>181</v>
      </c>
      <c r="F78" t="s">
        <v>182</v>
      </c>
      <c r="G78" t="s">
        <v>68</v>
      </c>
      <c r="H78" t="s">
        <v>78</v>
      </c>
      <c r="I78" t="s">
        <v>74</v>
      </c>
      <c r="J78" t="s">
        <v>8</v>
      </c>
      <c r="K78" t="s">
        <v>183</v>
      </c>
    </row>
    <row r="79" spans="2:12">
      <c r="B79" s="3" t="s">
        <v>184</v>
      </c>
      <c r="C79" s="3" t="s">
        <v>10</v>
      </c>
      <c r="D79" s="3" t="s">
        <v>10</v>
      </c>
      <c r="E79" s="3" t="s">
        <v>10</v>
      </c>
      <c r="F79" s="3" t="s">
        <v>185</v>
      </c>
      <c r="G79" s="3" t="s">
        <v>10</v>
      </c>
      <c r="H79" s="3" t="s">
        <v>10</v>
      </c>
      <c r="I79" s="3" t="s">
        <v>10</v>
      </c>
      <c r="J79" s="3" t="s">
        <v>10</v>
      </c>
      <c r="K79" s="3" t="s">
        <v>10</v>
      </c>
      <c r="L79" s="3" t="s">
        <v>10</v>
      </c>
    </row>
    <row r="80" spans="2:11">
      <c r="B80" s="3" t="s">
        <v>12</v>
      </c>
      <c r="C80" s="3" t="s">
        <v>13</v>
      </c>
      <c r="D80" s="3" t="s">
        <v>14</v>
      </c>
      <c r="E80" s="3" t="s">
        <v>15</v>
      </c>
      <c r="F80" s="3" t="s">
        <v>16</v>
      </c>
      <c r="G80" s="3" t="s">
        <v>17</v>
      </c>
      <c r="H80" s="3" t="s">
        <v>18</v>
      </c>
      <c r="I80" s="3" t="s">
        <v>19</v>
      </c>
      <c r="J80" s="3" t="s">
        <v>4</v>
      </c>
      <c r="K80" s="3" t="s">
        <v>20</v>
      </c>
    </row>
    <row r="81" spans="2:11">
      <c r="B81" t="s">
        <v>21</v>
      </c>
      <c r="C81" t="s">
        <v>186</v>
      </c>
      <c r="D81" t="s">
        <v>187</v>
      </c>
      <c r="E81" t="s">
        <v>188</v>
      </c>
      <c r="F81" t="s">
        <v>189</v>
      </c>
      <c r="G81" t="s">
        <v>34</v>
      </c>
      <c r="H81" t="s">
        <v>39</v>
      </c>
      <c r="I81" t="s">
        <v>28</v>
      </c>
      <c r="J81" t="s">
        <v>8</v>
      </c>
      <c r="K81" t="s">
        <v>190</v>
      </c>
    </row>
    <row r="82" spans="2:12">
      <c r="B82" s="3" t="s">
        <v>191</v>
      </c>
      <c r="C82" s="3" t="s">
        <v>10</v>
      </c>
      <c r="D82" s="3" t="s">
        <v>10</v>
      </c>
      <c r="E82" s="3" t="s">
        <v>10</v>
      </c>
      <c r="F82" s="3" t="s">
        <v>192</v>
      </c>
      <c r="G82" s="3" t="s">
        <v>10</v>
      </c>
      <c r="H82" s="3" t="s">
        <v>10</v>
      </c>
      <c r="I82" s="3" t="s">
        <v>10</v>
      </c>
      <c r="J82" s="3" t="s">
        <v>10</v>
      </c>
      <c r="K82" s="3" t="s">
        <v>10</v>
      </c>
      <c r="L82" s="3" t="s">
        <v>10</v>
      </c>
    </row>
    <row r="83" spans="2:11">
      <c r="B83" s="3" t="s">
        <v>12</v>
      </c>
      <c r="C83" s="3" t="s">
        <v>13</v>
      </c>
      <c r="D83" s="3" t="s">
        <v>14</v>
      </c>
      <c r="E83" s="3" t="s">
        <v>15</v>
      </c>
      <c r="F83" s="3" t="s">
        <v>16</v>
      </c>
      <c r="G83" s="3" t="s">
        <v>17</v>
      </c>
      <c r="H83" s="3" t="s">
        <v>18</v>
      </c>
      <c r="I83" s="3" t="s">
        <v>19</v>
      </c>
      <c r="J83" s="3" t="s">
        <v>4</v>
      </c>
      <c r="K83" s="3" t="s">
        <v>20</v>
      </c>
    </row>
    <row r="84" spans="2:11">
      <c r="B84" t="s">
        <v>21</v>
      </c>
      <c r="C84" t="s">
        <v>193</v>
      </c>
      <c r="D84" t="s">
        <v>10</v>
      </c>
      <c r="E84" t="s">
        <v>194</v>
      </c>
      <c r="F84" t="s">
        <v>195</v>
      </c>
      <c r="G84" t="s">
        <v>53</v>
      </c>
      <c r="H84" t="s">
        <v>27</v>
      </c>
      <c r="I84" t="s">
        <v>74</v>
      </c>
      <c r="J84" t="s">
        <v>8</v>
      </c>
      <c r="K84" t="s">
        <v>196</v>
      </c>
    </row>
    <row r="85" spans="2:12">
      <c r="B85" s="3" t="s">
        <v>197</v>
      </c>
      <c r="C85" s="3" t="s">
        <v>10</v>
      </c>
      <c r="D85" s="3" t="s">
        <v>10</v>
      </c>
      <c r="E85" s="3" t="s">
        <v>10</v>
      </c>
      <c r="F85" s="3" t="s">
        <v>198</v>
      </c>
      <c r="G85" s="3" t="s">
        <v>10</v>
      </c>
      <c r="H85" s="3" t="s">
        <v>10</v>
      </c>
      <c r="I85" s="3" t="s">
        <v>10</v>
      </c>
      <c r="J85" s="3" t="s">
        <v>10</v>
      </c>
      <c r="K85" s="3" t="s">
        <v>10</v>
      </c>
      <c r="L85" s="3" t="s">
        <v>10</v>
      </c>
    </row>
    <row r="86" spans="2:11">
      <c r="B86" s="3" t="s">
        <v>12</v>
      </c>
      <c r="C86" s="3" t="s">
        <v>13</v>
      </c>
      <c r="D86" s="3" t="s">
        <v>14</v>
      </c>
      <c r="E86" s="3" t="s">
        <v>15</v>
      </c>
      <c r="F86" s="3" t="s">
        <v>16</v>
      </c>
      <c r="G86" s="3" t="s">
        <v>17</v>
      </c>
      <c r="H86" s="3" t="s">
        <v>18</v>
      </c>
      <c r="I86" s="3" t="s">
        <v>19</v>
      </c>
      <c r="J86" s="3" t="s">
        <v>4</v>
      </c>
      <c r="K86" s="3" t="s">
        <v>20</v>
      </c>
    </row>
    <row r="87" spans="2:11">
      <c r="B87" t="s">
        <v>21</v>
      </c>
      <c r="C87" t="s">
        <v>199</v>
      </c>
      <c r="D87" t="s">
        <v>10</v>
      </c>
      <c r="E87" t="s">
        <v>200</v>
      </c>
      <c r="F87" t="s">
        <v>201</v>
      </c>
      <c r="G87" t="s">
        <v>26</v>
      </c>
      <c r="H87" t="s">
        <v>27</v>
      </c>
      <c r="I87" t="s">
        <v>28</v>
      </c>
      <c r="J87" t="s">
        <v>8</v>
      </c>
      <c r="K87" t="s">
        <v>202</v>
      </c>
    </row>
    <row r="88" spans="2:11">
      <c r="B88" t="s">
        <v>21</v>
      </c>
      <c r="C88" t="s">
        <v>203</v>
      </c>
      <c r="D88" t="s">
        <v>10</v>
      </c>
      <c r="E88" t="s">
        <v>204</v>
      </c>
      <c r="F88" t="s">
        <v>201</v>
      </c>
      <c r="G88" t="s">
        <v>39</v>
      </c>
      <c r="H88" t="s">
        <v>68</v>
      </c>
      <c r="I88" t="s">
        <v>28</v>
      </c>
      <c r="J88" t="s">
        <v>8</v>
      </c>
      <c r="K88" t="s">
        <v>202</v>
      </c>
    </row>
    <row r="89" spans="2:12">
      <c r="B89" s="3" t="s">
        <v>205</v>
      </c>
      <c r="C89" s="3" t="s">
        <v>10</v>
      </c>
      <c r="D89" s="3" t="s">
        <v>10</v>
      </c>
      <c r="E89" s="3" t="s">
        <v>10</v>
      </c>
      <c r="F89" s="3" t="s">
        <v>206</v>
      </c>
      <c r="G89" s="3" t="s">
        <v>10</v>
      </c>
      <c r="H89" s="3" t="s">
        <v>10</v>
      </c>
      <c r="I89" s="3" t="s">
        <v>10</v>
      </c>
      <c r="J89" s="3" t="s">
        <v>10</v>
      </c>
      <c r="K89" s="3" t="s">
        <v>10</v>
      </c>
      <c r="L89" s="3" t="s">
        <v>10</v>
      </c>
    </row>
    <row r="90" spans="2:11">
      <c r="B90" s="3" t="s">
        <v>12</v>
      </c>
      <c r="C90" s="3" t="s">
        <v>13</v>
      </c>
      <c r="D90" s="3" t="s">
        <v>14</v>
      </c>
      <c r="E90" s="3" t="s">
        <v>15</v>
      </c>
      <c r="F90" s="3" t="s">
        <v>16</v>
      </c>
      <c r="G90" s="3" t="s">
        <v>17</v>
      </c>
      <c r="H90" s="3" t="s">
        <v>18</v>
      </c>
      <c r="I90" s="3" t="s">
        <v>19</v>
      </c>
      <c r="J90" s="3" t="s">
        <v>4</v>
      </c>
      <c r="K90" s="3" t="s">
        <v>20</v>
      </c>
    </row>
    <row r="91" spans="2:11">
      <c r="B91" t="s">
        <v>21</v>
      </c>
      <c r="C91" t="s">
        <v>207</v>
      </c>
      <c r="D91" t="s">
        <v>10</v>
      </c>
      <c r="E91" t="s">
        <v>208</v>
      </c>
      <c r="F91" t="s">
        <v>209</v>
      </c>
      <c r="G91" t="s">
        <v>39</v>
      </c>
      <c r="H91" t="s">
        <v>68</v>
      </c>
      <c r="I91" t="s">
        <v>28</v>
      </c>
      <c r="J91" t="s">
        <v>8</v>
      </c>
      <c r="K91" t="s">
        <v>210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8"/>
  <sheetViews>
    <sheetView tabSelected="1" topLeftCell="A35" workbookViewId="0">
      <selection activeCell="C63" sqref="C63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211</v>
      </c>
    </row>
    <row r="2" hidden="1" spans="1:10">
      <c r="A2">
        <v>1230350746</v>
      </c>
      <c r="B2" t="s">
        <v>26</v>
      </c>
      <c r="C2" t="s">
        <v>27</v>
      </c>
      <c r="D2" s="4">
        <v>457</v>
      </c>
      <c r="E2">
        <v>457</v>
      </c>
      <c r="F2" s="7" t="s">
        <v>212</v>
      </c>
      <c r="G2">
        <f>D2-E2</f>
        <v>0</v>
      </c>
      <c r="H2" t="str">
        <f>$H$1&amp;F2</f>
        <v>，202111222129370020</v>
      </c>
      <c r="I2" t="s">
        <v>213</v>
      </c>
      <c r="J2">
        <v>11.22</v>
      </c>
    </row>
    <row r="3" hidden="1" spans="1:10">
      <c r="A3">
        <v>1231225432</v>
      </c>
      <c r="B3" t="s">
        <v>27</v>
      </c>
      <c r="C3" t="s">
        <v>34</v>
      </c>
      <c r="D3" s="4">
        <v>405</v>
      </c>
      <c r="E3">
        <v>405</v>
      </c>
      <c r="F3" s="7" t="s">
        <v>214</v>
      </c>
      <c r="G3">
        <f t="shared" ref="G3:G46" si="0">D3-E3</f>
        <v>0</v>
      </c>
      <c r="H3" t="str">
        <f t="shared" ref="H3:H46" si="1">$H$1&amp;F3</f>
        <v>，202111231600310025</v>
      </c>
      <c r="I3" t="s">
        <v>213</v>
      </c>
      <c r="J3">
        <v>11.23</v>
      </c>
    </row>
    <row r="4" hidden="1" spans="1:10">
      <c r="A4">
        <v>1232648837</v>
      </c>
      <c r="B4" t="s">
        <v>34</v>
      </c>
      <c r="C4" t="s">
        <v>39</v>
      </c>
      <c r="D4" s="4">
        <v>457</v>
      </c>
      <c r="E4">
        <v>457</v>
      </c>
      <c r="F4" s="7" t="s">
        <v>215</v>
      </c>
      <c r="G4">
        <f t="shared" si="0"/>
        <v>0</v>
      </c>
      <c r="H4" t="str">
        <f t="shared" si="1"/>
        <v>，202111242131130021</v>
      </c>
      <c r="I4" t="s">
        <v>213</v>
      </c>
      <c r="J4">
        <v>11.24</v>
      </c>
    </row>
    <row r="5" spans="1:9">
      <c r="A5" t="s">
        <v>42</v>
      </c>
      <c r="B5" t="s">
        <v>26</v>
      </c>
      <c r="C5" t="s">
        <v>27</v>
      </c>
      <c r="D5" s="4">
        <v>800</v>
      </c>
      <c r="E5" t="str">
        <f>VLOOKUP(A5,HOP!A:L,12,0)</f>
        <v>800.00</v>
      </c>
      <c r="F5" t="str">
        <f>VLOOKUP(A5,HOP!A:C,3,0)</f>
        <v>2306988</v>
      </c>
      <c r="G5">
        <f t="shared" si="0"/>
        <v>0</v>
      </c>
      <c r="H5" t="str">
        <f t="shared" si="1"/>
        <v>，2306988</v>
      </c>
      <c r="I5" t="str">
        <f>VLOOKUP(A5,HOP!A:T,20,0)</f>
        <v>直采</v>
      </c>
    </row>
    <row r="6" spans="1:9">
      <c r="A6" t="s">
        <v>50</v>
      </c>
      <c r="B6" t="s">
        <v>53</v>
      </c>
      <c r="C6" t="s">
        <v>26</v>
      </c>
      <c r="D6" s="4">
        <v>290</v>
      </c>
      <c r="E6" t="str">
        <f>VLOOKUP(A6,HOP!A:L,12,0)</f>
        <v>290.00</v>
      </c>
      <c r="F6" t="str">
        <f>VLOOKUP(A6,HOP!A:C,3,0)</f>
        <v>2305849</v>
      </c>
      <c r="G6">
        <f t="shared" si="0"/>
        <v>0</v>
      </c>
      <c r="H6" t="str">
        <f t="shared" si="1"/>
        <v>，2305849</v>
      </c>
      <c r="I6" t="str">
        <f>VLOOKUP(A6,HOP!A:T,20,0)</f>
        <v>直采</v>
      </c>
    </row>
    <row r="7" spans="1:9">
      <c r="A7">
        <v>1229147337</v>
      </c>
      <c r="B7" t="s">
        <v>53</v>
      </c>
      <c r="C7" t="s">
        <v>26</v>
      </c>
      <c r="D7" s="4">
        <v>287</v>
      </c>
      <c r="E7">
        <v>287</v>
      </c>
      <c r="F7">
        <v>2306537</v>
      </c>
      <c r="G7">
        <f t="shared" si="0"/>
        <v>0</v>
      </c>
      <c r="H7" t="str">
        <f t="shared" si="1"/>
        <v>，2306537</v>
      </c>
      <c r="I7" t="e">
        <f>VLOOKUP(A7,HOP!A:T,20,0)</f>
        <v>#N/A</v>
      </c>
    </row>
    <row r="8" spans="1:9">
      <c r="A8" t="s">
        <v>59</v>
      </c>
      <c r="B8" t="s">
        <v>26</v>
      </c>
      <c r="C8" t="s">
        <v>27</v>
      </c>
      <c r="D8" s="4">
        <v>574</v>
      </c>
      <c r="E8" t="str">
        <f>VLOOKUP(A8,HOP!A:L,12,0)</f>
        <v>574.00</v>
      </c>
      <c r="F8" t="str">
        <f>VLOOKUP(A8,HOP!A:C,3,0)</f>
        <v>2307654</v>
      </c>
      <c r="G8">
        <f t="shared" si="0"/>
        <v>0</v>
      </c>
      <c r="H8" t="str">
        <f t="shared" si="1"/>
        <v>，2307654</v>
      </c>
      <c r="I8" t="str">
        <f>VLOOKUP(A8,HOP!A:T,20,0)</f>
        <v>直采</v>
      </c>
    </row>
    <row r="9" spans="1:9">
      <c r="A9" t="s">
        <v>62</v>
      </c>
      <c r="B9" t="s">
        <v>26</v>
      </c>
      <c r="C9" t="s">
        <v>27</v>
      </c>
      <c r="D9" s="4">
        <v>290</v>
      </c>
      <c r="E9" t="str">
        <f>VLOOKUP(A9,HOP!A:L,12,0)</f>
        <v>290.00</v>
      </c>
      <c r="F9" t="str">
        <f>VLOOKUP(A9,HOP!A:C,3,0)</f>
        <v>2307667</v>
      </c>
      <c r="G9">
        <f t="shared" si="0"/>
        <v>0</v>
      </c>
      <c r="H9" t="str">
        <f t="shared" si="1"/>
        <v>，2307667</v>
      </c>
      <c r="I9" t="str">
        <f>VLOOKUP(A9,HOP!A:T,20,0)</f>
        <v>直采</v>
      </c>
    </row>
    <row r="10" spans="1:9">
      <c r="A10" t="s">
        <v>64</v>
      </c>
      <c r="B10" t="s">
        <v>34</v>
      </c>
      <c r="C10" t="s">
        <v>39</v>
      </c>
      <c r="D10" s="4">
        <v>290</v>
      </c>
      <c r="E10" t="str">
        <f>VLOOKUP(A10,HOP!A:L,12,0)</f>
        <v>290.00</v>
      </c>
      <c r="F10" t="str">
        <f>VLOOKUP(A10,HOP!A:C,3,0)</f>
        <v>2310085</v>
      </c>
      <c r="G10">
        <f t="shared" si="0"/>
        <v>0</v>
      </c>
      <c r="H10" t="str">
        <f t="shared" si="1"/>
        <v>，2310085</v>
      </c>
      <c r="I10" t="str">
        <f>VLOOKUP(A10,HOP!A:T,20,0)</f>
        <v>直采</v>
      </c>
    </row>
    <row r="11" spans="1:9">
      <c r="A11" t="s">
        <v>66</v>
      </c>
      <c r="B11" t="s">
        <v>39</v>
      </c>
      <c r="C11" t="s">
        <v>68</v>
      </c>
      <c r="D11" s="4">
        <v>290</v>
      </c>
      <c r="E11" t="str">
        <f>VLOOKUP(A11,HOP!A:L,12,0)</f>
        <v>290.00</v>
      </c>
      <c r="F11" t="str">
        <f>VLOOKUP(A11,HOP!A:C,3,0)</f>
        <v>2311626</v>
      </c>
      <c r="G11">
        <f t="shared" si="0"/>
        <v>0</v>
      </c>
      <c r="H11" t="str">
        <f t="shared" si="1"/>
        <v>，2311626</v>
      </c>
      <c r="I11" t="str">
        <f>VLOOKUP(A11,HOP!A:T,20,0)</f>
        <v>直采</v>
      </c>
    </row>
    <row r="12" spans="1:9">
      <c r="A12" t="s">
        <v>69</v>
      </c>
      <c r="B12" t="s">
        <v>39</v>
      </c>
      <c r="C12" t="s">
        <v>68</v>
      </c>
      <c r="D12" s="4">
        <v>290</v>
      </c>
      <c r="E12" t="str">
        <f>VLOOKUP(A12,HOP!A:L,12,0)</f>
        <v>290.00</v>
      </c>
      <c r="F12" t="str">
        <f>VLOOKUP(A12,HOP!A:C,3,0)</f>
        <v>2311615</v>
      </c>
      <c r="G12">
        <f t="shared" si="0"/>
        <v>0</v>
      </c>
      <c r="H12" t="str">
        <f t="shared" si="1"/>
        <v>，2311615</v>
      </c>
      <c r="I12" t="str">
        <f>VLOOKUP(A12,HOP!A:T,20,0)</f>
        <v>直采</v>
      </c>
    </row>
    <row r="13" spans="1:9">
      <c r="A13" t="s">
        <v>71</v>
      </c>
      <c r="B13" t="s">
        <v>39</v>
      </c>
      <c r="C13" t="s">
        <v>73</v>
      </c>
      <c r="D13" s="4">
        <v>580</v>
      </c>
      <c r="E13" t="str">
        <f>VLOOKUP(A13,HOP!A:L,12,0)</f>
        <v>580.00</v>
      </c>
      <c r="F13" t="str">
        <f>VLOOKUP(A13,HOP!A:C,3,0)</f>
        <v>2309689</v>
      </c>
      <c r="G13">
        <f t="shared" si="0"/>
        <v>0</v>
      </c>
      <c r="H13" t="str">
        <f t="shared" si="1"/>
        <v>，2309689</v>
      </c>
      <c r="I13" t="str">
        <f>VLOOKUP(A13,HOP!A:T,20,0)</f>
        <v>直采</v>
      </c>
    </row>
    <row r="14" spans="1:9">
      <c r="A14" t="s">
        <v>76</v>
      </c>
      <c r="B14" t="s">
        <v>73</v>
      </c>
      <c r="C14" t="s">
        <v>78</v>
      </c>
      <c r="D14" s="4">
        <v>290</v>
      </c>
      <c r="E14" t="str">
        <f>VLOOKUP(A14,HOP!A:L,12,0)</f>
        <v>290.00</v>
      </c>
      <c r="F14" t="str">
        <f>VLOOKUP(A14,HOP!A:C,3,0)</f>
        <v>2311628</v>
      </c>
      <c r="G14">
        <f t="shared" si="0"/>
        <v>0</v>
      </c>
      <c r="H14" t="str">
        <f t="shared" si="1"/>
        <v>，2311628</v>
      </c>
      <c r="I14" t="str">
        <f>VLOOKUP(A14,HOP!A:T,20,0)</f>
        <v>直采</v>
      </c>
    </row>
    <row r="15" spans="1:9">
      <c r="A15" t="s">
        <v>79</v>
      </c>
      <c r="B15" t="s">
        <v>73</v>
      </c>
      <c r="C15" t="s">
        <v>78</v>
      </c>
      <c r="D15" s="4">
        <v>349</v>
      </c>
      <c r="E15" t="str">
        <f>VLOOKUP(A15,HOP!A:L,12,0)</f>
        <v>349.00</v>
      </c>
      <c r="F15" t="str">
        <f>VLOOKUP(A15,HOP!A:C,3,0)</f>
        <v>2315262</v>
      </c>
      <c r="G15">
        <f t="shared" si="0"/>
        <v>0</v>
      </c>
      <c r="H15" t="str">
        <f t="shared" si="1"/>
        <v>，2315262</v>
      </c>
      <c r="I15" t="str">
        <f>VLOOKUP(A15,HOP!A:T,20,0)</f>
        <v>直采</v>
      </c>
    </row>
    <row r="16" spans="1:9">
      <c r="A16" t="s">
        <v>83</v>
      </c>
      <c r="B16" t="s">
        <v>73</v>
      </c>
      <c r="C16" t="s">
        <v>78</v>
      </c>
      <c r="D16" s="4">
        <v>287</v>
      </c>
      <c r="E16" t="str">
        <f>VLOOKUP(A16,HOP!A:L,12,0)</f>
        <v>287.00</v>
      </c>
      <c r="F16" t="str">
        <f>VLOOKUP(A16,HOP!A:C,3,0)</f>
        <v>2315545</v>
      </c>
      <c r="G16">
        <f t="shared" si="0"/>
        <v>0</v>
      </c>
      <c r="H16" t="str">
        <f t="shared" si="1"/>
        <v>，2315545</v>
      </c>
      <c r="I16" t="str">
        <f>VLOOKUP(A16,HOP!A:T,20,0)</f>
        <v>直采</v>
      </c>
    </row>
    <row r="17" hidden="1" spans="1:10">
      <c r="A17">
        <v>1229157518</v>
      </c>
      <c r="B17" t="s">
        <v>53</v>
      </c>
      <c r="C17" t="s">
        <v>26</v>
      </c>
      <c r="D17" s="4">
        <v>156.1</v>
      </c>
      <c r="E17">
        <v>156.1</v>
      </c>
      <c r="F17" s="7" t="s">
        <v>216</v>
      </c>
      <c r="G17">
        <f t="shared" si="0"/>
        <v>0</v>
      </c>
      <c r="H17" t="str">
        <f t="shared" si="1"/>
        <v>，202111212033330022</v>
      </c>
      <c r="I17" t="s">
        <v>213</v>
      </c>
      <c r="J17">
        <v>11.21</v>
      </c>
    </row>
    <row r="18" hidden="1" spans="1:10">
      <c r="A18">
        <v>1229614837</v>
      </c>
      <c r="B18" t="s">
        <v>26</v>
      </c>
      <c r="C18" t="s">
        <v>27</v>
      </c>
      <c r="D18" s="4">
        <v>156.1</v>
      </c>
      <c r="E18">
        <v>156.1</v>
      </c>
      <c r="F18" s="7" t="s">
        <v>217</v>
      </c>
      <c r="G18">
        <f t="shared" si="0"/>
        <v>0</v>
      </c>
      <c r="H18" t="str">
        <f t="shared" si="1"/>
        <v>，202111220834450021</v>
      </c>
      <c r="I18" t="s">
        <v>213</v>
      </c>
      <c r="J18">
        <v>11.22</v>
      </c>
    </row>
    <row r="19" hidden="1" spans="1:10">
      <c r="A19">
        <v>1230796168</v>
      </c>
      <c r="B19" t="s">
        <v>27</v>
      </c>
      <c r="C19" t="s">
        <v>34</v>
      </c>
      <c r="D19" s="4">
        <v>156.1</v>
      </c>
      <c r="E19">
        <v>156.1</v>
      </c>
      <c r="F19" s="7" t="s">
        <v>218</v>
      </c>
      <c r="G19">
        <f t="shared" si="0"/>
        <v>0</v>
      </c>
      <c r="H19" t="str">
        <f t="shared" si="1"/>
        <v>，202111230825090025</v>
      </c>
      <c r="I19" t="s">
        <v>213</v>
      </c>
      <c r="J19">
        <v>11.23</v>
      </c>
    </row>
    <row r="20" hidden="1" spans="1:10">
      <c r="A20">
        <v>1232309621</v>
      </c>
      <c r="B20" t="s">
        <v>39</v>
      </c>
      <c r="C20" t="s">
        <v>68</v>
      </c>
      <c r="D20" s="4">
        <v>154.7</v>
      </c>
      <c r="E20">
        <v>154.7</v>
      </c>
      <c r="F20" s="7" t="s">
        <v>219</v>
      </c>
      <c r="G20">
        <f t="shared" si="0"/>
        <v>0</v>
      </c>
      <c r="H20" t="str">
        <f t="shared" si="1"/>
        <v>，202111241428540025</v>
      </c>
      <c r="I20" t="s">
        <v>213</v>
      </c>
      <c r="J20">
        <v>11.24</v>
      </c>
    </row>
    <row r="21" spans="1:9">
      <c r="A21" t="s">
        <v>99</v>
      </c>
      <c r="B21" t="s">
        <v>34</v>
      </c>
      <c r="C21" t="s">
        <v>39</v>
      </c>
      <c r="D21" s="4">
        <v>278</v>
      </c>
      <c r="E21" t="str">
        <f>VLOOKUP(A21,HOP!A:L,12,0)</f>
        <v>278.00</v>
      </c>
      <c r="F21" t="str">
        <f>VLOOKUP(A21,HOP!A:C,3,0)</f>
        <v>2310025</v>
      </c>
      <c r="G21">
        <f t="shared" si="0"/>
        <v>0</v>
      </c>
      <c r="H21" t="str">
        <f t="shared" si="1"/>
        <v>，2310025</v>
      </c>
      <c r="I21" t="str">
        <f>VLOOKUP(A21,HOP!A:T,20,0)</f>
        <v>直采</v>
      </c>
    </row>
    <row r="22" spans="1:9">
      <c r="A22" t="s">
        <v>103</v>
      </c>
      <c r="B22" t="s">
        <v>34</v>
      </c>
      <c r="C22" t="s">
        <v>39</v>
      </c>
      <c r="D22" s="4">
        <v>470</v>
      </c>
      <c r="E22" t="str">
        <f>VLOOKUP(A22,HOP!A:L,12,0)</f>
        <v>470.00</v>
      </c>
      <c r="F22" t="str">
        <f>VLOOKUP(A22,HOP!A:C,3,0)</f>
        <v>2310709</v>
      </c>
      <c r="G22">
        <f t="shared" si="0"/>
        <v>0</v>
      </c>
      <c r="H22" t="str">
        <f t="shared" si="1"/>
        <v>，2310709</v>
      </c>
      <c r="I22" t="str">
        <f>VLOOKUP(A22,HOP!A:T,20,0)</f>
        <v>直采</v>
      </c>
    </row>
    <row r="23" spans="1:9">
      <c r="A23" t="s">
        <v>110</v>
      </c>
      <c r="B23" t="s">
        <v>53</v>
      </c>
      <c r="C23" t="s">
        <v>26</v>
      </c>
      <c r="D23" s="4">
        <v>414</v>
      </c>
      <c r="E23" t="str">
        <f>VLOOKUP(A23,HOP!A:L,12,0)</f>
        <v>414.00</v>
      </c>
      <c r="F23" t="str">
        <f>VLOOKUP(A23,HOP!A:C,3,0)</f>
        <v>2305578</v>
      </c>
      <c r="G23">
        <f t="shared" si="0"/>
        <v>0</v>
      </c>
      <c r="H23" t="str">
        <f t="shared" si="1"/>
        <v>，2305578</v>
      </c>
      <c r="I23" t="str">
        <f>VLOOKUP(A23,HOP!A:T,20,0)</f>
        <v>直采</v>
      </c>
    </row>
    <row r="24" spans="1:9">
      <c r="A24" t="s">
        <v>115</v>
      </c>
      <c r="B24" t="s">
        <v>34</v>
      </c>
      <c r="C24" t="s">
        <v>39</v>
      </c>
      <c r="D24" s="4">
        <v>207</v>
      </c>
      <c r="E24" t="str">
        <f>VLOOKUP(A24,HOP!A:L,12,0)</f>
        <v>207.00</v>
      </c>
      <c r="F24" t="str">
        <f>VLOOKUP(A24,HOP!A:C,3,0)</f>
        <v>2310836</v>
      </c>
      <c r="G24">
        <f t="shared" si="0"/>
        <v>0</v>
      </c>
      <c r="H24" t="str">
        <f t="shared" si="1"/>
        <v>，2310836</v>
      </c>
      <c r="I24" t="str">
        <f>VLOOKUP(A24,HOP!A:T,20,0)</f>
        <v>直采</v>
      </c>
    </row>
    <row r="25" spans="1:9">
      <c r="A25" t="s">
        <v>117</v>
      </c>
      <c r="B25" t="s">
        <v>39</v>
      </c>
      <c r="C25" t="s">
        <v>68</v>
      </c>
      <c r="D25" s="4">
        <v>365</v>
      </c>
      <c r="E25" t="str">
        <f>VLOOKUP(A25,HOP!A:L,12,0)</f>
        <v>365.00</v>
      </c>
      <c r="F25" t="str">
        <f>VLOOKUP(A25,HOP!A:C,3,0)</f>
        <v>2311528</v>
      </c>
      <c r="G25">
        <f t="shared" si="0"/>
        <v>0</v>
      </c>
      <c r="H25" t="str">
        <f t="shared" si="1"/>
        <v>，2311528</v>
      </c>
      <c r="I25" t="str">
        <f>VLOOKUP(A25,HOP!A:T,20,0)</f>
        <v>直采</v>
      </c>
    </row>
    <row r="26" spans="1:9">
      <c r="A26" t="s">
        <v>121</v>
      </c>
      <c r="B26" t="s">
        <v>68</v>
      </c>
      <c r="C26" t="s">
        <v>73</v>
      </c>
      <c r="D26" s="4">
        <v>730</v>
      </c>
      <c r="E26" t="str">
        <f>VLOOKUP(A26,HOP!A:L,12,0)</f>
        <v>730.00</v>
      </c>
      <c r="F26" t="str">
        <f>VLOOKUP(A26,HOP!A:C,3,0)</f>
        <v>2314906</v>
      </c>
      <c r="G26">
        <f t="shared" si="0"/>
        <v>0</v>
      </c>
      <c r="H26" t="str">
        <f t="shared" si="1"/>
        <v>，2314906</v>
      </c>
      <c r="I26" t="str">
        <f>VLOOKUP(A26,HOP!A:T,20,0)</f>
        <v>直采</v>
      </c>
    </row>
    <row r="27" spans="1:9">
      <c r="A27" t="s">
        <v>124</v>
      </c>
      <c r="B27" t="s">
        <v>73</v>
      </c>
      <c r="C27" t="s">
        <v>78</v>
      </c>
      <c r="D27" s="4">
        <v>361</v>
      </c>
      <c r="E27" t="str">
        <f>VLOOKUP(A27,HOP!A:L,12,0)</f>
        <v>361.00</v>
      </c>
      <c r="F27" t="str">
        <f>VLOOKUP(A27,HOP!A:C,3,0)</f>
        <v>2310864</v>
      </c>
      <c r="G27">
        <f t="shared" si="0"/>
        <v>0</v>
      </c>
      <c r="H27" t="str">
        <f t="shared" si="1"/>
        <v>，2310864</v>
      </c>
      <c r="I27" t="str">
        <f>VLOOKUP(A27,HOP!A:T,20,0)</f>
        <v>直采</v>
      </c>
    </row>
    <row r="28" spans="1:9">
      <c r="A28" t="s">
        <v>127</v>
      </c>
      <c r="B28" t="s">
        <v>73</v>
      </c>
      <c r="C28" t="s">
        <v>78</v>
      </c>
      <c r="D28" s="4">
        <v>720</v>
      </c>
      <c r="E28" t="str">
        <f>VLOOKUP(A28,HOP!A:L,12,0)</f>
        <v>720.00</v>
      </c>
      <c r="F28" t="str">
        <f>VLOOKUP(A28,HOP!A:C,3,0)</f>
        <v>2310873</v>
      </c>
      <c r="G28">
        <f t="shared" si="0"/>
        <v>0</v>
      </c>
      <c r="H28" t="str">
        <f t="shared" si="1"/>
        <v>，2310873</v>
      </c>
      <c r="I28" t="str">
        <f>VLOOKUP(A28,HOP!A:T,20,0)</f>
        <v>直采</v>
      </c>
    </row>
    <row r="29" spans="1:9">
      <c r="A29" t="s">
        <v>131</v>
      </c>
      <c r="B29" t="s">
        <v>73</v>
      </c>
      <c r="C29" t="s">
        <v>78</v>
      </c>
      <c r="D29" s="4">
        <v>365</v>
      </c>
      <c r="E29" t="str">
        <f>VLOOKUP(A29,HOP!A:L,12,0)</f>
        <v>365.00</v>
      </c>
      <c r="F29" t="str">
        <f>VLOOKUP(A29,HOP!A:C,3,0)</f>
        <v>2315528</v>
      </c>
      <c r="G29">
        <f t="shared" si="0"/>
        <v>0</v>
      </c>
      <c r="H29" t="str">
        <f t="shared" si="1"/>
        <v>，2315528</v>
      </c>
      <c r="I29" t="str">
        <f>VLOOKUP(A29,HOP!A:T,20,0)</f>
        <v>直采</v>
      </c>
    </row>
    <row r="30" spans="1:9">
      <c r="A30" t="s">
        <v>135</v>
      </c>
      <c r="B30" t="s">
        <v>34</v>
      </c>
      <c r="C30" t="s">
        <v>39</v>
      </c>
      <c r="D30" s="4">
        <v>640</v>
      </c>
      <c r="E30" t="str">
        <f>VLOOKUP(A30,HOP!A:L,12,0)</f>
        <v>640.00</v>
      </c>
      <c r="F30" t="str">
        <f>VLOOKUP(A30,HOP!A:C,3,0)</f>
        <v>2309277</v>
      </c>
      <c r="G30">
        <f t="shared" si="0"/>
        <v>0</v>
      </c>
      <c r="H30" t="str">
        <f t="shared" si="1"/>
        <v>，2309277</v>
      </c>
      <c r="I30" t="str">
        <f>VLOOKUP(A30,HOP!A:T,20,0)</f>
        <v>直采</v>
      </c>
    </row>
    <row r="31" hidden="1" spans="1:10">
      <c r="A31">
        <v>1232495931</v>
      </c>
      <c r="B31" t="s">
        <v>34</v>
      </c>
      <c r="C31" t="s">
        <v>39</v>
      </c>
      <c r="D31" s="4">
        <v>130</v>
      </c>
      <c r="E31">
        <v>130</v>
      </c>
      <c r="F31" s="7" t="s">
        <v>220</v>
      </c>
      <c r="G31">
        <f t="shared" si="0"/>
        <v>0</v>
      </c>
      <c r="H31" t="str">
        <f t="shared" si="1"/>
        <v>，202111241822220021</v>
      </c>
      <c r="I31" t="s">
        <v>213</v>
      </c>
      <c r="J31">
        <v>11.24</v>
      </c>
    </row>
    <row r="32" hidden="1" spans="1:10">
      <c r="A32">
        <v>1232523827</v>
      </c>
      <c r="B32" t="s">
        <v>34</v>
      </c>
      <c r="C32" t="s">
        <v>39</v>
      </c>
      <c r="D32" s="4">
        <v>130</v>
      </c>
      <c r="E32">
        <v>130</v>
      </c>
      <c r="F32" s="7" t="s">
        <v>221</v>
      </c>
      <c r="G32">
        <f t="shared" si="0"/>
        <v>0</v>
      </c>
      <c r="H32" t="str">
        <f t="shared" si="1"/>
        <v>，202111241854090021</v>
      </c>
      <c r="I32" t="s">
        <v>213</v>
      </c>
      <c r="J32">
        <v>11.24</v>
      </c>
    </row>
    <row r="33" hidden="1" spans="1:10">
      <c r="A33">
        <v>1233336710</v>
      </c>
      <c r="B33" t="s">
        <v>39</v>
      </c>
      <c r="C33" t="s">
        <v>68</v>
      </c>
      <c r="D33" s="4">
        <v>130</v>
      </c>
      <c r="E33">
        <v>130</v>
      </c>
      <c r="F33" s="7" t="s">
        <v>222</v>
      </c>
      <c r="G33">
        <f t="shared" si="0"/>
        <v>0</v>
      </c>
      <c r="H33" t="str">
        <f t="shared" si="1"/>
        <v>，202111251154490020</v>
      </c>
      <c r="I33" t="s">
        <v>213</v>
      </c>
      <c r="J33">
        <v>11.25</v>
      </c>
    </row>
    <row r="34" hidden="1" spans="1:10">
      <c r="A34">
        <v>1233557533</v>
      </c>
      <c r="B34" t="s">
        <v>39</v>
      </c>
      <c r="C34" t="s">
        <v>68</v>
      </c>
      <c r="D34" s="4">
        <v>130</v>
      </c>
      <c r="E34">
        <v>130</v>
      </c>
      <c r="F34" s="7" t="s">
        <v>223</v>
      </c>
      <c r="G34">
        <f t="shared" si="0"/>
        <v>0</v>
      </c>
      <c r="H34" t="str">
        <f t="shared" si="1"/>
        <v>，202111251633540022</v>
      </c>
      <c r="I34" t="s">
        <v>213</v>
      </c>
      <c r="J34">
        <v>11.25</v>
      </c>
    </row>
    <row r="35" spans="1:9">
      <c r="A35" t="s">
        <v>154</v>
      </c>
      <c r="B35" t="s">
        <v>73</v>
      </c>
      <c r="C35" t="s">
        <v>78</v>
      </c>
      <c r="D35" s="4">
        <v>493</v>
      </c>
      <c r="E35" t="str">
        <f>VLOOKUP(A35,HOP!A:L,12,0)</f>
        <v>493.00</v>
      </c>
      <c r="F35" t="str">
        <f>VLOOKUP(A35,HOP!A:C,3,0)</f>
        <v>2313174</v>
      </c>
      <c r="G35">
        <f t="shared" si="0"/>
        <v>0</v>
      </c>
      <c r="H35" t="str">
        <f t="shared" si="1"/>
        <v>，2313174</v>
      </c>
      <c r="I35" t="str">
        <f>VLOOKUP(A35,HOP!A:T,20,0)</f>
        <v>直采</v>
      </c>
    </row>
    <row r="36" spans="1:9">
      <c r="A36" t="s">
        <v>160</v>
      </c>
      <c r="B36" t="s">
        <v>53</v>
      </c>
      <c r="C36" t="s">
        <v>26</v>
      </c>
      <c r="D36" s="4">
        <v>407</v>
      </c>
      <c r="E36" t="str">
        <f>VLOOKUP(A36,HOP!A:L,12,0)</f>
        <v>407.00</v>
      </c>
      <c r="F36" t="str">
        <f>VLOOKUP(A36,HOP!A:C,3,0)</f>
        <v>2306073</v>
      </c>
      <c r="G36">
        <f t="shared" si="0"/>
        <v>0</v>
      </c>
      <c r="H36" t="str">
        <f t="shared" si="1"/>
        <v>，2306073</v>
      </c>
      <c r="I36" t="str">
        <f>VLOOKUP(A36,HOP!A:T,20,0)</f>
        <v>直采</v>
      </c>
    </row>
    <row r="37" spans="1:9">
      <c r="A37" t="s">
        <v>164</v>
      </c>
      <c r="B37" t="s">
        <v>39</v>
      </c>
      <c r="C37" t="s">
        <v>68</v>
      </c>
      <c r="D37" s="4">
        <v>407</v>
      </c>
      <c r="E37" t="str">
        <f>VLOOKUP(A37,HOP!A:L,12,0)</f>
        <v>407.00</v>
      </c>
      <c r="F37" t="str">
        <f>VLOOKUP(A37,HOP!A:C,3,0)</f>
        <v>2311421</v>
      </c>
      <c r="G37">
        <f t="shared" si="0"/>
        <v>0</v>
      </c>
      <c r="H37" t="str">
        <f t="shared" si="1"/>
        <v>，2311421</v>
      </c>
      <c r="I37" t="str">
        <f>VLOOKUP(A37,HOP!A:T,20,0)</f>
        <v>直采</v>
      </c>
    </row>
    <row r="38" spans="1:9">
      <c r="A38" t="s">
        <v>167</v>
      </c>
      <c r="B38" t="s">
        <v>39</v>
      </c>
      <c r="C38" t="s">
        <v>68</v>
      </c>
      <c r="D38" s="4">
        <v>407</v>
      </c>
      <c r="E38" t="str">
        <f>VLOOKUP(A38,HOP!A:L,12,0)</f>
        <v>407.00</v>
      </c>
      <c r="F38" t="str">
        <f>VLOOKUP(A38,HOP!A:C,3,0)</f>
        <v>2311530</v>
      </c>
      <c r="G38">
        <f t="shared" si="0"/>
        <v>0</v>
      </c>
      <c r="H38" t="str">
        <f t="shared" si="1"/>
        <v>，2311530</v>
      </c>
      <c r="I38" t="str">
        <f>VLOOKUP(A38,HOP!A:T,20,0)</f>
        <v>直采</v>
      </c>
    </row>
    <row r="39" spans="1:9">
      <c r="A39" t="s">
        <v>172</v>
      </c>
      <c r="B39" t="s">
        <v>27</v>
      </c>
      <c r="C39" t="s">
        <v>34</v>
      </c>
      <c r="D39" s="4">
        <v>152</v>
      </c>
      <c r="E39" t="str">
        <f>VLOOKUP(A39,HOP!A:L,12,0)</f>
        <v>152.00</v>
      </c>
      <c r="F39" t="str">
        <f>VLOOKUP(A39,HOP!A:C,3,0)</f>
        <v>2309161</v>
      </c>
      <c r="G39">
        <f t="shared" si="0"/>
        <v>0</v>
      </c>
      <c r="H39" t="str">
        <f t="shared" si="1"/>
        <v>，2309161</v>
      </c>
      <c r="I39" t="str">
        <f>VLOOKUP(A39,HOP!A:T,20,0)</f>
        <v>直采</v>
      </c>
    </row>
    <row r="40" spans="1:9">
      <c r="A40" t="s">
        <v>176</v>
      </c>
      <c r="B40" t="s">
        <v>34</v>
      </c>
      <c r="C40" t="s">
        <v>39</v>
      </c>
      <c r="D40" s="4">
        <v>152</v>
      </c>
      <c r="E40" t="str">
        <f>VLOOKUP(A40,HOP!A:L,12,0)</f>
        <v>152.00</v>
      </c>
      <c r="F40" t="str">
        <f>VLOOKUP(A40,HOP!A:C,3,0)</f>
        <v>2310567</v>
      </c>
      <c r="G40">
        <f t="shared" si="0"/>
        <v>0</v>
      </c>
      <c r="H40" t="str">
        <f t="shared" si="1"/>
        <v>，2310567</v>
      </c>
      <c r="I40" t="str">
        <f>VLOOKUP(A40,HOP!A:T,20,0)</f>
        <v>直采</v>
      </c>
    </row>
    <row r="41" spans="1:9">
      <c r="A41" t="s">
        <v>180</v>
      </c>
      <c r="B41" t="s">
        <v>68</v>
      </c>
      <c r="C41" t="s">
        <v>78</v>
      </c>
      <c r="D41" s="4">
        <v>1678</v>
      </c>
      <c r="E41" t="str">
        <f>VLOOKUP(A41,HOP!A:L,12,0)</f>
        <v>1678.00</v>
      </c>
      <c r="F41" t="str">
        <f>VLOOKUP(A41,HOP!A:C,3,0)</f>
        <v>2312895</v>
      </c>
      <c r="G41">
        <f t="shared" si="0"/>
        <v>0</v>
      </c>
      <c r="H41" t="str">
        <f t="shared" si="1"/>
        <v>，2312895</v>
      </c>
      <c r="I41" t="str">
        <f>VLOOKUP(A41,HOP!A:T,20,0)</f>
        <v>直采</v>
      </c>
    </row>
    <row r="42" spans="1:9">
      <c r="A42" t="s">
        <v>186</v>
      </c>
      <c r="B42" t="s">
        <v>34</v>
      </c>
      <c r="C42" t="s">
        <v>39</v>
      </c>
      <c r="D42" s="4">
        <v>279</v>
      </c>
      <c r="E42" t="str">
        <f>VLOOKUP(A42,HOP!A:L,12,0)</f>
        <v>279.00</v>
      </c>
      <c r="F42" t="str">
        <f>VLOOKUP(A42,HOP!A:C,3,0)</f>
        <v>2309845</v>
      </c>
      <c r="G42">
        <f t="shared" si="0"/>
        <v>0</v>
      </c>
      <c r="H42" t="str">
        <f t="shared" si="1"/>
        <v>，2309845</v>
      </c>
      <c r="I42" t="str">
        <f>VLOOKUP(A42,HOP!A:T,20,0)</f>
        <v>直采</v>
      </c>
    </row>
    <row r="43" spans="1:9">
      <c r="A43" t="s">
        <v>193</v>
      </c>
      <c r="B43" t="s">
        <v>53</v>
      </c>
      <c r="C43" t="s">
        <v>27</v>
      </c>
      <c r="D43" s="4">
        <v>860</v>
      </c>
      <c r="E43" t="str">
        <f>VLOOKUP(A43,HOP!A:L,12,0)</f>
        <v>860.00</v>
      </c>
      <c r="F43" t="str">
        <f>VLOOKUP(A43,HOP!A:C,3,0)</f>
        <v>2306011</v>
      </c>
      <c r="G43">
        <f t="shared" si="0"/>
        <v>0</v>
      </c>
      <c r="H43" t="str">
        <f t="shared" si="1"/>
        <v>，2306011</v>
      </c>
      <c r="I43" t="str">
        <f>VLOOKUP(A43,HOP!A:T,20,0)</f>
        <v>直采</v>
      </c>
    </row>
    <row r="44" spans="1:9">
      <c r="A44" t="s">
        <v>199</v>
      </c>
      <c r="B44" t="s">
        <v>26</v>
      </c>
      <c r="C44" t="s">
        <v>27</v>
      </c>
      <c r="D44" s="4">
        <v>531</v>
      </c>
      <c r="E44" t="str">
        <f>VLOOKUP(A44,HOP!A:L,12,0)</f>
        <v>531.00</v>
      </c>
      <c r="F44" t="str">
        <f>VLOOKUP(A44,HOP!A:C,3,0)</f>
        <v>2307595</v>
      </c>
      <c r="G44">
        <f t="shared" si="0"/>
        <v>0</v>
      </c>
      <c r="H44" t="str">
        <f t="shared" si="1"/>
        <v>，2307595</v>
      </c>
      <c r="I44" t="str">
        <f>VLOOKUP(A44,HOP!A:T,20,0)</f>
        <v>直采</v>
      </c>
    </row>
    <row r="45" spans="1:9">
      <c r="A45" t="s">
        <v>203</v>
      </c>
      <c r="B45" t="s">
        <v>39</v>
      </c>
      <c r="C45" t="s">
        <v>68</v>
      </c>
      <c r="D45" s="4">
        <v>531</v>
      </c>
      <c r="E45" t="str">
        <f>VLOOKUP(A45,HOP!A:L,12,0)</f>
        <v>531.00</v>
      </c>
      <c r="F45" t="str">
        <f>VLOOKUP(A45,HOP!A:C,3,0)</f>
        <v>2313026</v>
      </c>
      <c r="G45">
        <f t="shared" si="0"/>
        <v>0</v>
      </c>
      <c r="H45" t="str">
        <f t="shared" si="1"/>
        <v>，2313026</v>
      </c>
      <c r="I45" t="str">
        <f>VLOOKUP(A45,HOP!A:T,20,0)</f>
        <v>直采</v>
      </c>
    </row>
    <row r="46" hidden="1" spans="1:10">
      <c r="A46">
        <v>1233071183</v>
      </c>
      <c r="B46" t="s">
        <v>39</v>
      </c>
      <c r="C46" t="s">
        <v>68</v>
      </c>
      <c r="D46" s="4">
        <v>88</v>
      </c>
      <c r="E46">
        <v>88</v>
      </c>
      <c r="F46" s="7" t="s">
        <v>224</v>
      </c>
      <c r="G46">
        <f t="shared" si="0"/>
        <v>0</v>
      </c>
      <c r="H46" t="str">
        <f t="shared" si="1"/>
        <v>，202111250914550025</v>
      </c>
      <c r="I46" t="s">
        <v>213</v>
      </c>
      <c r="J46">
        <v>11.25</v>
      </c>
    </row>
    <row r="48" spans="4:4">
      <c r="D48">
        <f>SUM(D2:D47)</f>
        <v>17614</v>
      </c>
    </row>
    <row r="49" spans="4:4">
      <c r="D49" s="5" t="s">
        <v>6</v>
      </c>
    </row>
    <row r="54" spans="1:4">
      <c r="A54" t="s">
        <v>225</v>
      </c>
      <c r="D54">
        <v>15064</v>
      </c>
    </row>
    <row r="55" spans="1:4">
      <c r="A55" t="s">
        <v>226</v>
      </c>
      <c r="D55">
        <v>2550</v>
      </c>
    </row>
    <row r="56" spans="1:4">
      <c r="A56" t="s">
        <v>227</v>
      </c>
      <c r="D56">
        <f>SUBTOTAL(9,D54:D55)</f>
        <v>17614</v>
      </c>
    </row>
    <row r="58" spans="2:2">
      <c r="B58" s="5"/>
    </row>
  </sheetData>
  <autoFilter ref="A1:I46">
    <filterColumn colId="8">
      <customFilters>
        <customFilter operator="equal" val="直采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228</v>
      </c>
      <c r="B1" s="2" t="s">
        <v>229</v>
      </c>
      <c r="C1" s="2" t="s">
        <v>230</v>
      </c>
      <c r="D1" s="2" t="s">
        <v>231</v>
      </c>
      <c r="E1" s="2" t="s">
        <v>232</v>
      </c>
      <c r="F1" s="2" t="s">
        <v>17</v>
      </c>
      <c r="G1" s="2" t="s">
        <v>18</v>
      </c>
      <c r="H1" s="2" t="s">
        <v>233</v>
      </c>
      <c r="I1" s="2" t="s">
        <v>234</v>
      </c>
      <c r="J1" s="2" t="s">
        <v>235</v>
      </c>
      <c r="K1" s="2" t="s">
        <v>236</v>
      </c>
      <c r="L1" s="2" t="s">
        <v>237</v>
      </c>
      <c r="M1" s="2" t="s">
        <v>238</v>
      </c>
      <c r="N1" s="2" t="s">
        <v>239</v>
      </c>
      <c r="O1" s="2" t="s">
        <v>240</v>
      </c>
      <c r="P1" s="2" t="s">
        <v>241</v>
      </c>
      <c r="Q1" s="2" t="s">
        <v>242</v>
      </c>
      <c r="R1" s="2" t="s">
        <v>243</v>
      </c>
      <c r="S1" s="2" t="s">
        <v>244</v>
      </c>
      <c r="T1" s="2" t="s">
        <v>245</v>
      </c>
    </row>
    <row r="2" s="1" customFormat="1" spans="1:20">
      <c r="A2" s="1" t="s">
        <v>83</v>
      </c>
      <c r="B2" s="1" t="s">
        <v>246</v>
      </c>
      <c r="C2" s="1" t="s">
        <v>247</v>
      </c>
      <c r="D2" s="1" t="s">
        <v>48</v>
      </c>
      <c r="E2" s="1" t="s">
        <v>84</v>
      </c>
      <c r="F2" s="1" t="s">
        <v>246</v>
      </c>
      <c r="G2" s="1" t="s">
        <v>248</v>
      </c>
      <c r="H2" s="1" t="s">
        <v>249</v>
      </c>
      <c r="I2" s="1" t="s">
        <v>58</v>
      </c>
      <c r="J2" s="1" t="s">
        <v>250</v>
      </c>
      <c r="K2" s="1" t="s">
        <v>58</v>
      </c>
      <c r="L2" s="1" t="s">
        <v>58</v>
      </c>
      <c r="M2" s="1" t="s">
        <v>251</v>
      </c>
      <c r="N2" s="1" t="s">
        <v>251</v>
      </c>
      <c r="O2" s="1" t="s">
        <v>7</v>
      </c>
      <c r="P2" s="1" t="s">
        <v>252</v>
      </c>
      <c r="Q2" s="1" t="s">
        <v>253</v>
      </c>
      <c r="R2" s="1" t="s">
        <v>254</v>
      </c>
      <c r="S2" s="1" t="s">
        <v>255</v>
      </c>
      <c r="T2" s="1" t="s">
        <v>256</v>
      </c>
    </row>
    <row r="3" s="1" customFormat="1" spans="1:20">
      <c r="A3" s="1" t="s">
        <v>131</v>
      </c>
      <c r="B3" s="1" t="s">
        <v>246</v>
      </c>
      <c r="C3" s="1" t="s">
        <v>257</v>
      </c>
      <c r="D3" s="1" t="s">
        <v>258</v>
      </c>
      <c r="E3" s="1" t="s">
        <v>132</v>
      </c>
      <c r="F3" s="1" t="s">
        <v>246</v>
      </c>
      <c r="G3" s="1" t="s">
        <v>248</v>
      </c>
      <c r="H3" s="1" t="s">
        <v>249</v>
      </c>
      <c r="I3" s="1" t="s">
        <v>120</v>
      </c>
      <c r="J3" s="1" t="s">
        <v>250</v>
      </c>
      <c r="K3" s="1" t="s">
        <v>120</v>
      </c>
      <c r="L3" s="1" t="s">
        <v>120</v>
      </c>
      <c r="M3" s="1" t="s">
        <v>251</v>
      </c>
      <c r="N3" s="1" t="s">
        <v>251</v>
      </c>
      <c r="O3" s="1" t="s">
        <v>7</v>
      </c>
      <c r="P3" s="1" t="s">
        <v>252</v>
      </c>
      <c r="Q3" s="1" t="s">
        <v>259</v>
      </c>
      <c r="R3" s="1" t="s">
        <v>254</v>
      </c>
      <c r="S3" s="1" t="s">
        <v>255</v>
      </c>
      <c r="T3" s="1" t="s">
        <v>256</v>
      </c>
    </row>
    <row r="4" s="1" customFormat="1" spans="1:20">
      <c r="A4" s="1" t="s">
        <v>79</v>
      </c>
      <c r="B4" s="1" t="s">
        <v>246</v>
      </c>
      <c r="C4" s="1" t="s">
        <v>260</v>
      </c>
      <c r="D4" s="1" t="s">
        <v>48</v>
      </c>
      <c r="E4" s="1" t="s">
        <v>80</v>
      </c>
      <c r="F4" s="1" t="s">
        <v>246</v>
      </c>
      <c r="G4" s="1" t="s">
        <v>248</v>
      </c>
      <c r="H4" s="1" t="s">
        <v>249</v>
      </c>
      <c r="I4" s="1" t="s">
        <v>82</v>
      </c>
      <c r="J4" s="1" t="s">
        <v>250</v>
      </c>
      <c r="K4" s="1" t="s">
        <v>82</v>
      </c>
      <c r="L4" s="1" t="s">
        <v>82</v>
      </c>
      <c r="M4" s="1" t="s">
        <v>251</v>
      </c>
      <c r="N4" s="1" t="s">
        <v>251</v>
      </c>
      <c r="O4" s="1" t="s">
        <v>7</v>
      </c>
      <c r="P4" s="1" t="s">
        <v>252</v>
      </c>
      <c r="Q4" s="1" t="s">
        <v>261</v>
      </c>
      <c r="R4" s="1" t="s">
        <v>254</v>
      </c>
      <c r="S4" s="1" t="s">
        <v>255</v>
      </c>
      <c r="T4" s="1" t="s">
        <v>256</v>
      </c>
    </row>
    <row r="5" s="1" customFormat="1" spans="1:20">
      <c r="A5" s="1" t="s">
        <v>121</v>
      </c>
      <c r="B5" s="1" t="s">
        <v>262</v>
      </c>
      <c r="C5" s="1" t="s">
        <v>263</v>
      </c>
      <c r="D5" s="1" t="s">
        <v>258</v>
      </c>
      <c r="E5" s="1" t="s">
        <v>264</v>
      </c>
      <c r="F5" s="1" t="s">
        <v>262</v>
      </c>
      <c r="G5" s="1" t="s">
        <v>246</v>
      </c>
      <c r="H5" s="1" t="s">
        <v>249</v>
      </c>
      <c r="I5" s="1" t="s">
        <v>265</v>
      </c>
      <c r="J5" s="1" t="s">
        <v>250</v>
      </c>
      <c r="K5" s="1" t="s">
        <v>265</v>
      </c>
      <c r="L5" s="1" t="s">
        <v>265</v>
      </c>
      <c r="M5" s="1" t="s">
        <v>251</v>
      </c>
      <c r="N5" s="1" t="s">
        <v>251</v>
      </c>
      <c r="O5" s="1" t="s">
        <v>7</v>
      </c>
      <c r="P5" s="1" t="s">
        <v>252</v>
      </c>
      <c r="Q5" s="1" t="s">
        <v>266</v>
      </c>
      <c r="R5" s="1" t="s">
        <v>254</v>
      </c>
      <c r="S5" s="1" t="s">
        <v>255</v>
      </c>
      <c r="T5" s="1" t="s">
        <v>256</v>
      </c>
    </row>
    <row r="6" s="1" customFormat="1" spans="1:20">
      <c r="A6" s="1" t="s">
        <v>154</v>
      </c>
      <c r="B6" s="1" t="s">
        <v>262</v>
      </c>
      <c r="C6" s="1" t="s">
        <v>267</v>
      </c>
      <c r="D6" s="1" t="s">
        <v>152</v>
      </c>
      <c r="E6" s="1" t="s">
        <v>155</v>
      </c>
      <c r="F6" s="1" t="s">
        <v>246</v>
      </c>
      <c r="G6" s="1" t="s">
        <v>248</v>
      </c>
      <c r="H6" s="1" t="s">
        <v>249</v>
      </c>
      <c r="I6" s="1" t="s">
        <v>157</v>
      </c>
      <c r="J6" s="1" t="s">
        <v>250</v>
      </c>
      <c r="K6" s="1" t="s">
        <v>157</v>
      </c>
      <c r="L6" s="1" t="s">
        <v>157</v>
      </c>
      <c r="M6" s="1" t="s">
        <v>251</v>
      </c>
      <c r="N6" s="1" t="s">
        <v>251</v>
      </c>
      <c r="O6" s="1" t="s">
        <v>7</v>
      </c>
      <c r="P6" s="1" t="s">
        <v>252</v>
      </c>
      <c r="Q6" s="1" t="s">
        <v>268</v>
      </c>
      <c r="R6" s="1" t="s">
        <v>254</v>
      </c>
      <c r="S6" s="1" t="s">
        <v>255</v>
      </c>
      <c r="T6" s="1" t="s">
        <v>256</v>
      </c>
    </row>
    <row r="7" s="1" customFormat="1" spans="1:20">
      <c r="A7" s="1" t="s">
        <v>203</v>
      </c>
      <c r="B7" s="1" t="s">
        <v>269</v>
      </c>
      <c r="C7" s="1" t="s">
        <v>270</v>
      </c>
      <c r="D7" s="1" t="s">
        <v>197</v>
      </c>
      <c r="E7" s="1" t="s">
        <v>204</v>
      </c>
      <c r="F7" s="1" t="s">
        <v>269</v>
      </c>
      <c r="G7" s="1" t="s">
        <v>262</v>
      </c>
      <c r="H7" s="1" t="s">
        <v>249</v>
      </c>
      <c r="I7" s="1" t="s">
        <v>202</v>
      </c>
      <c r="J7" s="1" t="s">
        <v>250</v>
      </c>
      <c r="K7" s="1" t="s">
        <v>202</v>
      </c>
      <c r="L7" s="1" t="s">
        <v>202</v>
      </c>
      <c r="M7" s="1" t="s">
        <v>251</v>
      </c>
      <c r="N7" s="1" t="s">
        <v>251</v>
      </c>
      <c r="O7" s="1" t="s">
        <v>7</v>
      </c>
      <c r="P7" s="1" t="s">
        <v>252</v>
      </c>
      <c r="Q7" s="1" t="s">
        <v>271</v>
      </c>
      <c r="R7" s="1" t="s">
        <v>254</v>
      </c>
      <c r="S7" s="1" t="s">
        <v>255</v>
      </c>
      <c r="T7" s="1" t="s">
        <v>256</v>
      </c>
    </row>
    <row r="8" s="1" customFormat="1" spans="1:20">
      <c r="A8" s="1" t="s">
        <v>180</v>
      </c>
      <c r="B8" s="1" t="s">
        <v>269</v>
      </c>
      <c r="C8" s="1" t="s">
        <v>272</v>
      </c>
      <c r="D8" s="1" t="s">
        <v>178</v>
      </c>
      <c r="E8" s="1" t="s">
        <v>181</v>
      </c>
      <c r="F8" s="1" t="s">
        <v>262</v>
      </c>
      <c r="G8" s="1" t="s">
        <v>248</v>
      </c>
      <c r="H8" s="1" t="s">
        <v>249</v>
      </c>
      <c r="I8" s="1" t="s">
        <v>183</v>
      </c>
      <c r="J8" s="1" t="s">
        <v>250</v>
      </c>
      <c r="K8" s="1" t="s">
        <v>183</v>
      </c>
      <c r="L8" s="1" t="s">
        <v>183</v>
      </c>
      <c r="M8" s="1" t="s">
        <v>251</v>
      </c>
      <c r="N8" s="1" t="s">
        <v>251</v>
      </c>
      <c r="O8" s="1" t="s">
        <v>7</v>
      </c>
      <c r="P8" s="1" t="s">
        <v>252</v>
      </c>
      <c r="Q8" s="1" t="s">
        <v>273</v>
      </c>
      <c r="R8" s="1" t="s">
        <v>254</v>
      </c>
      <c r="S8" s="1" t="s">
        <v>255</v>
      </c>
      <c r="T8" s="1" t="s">
        <v>256</v>
      </c>
    </row>
    <row r="9" s="1" customFormat="1" spans="1:20">
      <c r="A9" s="1" t="s">
        <v>76</v>
      </c>
      <c r="B9" s="1" t="s">
        <v>269</v>
      </c>
      <c r="C9" s="1" t="s">
        <v>274</v>
      </c>
      <c r="D9" s="1" t="s">
        <v>48</v>
      </c>
      <c r="E9" s="1" t="s">
        <v>77</v>
      </c>
      <c r="F9" s="1" t="s">
        <v>246</v>
      </c>
      <c r="G9" s="1" t="s">
        <v>248</v>
      </c>
      <c r="H9" s="1" t="s">
        <v>249</v>
      </c>
      <c r="I9" s="1" t="s">
        <v>54</v>
      </c>
      <c r="J9" s="1" t="s">
        <v>250</v>
      </c>
      <c r="K9" s="1" t="s">
        <v>54</v>
      </c>
      <c r="L9" s="1" t="s">
        <v>54</v>
      </c>
      <c r="M9" s="1" t="s">
        <v>251</v>
      </c>
      <c r="N9" s="1" t="s">
        <v>251</v>
      </c>
      <c r="O9" s="1" t="s">
        <v>7</v>
      </c>
      <c r="P9" s="1" t="s">
        <v>252</v>
      </c>
      <c r="Q9" s="1" t="s">
        <v>275</v>
      </c>
      <c r="R9" s="1" t="s">
        <v>254</v>
      </c>
      <c r="S9" s="1" t="s">
        <v>255</v>
      </c>
      <c r="T9" s="1" t="s">
        <v>256</v>
      </c>
    </row>
    <row r="10" s="1" customFormat="1" spans="1:20">
      <c r="A10" s="1" t="s">
        <v>66</v>
      </c>
      <c r="B10" s="1" t="s">
        <v>269</v>
      </c>
      <c r="C10" s="1" t="s">
        <v>276</v>
      </c>
      <c r="D10" s="1" t="s">
        <v>48</v>
      </c>
      <c r="E10" s="1" t="s">
        <v>67</v>
      </c>
      <c r="F10" s="1" t="s">
        <v>269</v>
      </c>
      <c r="G10" s="1" t="s">
        <v>262</v>
      </c>
      <c r="H10" s="1" t="s">
        <v>249</v>
      </c>
      <c r="I10" s="1" t="s">
        <v>54</v>
      </c>
      <c r="J10" s="1" t="s">
        <v>250</v>
      </c>
      <c r="K10" s="1" t="s">
        <v>54</v>
      </c>
      <c r="L10" s="1" t="s">
        <v>54</v>
      </c>
      <c r="M10" s="1" t="s">
        <v>251</v>
      </c>
      <c r="N10" s="1" t="s">
        <v>251</v>
      </c>
      <c r="O10" s="1" t="s">
        <v>7</v>
      </c>
      <c r="P10" s="1" t="s">
        <v>252</v>
      </c>
      <c r="Q10" s="1" t="s">
        <v>277</v>
      </c>
      <c r="R10" s="1" t="s">
        <v>254</v>
      </c>
      <c r="S10" s="1" t="s">
        <v>255</v>
      </c>
      <c r="T10" s="1" t="s">
        <v>256</v>
      </c>
    </row>
    <row r="11" s="1" customFormat="1" spans="1:20">
      <c r="A11" s="1" t="s">
        <v>69</v>
      </c>
      <c r="B11" s="1" t="s">
        <v>269</v>
      </c>
      <c r="C11" s="1" t="s">
        <v>278</v>
      </c>
      <c r="D11" s="1" t="s">
        <v>48</v>
      </c>
      <c r="E11" s="1" t="s">
        <v>70</v>
      </c>
      <c r="F11" s="1" t="s">
        <v>269</v>
      </c>
      <c r="G11" s="1" t="s">
        <v>262</v>
      </c>
      <c r="H11" s="1" t="s">
        <v>249</v>
      </c>
      <c r="I11" s="1" t="s">
        <v>54</v>
      </c>
      <c r="J11" s="1" t="s">
        <v>250</v>
      </c>
      <c r="K11" s="1" t="s">
        <v>54</v>
      </c>
      <c r="L11" s="1" t="s">
        <v>54</v>
      </c>
      <c r="M11" s="1" t="s">
        <v>251</v>
      </c>
      <c r="N11" s="1" t="s">
        <v>251</v>
      </c>
      <c r="O11" s="1" t="s">
        <v>7</v>
      </c>
      <c r="P11" s="1" t="s">
        <v>252</v>
      </c>
      <c r="Q11" s="1" t="s">
        <v>279</v>
      </c>
      <c r="R11" s="1" t="s">
        <v>254</v>
      </c>
      <c r="S11" s="1" t="s">
        <v>255</v>
      </c>
      <c r="T11" s="1" t="s">
        <v>256</v>
      </c>
    </row>
    <row r="12" s="1" customFormat="1" spans="1:20">
      <c r="A12" s="1" t="s">
        <v>167</v>
      </c>
      <c r="B12" s="1" t="s">
        <v>269</v>
      </c>
      <c r="C12" s="1" t="s">
        <v>280</v>
      </c>
      <c r="D12" s="1" t="s">
        <v>158</v>
      </c>
      <c r="E12" s="1" t="s">
        <v>169</v>
      </c>
      <c r="F12" s="1" t="s">
        <v>269</v>
      </c>
      <c r="G12" s="1" t="s">
        <v>262</v>
      </c>
      <c r="H12" s="1" t="s">
        <v>249</v>
      </c>
      <c r="I12" s="1" t="s">
        <v>163</v>
      </c>
      <c r="J12" s="1" t="s">
        <v>250</v>
      </c>
      <c r="K12" s="1" t="s">
        <v>163</v>
      </c>
      <c r="L12" s="1" t="s">
        <v>163</v>
      </c>
      <c r="M12" s="1" t="s">
        <v>251</v>
      </c>
      <c r="N12" s="1" t="s">
        <v>251</v>
      </c>
      <c r="O12" s="1" t="s">
        <v>7</v>
      </c>
      <c r="P12" s="1" t="s">
        <v>252</v>
      </c>
      <c r="Q12" s="1" t="s">
        <v>281</v>
      </c>
      <c r="R12" s="1" t="s">
        <v>254</v>
      </c>
      <c r="S12" s="1" t="s">
        <v>255</v>
      </c>
      <c r="T12" s="1" t="s">
        <v>256</v>
      </c>
    </row>
    <row r="13" s="1" customFormat="1" spans="1:20">
      <c r="A13" s="1" t="s">
        <v>117</v>
      </c>
      <c r="B13" s="1" t="s">
        <v>269</v>
      </c>
      <c r="C13" s="1" t="s">
        <v>282</v>
      </c>
      <c r="D13" s="1" t="s">
        <v>258</v>
      </c>
      <c r="E13" s="1" t="s">
        <v>118</v>
      </c>
      <c r="F13" s="1" t="s">
        <v>269</v>
      </c>
      <c r="G13" s="1" t="s">
        <v>262</v>
      </c>
      <c r="H13" s="1" t="s">
        <v>249</v>
      </c>
      <c r="I13" s="1" t="s">
        <v>120</v>
      </c>
      <c r="J13" s="1" t="s">
        <v>250</v>
      </c>
      <c r="K13" s="1" t="s">
        <v>120</v>
      </c>
      <c r="L13" s="1" t="s">
        <v>120</v>
      </c>
      <c r="M13" s="1" t="s">
        <v>251</v>
      </c>
      <c r="N13" s="1" t="s">
        <v>251</v>
      </c>
      <c r="O13" s="1" t="s">
        <v>7</v>
      </c>
      <c r="P13" s="1" t="s">
        <v>252</v>
      </c>
      <c r="Q13" s="1" t="s">
        <v>283</v>
      </c>
      <c r="R13" s="1" t="s">
        <v>254</v>
      </c>
      <c r="S13" s="1" t="s">
        <v>255</v>
      </c>
      <c r="T13" s="1" t="s">
        <v>256</v>
      </c>
    </row>
    <row r="14" s="1" customFormat="1" spans="1:20">
      <c r="A14" s="1" t="s">
        <v>164</v>
      </c>
      <c r="B14" s="1" t="s">
        <v>269</v>
      </c>
      <c r="C14" s="1" t="s">
        <v>284</v>
      </c>
      <c r="D14" s="1" t="s">
        <v>158</v>
      </c>
      <c r="E14" s="1" t="s">
        <v>166</v>
      </c>
      <c r="F14" s="1" t="s">
        <v>269</v>
      </c>
      <c r="G14" s="1" t="s">
        <v>262</v>
      </c>
      <c r="H14" s="1" t="s">
        <v>249</v>
      </c>
      <c r="I14" s="1" t="s">
        <v>163</v>
      </c>
      <c r="J14" s="1" t="s">
        <v>250</v>
      </c>
      <c r="K14" s="1" t="s">
        <v>163</v>
      </c>
      <c r="L14" s="1" t="s">
        <v>163</v>
      </c>
      <c r="M14" s="1" t="s">
        <v>251</v>
      </c>
      <c r="N14" s="1" t="s">
        <v>251</v>
      </c>
      <c r="O14" s="1" t="s">
        <v>7</v>
      </c>
      <c r="P14" s="1" t="s">
        <v>252</v>
      </c>
      <c r="Q14" s="1" t="s">
        <v>285</v>
      </c>
      <c r="R14" s="1" t="s">
        <v>254</v>
      </c>
      <c r="S14" s="1" t="s">
        <v>255</v>
      </c>
      <c r="T14" s="1" t="s">
        <v>256</v>
      </c>
    </row>
    <row r="15" s="1" customFormat="1" spans="1:20">
      <c r="A15" s="1" t="s">
        <v>127</v>
      </c>
      <c r="B15" s="1" t="s">
        <v>286</v>
      </c>
      <c r="C15" s="1" t="s">
        <v>287</v>
      </c>
      <c r="D15" s="1" t="s">
        <v>258</v>
      </c>
      <c r="E15" s="1" t="s">
        <v>288</v>
      </c>
      <c r="F15" s="1" t="s">
        <v>246</v>
      </c>
      <c r="G15" s="1" t="s">
        <v>248</v>
      </c>
      <c r="H15" s="1" t="s">
        <v>249</v>
      </c>
      <c r="I15" s="1" t="s">
        <v>289</v>
      </c>
      <c r="J15" s="1" t="s">
        <v>250</v>
      </c>
      <c r="K15" s="1" t="s">
        <v>289</v>
      </c>
      <c r="L15" s="1" t="s">
        <v>289</v>
      </c>
      <c r="M15" s="1" t="s">
        <v>251</v>
      </c>
      <c r="N15" s="1" t="s">
        <v>251</v>
      </c>
      <c r="O15" s="1" t="s">
        <v>7</v>
      </c>
      <c r="P15" s="1" t="s">
        <v>252</v>
      </c>
      <c r="Q15" s="1" t="s">
        <v>290</v>
      </c>
      <c r="R15" s="1" t="s">
        <v>254</v>
      </c>
      <c r="S15" s="1" t="s">
        <v>255</v>
      </c>
      <c r="T15" s="1" t="s">
        <v>256</v>
      </c>
    </row>
    <row r="16" s="1" customFormat="1" spans="1:20">
      <c r="A16" s="1" t="s">
        <v>124</v>
      </c>
      <c r="B16" s="1" t="s">
        <v>286</v>
      </c>
      <c r="C16" s="1" t="s">
        <v>291</v>
      </c>
      <c r="D16" s="1" t="s">
        <v>258</v>
      </c>
      <c r="E16" s="1" t="s">
        <v>125</v>
      </c>
      <c r="F16" s="1" t="s">
        <v>246</v>
      </c>
      <c r="G16" s="1" t="s">
        <v>248</v>
      </c>
      <c r="H16" s="1" t="s">
        <v>249</v>
      </c>
      <c r="I16" s="1" t="s">
        <v>126</v>
      </c>
      <c r="J16" s="1" t="s">
        <v>250</v>
      </c>
      <c r="K16" s="1" t="s">
        <v>126</v>
      </c>
      <c r="L16" s="1" t="s">
        <v>126</v>
      </c>
      <c r="M16" s="1" t="s">
        <v>251</v>
      </c>
      <c r="N16" s="1" t="s">
        <v>251</v>
      </c>
      <c r="O16" s="1" t="s">
        <v>7</v>
      </c>
      <c r="P16" s="1" t="s">
        <v>252</v>
      </c>
      <c r="Q16" s="1" t="s">
        <v>292</v>
      </c>
      <c r="R16" s="1" t="s">
        <v>254</v>
      </c>
      <c r="S16" s="1" t="s">
        <v>255</v>
      </c>
      <c r="T16" s="1" t="s">
        <v>256</v>
      </c>
    </row>
    <row r="17" s="1" customFormat="1" spans="1:20">
      <c r="A17" s="1" t="s">
        <v>115</v>
      </c>
      <c r="B17" s="1" t="s">
        <v>286</v>
      </c>
      <c r="C17" s="1" t="s">
        <v>293</v>
      </c>
      <c r="D17" s="1" t="s">
        <v>258</v>
      </c>
      <c r="E17" s="1" t="s">
        <v>116</v>
      </c>
      <c r="F17" s="1" t="s">
        <v>286</v>
      </c>
      <c r="G17" s="1" t="s">
        <v>269</v>
      </c>
      <c r="H17" s="1" t="s">
        <v>249</v>
      </c>
      <c r="I17" s="1" t="s">
        <v>113</v>
      </c>
      <c r="J17" s="1" t="s">
        <v>250</v>
      </c>
      <c r="K17" s="1" t="s">
        <v>113</v>
      </c>
      <c r="L17" s="1" t="s">
        <v>113</v>
      </c>
      <c r="M17" s="1" t="s">
        <v>251</v>
      </c>
      <c r="N17" s="1" t="s">
        <v>251</v>
      </c>
      <c r="O17" s="1" t="s">
        <v>7</v>
      </c>
      <c r="P17" s="1" t="s">
        <v>252</v>
      </c>
      <c r="Q17" s="1" t="s">
        <v>294</v>
      </c>
      <c r="R17" s="1" t="s">
        <v>254</v>
      </c>
      <c r="S17" s="1" t="s">
        <v>255</v>
      </c>
      <c r="T17" s="1" t="s">
        <v>256</v>
      </c>
    </row>
    <row r="18" s="1" customFormat="1" spans="1:20">
      <c r="A18" s="1" t="s">
        <v>103</v>
      </c>
      <c r="B18" s="1" t="s">
        <v>286</v>
      </c>
      <c r="C18" s="1" t="s">
        <v>295</v>
      </c>
      <c r="D18" s="1" t="s">
        <v>97</v>
      </c>
      <c r="E18" s="1" t="s">
        <v>296</v>
      </c>
      <c r="F18" s="1" t="s">
        <v>286</v>
      </c>
      <c r="G18" s="1" t="s">
        <v>269</v>
      </c>
      <c r="H18" s="1" t="s">
        <v>249</v>
      </c>
      <c r="I18" s="1" t="s">
        <v>297</v>
      </c>
      <c r="J18" s="1" t="s">
        <v>250</v>
      </c>
      <c r="K18" s="1" t="s">
        <v>297</v>
      </c>
      <c r="L18" s="1" t="s">
        <v>297</v>
      </c>
      <c r="M18" s="1" t="s">
        <v>251</v>
      </c>
      <c r="N18" s="1" t="s">
        <v>251</v>
      </c>
      <c r="O18" s="1" t="s">
        <v>7</v>
      </c>
      <c r="P18" s="1" t="s">
        <v>252</v>
      </c>
      <c r="Q18" s="1" t="s">
        <v>298</v>
      </c>
      <c r="R18" s="1" t="s">
        <v>254</v>
      </c>
      <c r="S18" s="1" t="s">
        <v>255</v>
      </c>
      <c r="T18" s="1" t="s">
        <v>256</v>
      </c>
    </row>
    <row r="19" s="1" customFormat="1" spans="1:20">
      <c r="A19" s="1" t="s">
        <v>176</v>
      </c>
      <c r="B19" s="1" t="s">
        <v>286</v>
      </c>
      <c r="C19" s="1" t="s">
        <v>299</v>
      </c>
      <c r="D19" s="1" t="s">
        <v>170</v>
      </c>
      <c r="E19" s="1" t="s">
        <v>177</v>
      </c>
      <c r="F19" s="1" t="s">
        <v>286</v>
      </c>
      <c r="G19" s="1" t="s">
        <v>269</v>
      </c>
      <c r="H19" s="1" t="s">
        <v>249</v>
      </c>
      <c r="I19" s="1" t="s">
        <v>175</v>
      </c>
      <c r="J19" s="1" t="s">
        <v>250</v>
      </c>
      <c r="K19" s="1" t="s">
        <v>175</v>
      </c>
      <c r="L19" s="1" t="s">
        <v>175</v>
      </c>
      <c r="M19" s="1" t="s">
        <v>251</v>
      </c>
      <c r="N19" s="1" t="s">
        <v>251</v>
      </c>
      <c r="O19" s="1" t="s">
        <v>7</v>
      </c>
      <c r="P19" s="1" t="s">
        <v>252</v>
      </c>
      <c r="Q19" s="1" t="s">
        <v>300</v>
      </c>
      <c r="R19" s="1" t="s">
        <v>254</v>
      </c>
      <c r="S19" s="1" t="s">
        <v>255</v>
      </c>
      <c r="T19" s="1" t="s">
        <v>256</v>
      </c>
    </row>
    <row r="20" s="1" customFormat="1" spans="1:20">
      <c r="A20" s="1" t="s">
        <v>64</v>
      </c>
      <c r="B20" s="1" t="s">
        <v>286</v>
      </c>
      <c r="C20" s="1" t="s">
        <v>301</v>
      </c>
      <c r="D20" s="1" t="s">
        <v>48</v>
      </c>
      <c r="E20" s="1" t="s">
        <v>65</v>
      </c>
      <c r="F20" s="1" t="s">
        <v>286</v>
      </c>
      <c r="G20" s="1" t="s">
        <v>269</v>
      </c>
      <c r="H20" s="1" t="s">
        <v>249</v>
      </c>
      <c r="I20" s="1" t="s">
        <v>54</v>
      </c>
      <c r="J20" s="1" t="s">
        <v>250</v>
      </c>
      <c r="K20" s="1" t="s">
        <v>54</v>
      </c>
      <c r="L20" s="1" t="s">
        <v>54</v>
      </c>
      <c r="M20" s="1" t="s">
        <v>251</v>
      </c>
      <c r="N20" s="1" t="s">
        <v>251</v>
      </c>
      <c r="O20" s="1" t="s">
        <v>7</v>
      </c>
      <c r="P20" s="1" t="s">
        <v>252</v>
      </c>
      <c r="Q20" s="1" t="s">
        <v>302</v>
      </c>
      <c r="R20" s="1" t="s">
        <v>254</v>
      </c>
      <c r="S20" s="1" t="s">
        <v>255</v>
      </c>
      <c r="T20" s="1" t="s">
        <v>256</v>
      </c>
    </row>
    <row r="21" s="1" customFormat="1" spans="1:20">
      <c r="A21" s="1" t="s">
        <v>99</v>
      </c>
      <c r="B21" s="1" t="s">
        <v>286</v>
      </c>
      <c r="C21" s="1" t="s">
        <v>303</v>
      </c>
      <c r="D21" s="1" t="s">
        <v>97</v>
      </c>
      <c r="E21" s="1" t="s">
        <v>100</v>
      </c>
      <c r="F21" s="1" t="s">
        <v>286</v>
      </c>
      <c r="G21" s="1" t="s">
        <v>269</v>
      </c>
      <c r="H21" s="1" t="s">
        <v>249</v>
      </c>
      <c r="I21" s="1" t="s">
        <v>102</v>
      </c>
      <c r="J21" s="1" t="s">
        <v>250</v>
      </c>
      <c r="K21" s="1" t="s">
        <v>102</v>
      </c>
      <c r="L21" s="1" t="s">
        <v>102</v>
      </c>
      <c r="M21" s="1" t="s">
        <v>251</v>
      </c>
      <c r="N21" s="1" t="s">
        <v>251</v>
      </c>
      <c r="O21" s="1" t="s">
        <v>7</v>
      </c>
      <c r="P21" s="1" t="s">
        <v>252</v>
      </c>
      <c r="Q21" s="1" t="s">
        <v>304</v>
      </c>
      <c r="R21" s="1" t="s">
        <v>254</v>
      </c>
      <c r="S21" s="1" t="s">
        <v>255</v>
      </c>
      <c r="T21" s="1" t="s">
        <v>256</v>
      </c>
    </row>
    <row r="22" s="1" customFormat="1" spans="1:20">
      <c r="A22" s="1" t="s">
        <v>186</v>
      </c>
      <c r="B22" s="1" t="s">
        <v>286</v>
      </c>
      <c r="C22" s="1" t="s">
        <v>305</v>
      </c>
      <c r="D22" s="1" t="s">
        <v>184</v>
      </c>
      <c r="E22" s="1" t="s">
        <v>188</v>
      </c>
      <c r="F22" s="1" t="s">
        <v>286</v>
      </c>
      <c r="G22" s="1" t="s">
        <v>269</v>
      </c>
      <c r="H22" s="1" t="s">
        <v>249</v>
      </c>
      <c r="I22" s="1" t="s">
        <v>190</v>
      </c>
      <c r="J22" s="1" t="s">
        <v>250</v>
      </c>
      <c r="K22" s="1" t="s">
        <v>190</v>
      </c>
      <c r="L22" s="1" t="s">
        <v>190</v>
      </c>
      <c r="M22" s="1" t="s">
        <v>251</v>
      </c>
      <c r="N22" s="1" t="s">
        <v>251</v>
      </c>
      <c r="O22" s="1" t="s">
        <v>7</v>
      </c>
      <c r="P22" s="1" t="s">
        <v>252</v>
      </c>
      <c r="Q22" s="1" t="s">
        <v>306</v>
      </c>
      <c r="R22" s="1" t="s">
        <v>254</v>
      </c>
      <c r="S22" s="1" t="s">
        <v>255</v>
      </c>
      <c r="T22" s="1" t="s">
        <v>256</v>
      </c>
    </row>
    <row r="23" s="1" customFormat="1" spans="1:20">
      <c r="A23" s="1" t="s">
        <v>71</v>
      </c>
      <c r="B23" s="1" t="s">
        <v>307</v>
      </c>
      <c r="C23" s="1" t="s">
        <v>308</v>
      </c>
      <c r="D23" s="1" t="s">
        <v>48</v>
      </c>
      <c r="E23" s="1" t="s">
        <v>72</v>
      </c>
      <c r="F23" s="1" t="s">
        <v>269</v>
      </c>
      <c r="G23" s="1" t="s">
        <v>246</v>
      </c>
      <c r="H23" s="1" t="s">
        <v>249</v>
      </c>
      <c r="I23" s="1" t="s">
        <v>75</v>
      </c>
      <c r="J23" s="1" t="s">
        <v>250</v>
      </c>
      <c r="K23" s="1" t="s">
        <v>75</v>
      </c>
      <c r="L23" s="1" t="s">
        <v>75</v>
      </c>
      <c r="M23" s="1" t="s">
        <v>251</v>
      </c>
      <c r="N23" s="1" t="s">
        <v>251</v>
      </c>
      <c r="O23" s="1" t="s">
        <v>7</v>
      </c>
      <c r="P23" s="1" t="s">
        <v>252</v>
      </c>
      <c r="Q23" s="1" t="s">
        <v>309</v>
      </c>
      <c r="R23" s="1" t="s">
        <v>254</v>
      </c>
      <c r="S23" s="1" t="s">
        <v>255</v>
      </c>
      <c r="T23" s="1" t="s">
        <v>256</v>
      </c>
    </row>
    <row r="24" s="1" customFormat="1" spans="1:20">
      <c r="A24" s="1" t="s">
        <v>135</v>
      </c>
      <c r="B24" s="1" t="s">
        <v>307</v>
      </c>
      <c r="C24" s="1" t="s">
        <v>310</v>
      </c>
      <c r="D24" s="1" t="s">
        <v>133</v>
      </c>
      <c r="E24" s="1" t="s">
        <v>137</v>
      </c>
      <c r="F24" s="1" t="s">
        <v>286</v>
      </c>
      <c r="G24" s="1" t="s">
        <v>269</v>
      </c>
      <c r="H24" s="1" t="s">
        <v>249</v>
      </c>
      <c r="I24" s="1" t="s">
        <v>138</v>
      </c>
      <c r="J24" s="1" t="s">
        <v>250</v>
      </c>
      <c r="K24" s="1" t="s">
        <v>138</v>
      </c>
      <c r="L24" s="1" t="s">
        <v>138</v>
      </c>
      <c r="M24" s="1" t="s">
        <v>251</v>
      </c>
      <c r="N24" s="1" t="s">
        <v>251</v>
      </c>
      <c r="O24" s="1" t="s">
        <v>7</v>
      </c>
      <c r="P24" s="1" t="s">
        <v>252</v>
      </c>
      <c r="Q24" s="1" t="s">
        <v>311</v>
      </c>
      <c r="R24" s="1" t="s">
        <v>254</v>
      </c>
      <c r="S24" s="1" t="s">
        <v>255</v>
      </c>
      <c r="T24" s="1" t="s">
        <v>256</v>
      </c>
    </row>
    <row r="25" s="1" customFormat="1" spans="1:20">
      <c r="A25" s="1" t="s">
        <v>172</v>
      </c>
      <c r="B25" s="1" t="s">
        <v>307</v>
      </c>
      <c r="C25" s="1" t="s">
        <v>312</v>
      </c>
      <c r="D25" s="1" t="s">
        <v>170</v>
      </c>
      <c r="E25" s="1" t="s">
        <v>173</v>
      </c>
      <c r="F25" s="1" t="s">
        <v>307</v>
      </c>
      <c r="G25" s="1" t="s">
        <v>286</v>
      </c>
      <c r="H25" s="1" t="s">
        <v>249</v>
      </c>
      <c r="I25" s="1" t="s">
        <v>175</v>
      </c>
      <c r="J25" s="1" t="s">
        <v>250</v>
      </c>
      <c r="K25" s="1" t="s">
        <v>175</v>
      </c>
      <c r="L25" s="1" t="s">
        <v>175</v>
      </c>
      <c r="M25" s="1" t="s">
        <v>251</v>
      </c>
      <c r="N25" s="1" t="s">
        <v>251</v>
      </c>
      <c r="O25" s="1" t="s">
        <v>7</v>
      </c>
      <c r="P25" s="1" t="s">
        <v>252</v>
      </c>
      <c r="Q25" s="1" t="s">
        <v>313</v>
      </c>
      <c r="R25" s="1" t="s">
        <v>254</v>
      </c>
      <c r="S25" s="1" t="s">
        <v>255</v>
      </c>
      <c r="T25" s="1" t="s">
        <v>256</v>
      </c>
    </row>
    <row r="26" s="1" customFormat="1" spans="1:20">
      <c r="A26" s="1" t="s">
        <v>62</v>
      </c>
      <c r="B26" s="1" t="s">
        <v>314</v>
      </c>
      <c r="C26" s="1" t="s">
        <v>315</v>
      </c>
      <c r="D26" s="1" t="s">
        <v>48</v>
      </c>
      <c r="E26" s="1" t="s">
        <v>63</v>
      </c>
      <c r="F26" s="1" t="s">
        <v>314</v>
      </c>
      <c r="G26" s="1" t="s">
        <v>307</v>
      </c>
      <c r="H26" s="1" t="s">
        <v>249</v>
      </c>
      <c r="I26" s="1" t="s">
        <v>54</v>
      </c>
      <c r="J26" s="1" t="s">
        <v>250</v>
      </c>
      <c r="K26" s="1" t="s">
        <v>54</v>
      </c>
      <c r="L26" s="1" t="s">
        <v>54</v>
      </c>
      <c r="M26" s="1" t="s">
        <v>251</v>
      </c>
      <c r="N26" s="1" t="s">
        <v>251</v>
      </c>
      <c r="O26" s="1" t="s">
        <v>7</v>
      </c>
      <c r="P26" s="1" t="s">
        <v>252</v>
      </c>
      <c r="Q26" s="1" t="s">
        <v>316</v>
      </c>
      <c r="R26" s="1" t="s">
        <v>254</v>
      </c>
      <c r="S26" s="1" t="s">
        <v>255</v>
      </c>
      <c r="T26" s="1" t="s">
        <v>256</v>
      </c>
    </row>
    <row r="27" s="1" customFormat="1" spans="1:20">
      <c r="A27" s="1" t="s">
        <v>59</v>
      </c>
      <c r="B27" s="1" t="s">
        <v>314</v>
      </c>
      <c r="C27" s="1" t="s">
        <v>317</v>
      </c>
      <c r="D27" s="1" t="s">
        <v>48</v>
      </c>
      <c r="E27" s="1" t="s">
        <v>318</v>
      </c>
      <c r="F27" s="1" t="s">
        <v>314</v>
      </c>
      <c r="G27" s="1" t="s">
        <v>307</v>
      </c>
      <c r="H27" s="1" t="s">
        <v>249</v>
      </c>
      <c r="I27" s="1" t="s">
        <v>319</v>
      </c>
      <c r="J27" s="1" t="s">
        <v>250</v>
      </c>
      <c r="K27" s="1" t="s">
        <v>319</v>
      </c>
      <c r="L27" s="1" t="s">
        <v>319</v>
      </c>
      <c r="M27" s="1" t="s">
        <v>251</v>
      </c>
      <c r="N27" s="1" t="s">
        <v>251</v>
      </c>
      <c r="O27" s="1" t="s">
        <v>7</v>
      </c>
      <c r="P27" s="1" t="s">
        <v>252</v>
      </c>
      <c r="Q27" s="1" t="s">
        <v>320</v>
      </c>
      <c r="R27" s="1" t="s">
        <v>254</v>
      </c>
      <c r="S27" s="1" t="s">
        <v>255</v>
      </c>
      <c r="T27" s="1" t="s">
        <v>256</v>
      </c>
    </row>
    <row r="28" s="1" customFormat="1" spans="1:20">
      <c r="A28" s="1" t="s">
        <v>199</v>
      </c>
      <c r="B28" s="1" t="s">
        <v>314</v>
      </c>
      <c r="C28" s="1" t="s">
        <v>321</v>
      </c>
      <c r="D28" s="1" t="s">
        <v>197</v>
      </c>
      <c r="E28" s="1" t="s">
        <v>200</v>
      </c>
      <c r="F28" s="1" t="s">
        <v>314</v>
      </c>
      <c r="G28" s="1" t="s">
        <v>307</v>
      </c>
      <c r="H28" s="1" t="s">
        <v>249</v>
      </c>
      <c r="I28" s="1" t="s">
        <v>202</v>
      </c>
      <c r="J28" s="1" t="s">
        <v>250</v>
      </c>
      <c r="K28" s="1" t="s">
        <v>202</v>
      </c>
      <c r="L28" s="1" t="s">
        <v>202</v>
      </c>
      <c r="M28" s="1" t="s">
        <v>251</v>
      </c>
      <c r="N28" s="1" t="s">
        <v>251</v>
      </c>
      <c r="O28" s="1" t="s">
        <v>7</v>
      </c>
      <c r="P28" s="1" t="s">
        <v>252</v>
      </c>
      <c r="Q28" s="1" t="s">
        <v>322</v>
      </c>
      <c r="R28" s="1" t="s">
        <v>254</v>
      </c>
      <c r="S28" s="1" t="s">
        <v>255</v>
      </c>
      <c r="T28" s="1" t="s">
        <v>256</v>
      </c>
    </row>
    <row r="29" s="1" customFormat="1" spans="1:20">
      <c r="A29" s="1" t="s">
        <v>42</v>
      </c>
      <c r="B29" s="1" t="s">
        <v>314</v>
      </c>
      <c r="C29" s="1" t="s">
        <v>323</v>
      </c>
      <c r="D29" s="1" t="s">
        <v>40</v>
      </c>
      <c r="E29" s="1" t="s">
        <v>324</v>
      </c>
      <c r="F29" s="1" t="s">
        <v>314</v>
      </c>
      <c r="G29" s="1" t="s">
        <v>307</v>
      </c>
      <c r="H29" s="1" t="s">
        <v>249</v>
      </c>
      <c r="I29" s="1" t="s">
        <v>325</v>
      </c>
      <c r="J29" s="1" t="s">
        <v>250</v>
      </c>
      <c r="K29" s="1" t="s">
        <v>325</v>
      </c>
      <c r="L29" s="1" t="s">
        <v>325</v>
      </c>
      <c r="M29" s="1" t="s">
        <v>251</v>
      </c>
      <c r="N29" s="1" t="s">
        <v>251</v>
      </c>
      <c r="O29" s="1" t="s">
        <v>7</v>
      </c>
      <c r="P29" s="1" t="s">
        <v>252</v>
      </c>
      <c r="Q29" s="1" t="s">
        <v>326</v>
      </c>
      <c r="R29" s="1" t="s">
        <v>254</v>
      </c>
      <c r="S29" s="1" t="s">
        <v>255</v>
      </c>
      <c r="T29" s="1" t="s">
        <v>256</v>
      </c>
    </row>
    <row r="30" s="1" customFormat="1" spans="1:20">
      <c r="A30" s="1" t="s">
        <v>327</v>
      </c>
      <c r="B30" s="1" t="s">
        <v>328</v>
      </c>
      <c r="C30" s="1" t="s">
        <v>329</v>
      </c>
      <c r="D30" s="1" t="s">
        <v>48</v>
      </c>
      <c r="E30" s="1" t="s">
        <v>56</v>
      </c>
      <c r="F30" s="1" t="s">
        <v>328</v>
      </c>
      <c r="G30" s="1" t="s">
        <v>314</v>
      </c>
      <c r="H30" s="1" t="s">
        <v>249</v>
      </c>
      <c r="I30" s="1" t="s">
        <v>58</v>
      </c>
      <c r="J30" s="1" t="s">
        <v>250</v>
      </c>
      <c r="K30" s="1" t="s">
        <v>58</v>
      </c>
      <c r="L30" s="1" t="s">
        <v>58</v>
      </c>
      <c r="M30" s="1" t="s">
        <v>251</v>
      </c>
      <c r="N30" s="1" t="s">
        <v>251</v>
      </c>
      <c r="O30" s="1" t="s">
        <v>7</v>
      </c>
      <c r="P30" s="1" t="s">
        <v>252</v>
      </c>
      <c r="Q30" s="1" t="s">
        <v>330</v>
      </c>
      <c r="R30" s="1" t="s">
        <v>254</v>
      </c>
      <c r="S30" s="1" t="s">
        <v>255</v>
      </c>
      <c r="T30" s="1" t="s">
        <v>256</v>
      </c>
    </row>
    <row r="31" s="1" customFormat="1" spans="1:20">
      <c r="A31" s="1" t="s">
        <v>160</v>
      </c>
      <c r="B31" s="1" t="s">
        <v>328</v>
      </c>
      <c r="C31" s="1" t="s">
        <v>331</v>
      </c>
      <c r="D31" s="1" t="s">
        <v>158</v>
      </c>
      <c r="E31" s="1" t="s">
        <v>162</v>
      </c>
      <c r="F31" s="1" t="s">
        <v>328</v>
      </c>
      <c r="G31" s="1" t="s">
        <v>314</v>
      </c>
      <c r="H31" s="1" t="s">
        <v>249</v>
      </c>
      <c r="I31" s="1" t="s">
        <v>163</v>
      </c>
      <c r="J31" s="1" t="s">
        <v>250</v>
      </c>
      <c r="K31" s="1" t="s">
        <v>163</v>
      </c>
      <c r="L31" s="1" t="s">
        <v>163</v>
      </c>
      <c r="M31" s="1" t="s">
        <v>251</v>
      </c>
      <c r="N31" s="1" t="s">
        <v>251</v>
      </c>
      <c r="O31" s="1" t="s">
        <v>7</v>
      </c>
      <c r="P31" s="1" t="s">
        <v>252</v>
      </c>
      <c r="Q31" s="1" t="s">
        <v>332</v>
      </c>
      <c r="R31" s="1" t="s">
        <v>254</v>
      </c>
      <c r="S31" s="1" t="s">
        <v>255</v>
      </c>
      <c r="T31" s="1" t="s">
        <v>256</v>
      </c>
    </row>
    <row r="32" s="1" customFormat="1" spans="1:20">
      <c r="A32" s="1" t="s">
        <v>193</v>
      </c>
      <c r="B32" s="1" t="s">
        <v>328</v>
      </c>
      <c r="C32" s="1" t="s">
        <v>333</v>
      </c>
      <c r="D32" s="1" t="s">
        <v>191</v>
      </c>
      <c r="E32" s="1" t="s">
        <v>194</v>
      </c>
      <c r="F32" s="1" t="s">
        <v>328</v>
      </c>
      <c r="G32" s="1" t="s">
        <v>307</v>
      </c>
      <c r="H32" s="1" t="s">
        <v>249</v>
      </c>
      <c r="I32" s="1" t="s">
        <v>196</v>
      </c>
      <c r="J32" s="1" t="s">
        <v>250</v>
      </c>
      <c r="K32" s="1" t="s">
        <v>196</v>
      </c>
      <c r="L32" s="1" t="s">
        <v>196</v>
      </c>
      <c r="M32" s="1" t="s">
        <v>251</v>
      </c>
      <c r="N32" s="1" t="s">
        <v>251</v>
      </c>
      <c r="O32" s="1" t="s">
        <v>7</v>
      </c>
      <c r="P32" s="1" t="s">
        <v>252</v>
      </c>
      <c r="Q32" s="1" t="s">
        <v>334</v>
      </c>
      <c r="R32" s="1" t="s">
        <v>254</v>
      </c>
      <c r="S32" s="1" t="s">
        <v>255</v>
      </c>
      <c r="T32" s="1" t="s">
        <v>256</v>
      </c>
    </row>
    <row r="33" s="1" customFormat="1" spans="1:20">
      <c r="A33" s="1" t="s">
        <v>50</v>
      </c>
      <c r="B33" s="1" t="s">
        <v>328</v>
      </c>
      <c r="C33" s="1" t="s">
        <v>335</v>
      </c>
      <c r="D33" s="1" t="s">
        <v>48</v>
      </c>
      <c r="E33" s="1" t="s">
        <v>51</v>
      </c>
      <c r="F33" s="1" t="s">
        <v>328</v>
      </c>
      <c r="G33" s="1" t="s">
        <v>314</v>
      </c>
      <c r="H33" s="1" t="s">
        <v>249</v>
      </c>
      <c r="I33" s="1" t="s">
        <v>54</v>
      </c>
      <c r="J33" s="1" t="s">
        <v>250</v>
      </c>
      <c r="K33" s="1" t="s">
        <v>54</v>
      </c>
      <c r="L33" s="1" t="s">
        <v>54</v>
      </c>
      <c r="M33" s="1" t="s">
        <v>251</v>
      </c>
      <c r="N33" s="1" t="s">
        <v>251</v>
      </c>
      <c r="O33" s="1" t="s">
        <v>7</v>
      </c>
      <c r="P33" s="1" t="s">
        <v>252</v>
      </c>
      <c r="Q33" s="1" t="s">
        <v>336</v>
      </c>
      <c r="R33" s="1" t="s">
        <v>254</v>
      </c>
      <c r="S33" s="1" t="s">
        <v>255</v>
      </c>
      <c r="T33" s="1" t="s">
        <v>256</v>
      </c>
    </row>
    <row r="34" s="1" customFormat="1" spans="1:20">
      <c r="A34" s="1" t="s">
        <v>110</v>
      </c>
      <c r="B34" s="1" t="s">
        <v>337</v>
      </c>
      <c r="C34" s="1" t="s">
        <v>338</v>
      </c>
      <c r="D34" s="1" t="s">
        <v>258</v>
      </c>
      <c r="E34" s="1" t="s">
        <v>339</v>
      </c>
      <c r="F34" s="1" t="s">
        <v>328</v>
      </c>
      <c r="G34" s="1" t="s">
        <v>314</v>
      </c>
      <c r="H34" s="1" t="s">
        <v>249</v>
      </c>
      <c r="I34" s="1" t="s">
        <v>340</v>
      </c>
      <c r="J34" s="1" t="s">
        <v>250</v>
      </c>
      <c r="K34" s="1" t="s">
        <v>340</v>
      </c>
      <c r="L34" s="1" t="s">
        <v>340</v>
      </c>
      <c r="M34" s="1" t="s">
        <v>251</v>
      </c>
      <c r="N34" s="1" t="s">
        <v>251</v>
      </c>
      <c r="O34" s="1" t="s">
        <v>7</v>
      </c>
      <c r="P34" s="1" t="s">
        <v>252</v>
      </c>
      <c r="Q34" s="1" t="s">
        <v>341</v>
      </c>
      <c r="R34" s="1" t="s">
        <v>254</v>
      </c>
      <c r="S34" s="1" t="s">
        <v>255</v>
      </c>
      <c r="T34" s="1" t="s">
        <v>256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2021-11-30T07:29:12Z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386F2721840B4F90A5E8A01A063943C7</vt:lpwstr>
  </property>
  <property fmtid="{D5CDD505-2E9C-101B-9397-08002B2CF9AE}" pid="3" name="KSOProductBuildVer">
    <vt:lpwstr>2052-11.1.0.11115</vt:lpwstr>
  </property>
</Properties>
</file>