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<sst xmlns="http://schemas.openxmlformats.org/spreadsheetml/2006/main" count="415" uniqueCount="151">
  <si>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</si>
  <si>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</si>
  <si>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</si>
  <si>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</si>
  <si>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</si>
  <si>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</si>
  <si>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</si>
  <si>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</si>
  <si>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</si>
  <si>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</si>
  <si>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</si>
  <si>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</si>
  <si>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</si>
  <si>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</si>
  <si>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</si>
  <si>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</si>
  <si>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</si>
  <si>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</si>
  <si>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</si>
  <si>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</si>
  <si>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</si>
  <si>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</si>
  <si>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</si>
  <si>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</si>
  <si>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</si>
  <si>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</si>
  <si>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</si>
  <si>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</si>
  <si>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商务客房&lt;2人入住&gt;&lt;早餐&gt;</t>
  </si>
  <si>
    <t>CNY</t>
  </si>
  <si>
    <t>CHEN/YI HSUAN,CHEN/YI HSUAN</t>
  </si>
  <si>
    <t>CA13744211130CNY</t>
  </si>
  <si>
    <t>未提现</t>
  </si>
  <si>
    <t>携程开票</t>
  </si>
  <si>
    <t>[昆山]维纳斯皇家酒店（昆山周市镇政府店）(80896012)</t>
  </si>
  <si>
    <t>行政大床房&lt;2人入住&gt;&lt;早餐&gt;</t>
  </si>
  <si>
    <t>刘海洋</t>
  </si>
  <si>
    <t>取消</t>
  </si>
  <si>
    <t>[香港]芬名酒店(The Fleming)(80243640)</t>
  </si>
  <si>
    <t>大型客房&lt;2人入住&gt;&lt;早餐&gt;</t>
  </si>
  <si>
    <t>Ming/Pak Wai</t>
  </si>
  <si>
    <t>[香港]香港悦品度假酒店(屯门)(Hotel COZi Resort)(80243669)</t>
  </si>
  <si>
    <t>高级客房（随机房型）&lt;2人入住&gt;</t>
  </si>
  <si>
    <t>FAN/YANMEI</t>
  </si>
  <si>
    <t>[清镇]尚客优酒店(清镇职教城交通职业技术学院店)(80248204)</t>
  </si>
  <si>
    <t>商务标间&lt;2人入住&gt;</t>
  </si>
  <si>
    <t>李军</t>
  </si>
  <si>
    <t>YD04287211113084416791</t>
  </si>
  <si>
    <t>[屏东]屏东垦丁假期渡假饭店(Kenting Holiday)(81210056)</t>
  </si>
  <si>
    <t>标准双人房&lt;2人入住&gt;</t>
  </si>
  <si>
    <t>LIN/CHUANLONG</t>
  </si>
  <si>
    <t>[北京]希岸·轻雅酒店(北京良乡大学城店)(80250113)</t>
  </si>
  <si>
    <t>玲珑大床房&lt;2人入住&gt;</t>
  </si>
  <si>
    <t>罗贵希</t>
  </si>
  <si>
    <t>[林州]骏怡精选酒店(林州翰林名苑美龙华店)(81209695)</t>
  </si>
  <si>
    <t>乐享大床房&lt;2人入住&gt;</t>
  </si>
  <si>
    <t>李永超</t>
  </si>
  <si>
    <t>[台南]欧悦国际连锁精品旅馆-永康馆(Ohya Chain Boutique Motel Yong-Kang Branch)(80941753)</t>
  </si>
  <si>
    <t>旗舰套房&lt;2人入住&gt;&lt;早餐&gt;</t>
  </si>
  <si>
    <t>SU/CHIENPANG</t>
  </si>
  <si>
    <t>[淄博]尚客优精选酒店(淄博张店区金晶大道万象汇店)(76551037)</t>
  </si>
  <si>
    <t>特惠大床房(无窗)&lt;2人入住&gt;</t>
  </si>
  <si>
    <t>王慎金</t>
  </si>
  <si>
    <t>[溧阳]尚客优连锁酒店(溧阳天目湖店)(81208936)</t>
  </si>
  <si>
    <t>特惠大床房(无窗）&lt;2人入住&gt;</t>
  </si>
  <si>
    <t>赵大海</t>
  </si>
  <si>
    <t>路长兴</t>
  </si>
  <si>
    <t>[西安]西安W酒店(76255283)</t>
  </si>
  <si>
    <t>奇妙城景客房大床房&lt;2人入住&gt;</t>
  </si>
  <si>
    <t>康乾禹</t>
  </si>
  <si>
    <t>[佛山]佛山百盛达君玉丽呈酒店(80249007)</t>
  </si>
  <si>
    <t>精选大床房&lt;2人入住&gt;</t>
  </si>
  <si>
    <t>关舜文</t>
  </si>
  <si>
    <t>，</t>
  </si>
  <si>
    <t>A211130095836481</t>
  </si>
  <si>
    <t>总计：5361元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</si>
  <si>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</si>
  <si>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</si>
  <si>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</si>
  <si>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</si>
  <si>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</si>
  <si>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</si>
  <si>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</si>
  <si>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</si>
  <si>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</si>
  <si>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</si>
  <si>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</si>
  <si>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</si>
  <si>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</si>
  <si>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</si>
  <si>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</si>
  <si>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</si>
  <si>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</si>
  <si>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2021-11-14</t>
  </si>
  <si>
    <t>2299483</t>
  </si>
  <si>
    <t>佛山百盛达君玉丽呈酒店</t>
  </si>
  <si>
    <t>2021-11-15</t>
  </si>
  <si>
    <t>退房日月结</t>
  </si>
  <si>
    <t>274.00</t>
  </si>
  <si>
    <t>RMB</t>
  </si>
  <si>
    <t>0</t>
  </si>
  <si>
    <t>0.00</t>
  </si>
  <si>
    <t>携程汇登国内直连</t>
  </si>
  <si>
    <t>2021-11-14 22:03:28</t>
  </si>
  <si>
    <t>否</t>
  </si>
  <si>
    <t>广州汇登信息科技有限公司</t>
  </si>
  <si>
    <t>直连</t>
  </si>
  <si>
    <t>2299414</t>
  </si>
  <si>
    <t>西安W酒店</t>
  </si>
  <si>
    <t>1255.00</t>
  </si>
  <si>
    <t>2021-11-14 19:21:12</t>
  </si>
  <si>
    <t>2299409</t>
  </si>
  <si>
    <t>林州骏怡精品连锁主题酒店</t>
  </si>
  <si>
    <t>119.00</t>
  </si>
  <si>
    <t>2021-11-14 19:11:21</t>
  </si>
  <si>
    <t>2299404</t>
  </si>
  <si>
    <t>尚客优连锁酒店（溧阳天目湖店）</t>
  </si>
  <si>
    <t>2021-11-14 19:01:53</t>
  </si>
  <si>
    <t>2299366</t>
  </si>
  <si>
    <t>尚客优精选酒店(淄博张店区金晶大道万象汇店)</t>
  </si>
  <si>
    <t>103.00</t>
  </si>
  <si>
    <t>2021-11-14 17:32:22</t>
  </si>
  <si>
    <t>2299333</t>
  </si>
  <si>
    <t>2021-11-14 15:48:14</t>
  </si>
  <si>
    <t>2299258</t>
  </si>
  <si>
    <t>希岸·轻雅酒店(北京良乡大学城店)</t>
  </si>
  <si>
    <t>180.00</t>
  </si>
  <si>
    <t>2021-11-14 13:07:20</t>
  </si>
  <si>
    <t>2021-11-13</t>
  </si>
  <si>
    <t>2298462</t>
  </si>
  <si>
    <t>尚客优酒店(清镇职教城交通职业技术学院店)</t>
  </si>
  <si>
    <t>457.00</t>
  </si>
  <si>
    <t>2021-11-13 08:44:19</t>
  </si>
  <si>
    <t>2021-11-10</t>
  </si>
  <si>
    <t>2295067</t>
  </si>
  <si>
    <t>香港悦品度假酒店(屯门)</t>
  </si>
  <si>
    <t>FAN YANMEI</t>
  </si>
  <si>
    <t>687.00</t>
  </si>
  <si>
    <t>2021-11-10 07:43:55</t>
  </si>
  <si>
    <t>2021-11-08</t>
  </si>
  <si>
    <t>2293702</t>
  </si>
  <si>
    <t>芬名酒店</t>
  </si>
  <si>
    <t>Ming Pak Wai</t>
  </si>
  <si>
    <t>1616.00</t>
  </si>
  <si>
    <t>2021-11-08 23:59:35</t>
  </si>
  <si>
    <t>2021-10-28</t>
  </si>
  <si>
    <t>2284748</t>
  </si>
  <si>
    <t>台北柯达大饭店-敦南馆</t>
  </si>
  <si>
    <t>CHEN YI HSUAN,CHEN YI HSUAN</t>
  </si>
  <si>
    <t>432.00</t>
  </si>
  <si>
    <t>2021-10-28 22:51:25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</si>
</sst>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16690169214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44514</v>
      </c>
      <c r="G2" s="5">
        <v>44515</v>
      </c>
      <c r="H2" s="4">
        <v>1</v>
      </c>
      <c r="I2" s="4">
        <v>1</v>
      </c>
      <c r="J2" s="4">
        <v>1</v>
      </c>
      <c r="K2" s="4" t="s">
        <v>29</v>
      </c>
      <c r="L2" s="4">
        <v>432</v>
      </c>
      <c r="M2" s="4">
        <v>432</v>
      </c>
      <c r="N2" s="4" t="s">
        <v>30</v>
      </c>
      <c r="O2" s="4" t="s">
        <v>31</v>
      </c>
      <c r="P2" s="4" t="s">
        <v>32</v>
      </c>
      <c r="Q2" s="4">
        <v>0</v>
      </c>
      <c r="R2" s="6">
        <v>44497</v>
      </c>
      <c r="S2" s="5">
        <v>44530</v>
      </c>
      <c r="T2" s="4" t="s">
        <v>33</v>
      </c>
      <c r="U2" s="4">
        <v>432</v>
      </c>
      <c r="V2" s="4">
        <v>0</v>
      </c>
      <c r="W2" s="4">
        <v>0</v>
      </c>
    </row>
    <row r="3" s="4" customFormat="1" spans="1:23">
      <c r="A3" s="4">
        <v>16707708766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44514</v>
      </c>
      <c r="G3" s="5">
        <v>44515</v>
      </c>
      <c r="H3" s="4">
        <v>1</v>
      </c>
      <c r="I3" s="4">
        <v>1</v>
      </c>
      <c r="J3" s="4">
        <v>1</v>
      </c>
      <c r="K3" s="4" t="s">
        <v>29</v>
      </c>
      <c r="L3" s="4">
        <v>368</v>
      </c>
      <c r="M3" s="4">
        <v>368</v>
      </c>
      <c r="N3" s="4" t="s">
        <v>36</v>
      </c>
      <c r="O3" s="4" t="s">
        <v>31</v>
      </c>
      <c r="P3" s="4" t="s">
        <v>32</v>
      </c>
      <c r="Q3" s="4">
        <v>0</v>
      </c>
      <c r="R3" s="6">
        <v>44500</v>
      </c>
      <c r="S3" s="5">
        <v>44530</v>
      </c>
      <c r="T3" s="4" t="s">
        <v>33</v>
      </c>
      <c r="U3" s="4">
        <v>368</v>
      </c>
      <c r="V3" s="4">
        <v>0</v>
      </c>
      <c r="W3" s="4">
        <v>0</v>
      </c>
    </row>
    <row r="4" s="4" customFormat="1" spans="1:23">
      <c r="A4" s="4">
        <v>16707708766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44514</v>
      </c>
      <c r="G4" s="5">
        <v>44515</v>
      </c>
      <c r="H4" s="4">
        <v>1</v>
      </c>
      <c r="I4" s="4">
        <v>1</v>
      </c>
      <c r="J4" s="4">
        <v>1</v>
      </c>
      <c r="K4" s="4" t="s">
        <v>29</v>
      </c>
      <c r="L4" s="4">
        <v>-368</v>
      </c>
      <c r="M4" s="4">
        <v>-368</v>
      </c>
      <c r="N4" s="4" t="s">
        <v>36</v>
      </c>
      <c r="O4" s="4" t="s">
        <v>31</v>
      </c>
      <c r="P4" s="4" t="s">
        <v>32</v>
      </c>
      <c r="Q4" s="4">
        <v>0</v>
      </c>
      <c r="R4" s="6">
        <v>44500</v>
      </c>
      <c r="S4" s="5">
        <v>44530</v>
      </c>
      <c r="T4" s="4" t="s">
        <v>33</v>
      </c>
      <c r="U4" s="4">
        <v>-368</v>
      </c>
      <c r="V4" s="4">
        <v>0</v>
      </c>
      <c r="W4" s="4">
        <v>0</v>
      </c>
    </row>
    <row r="5" s="4" customFormat="1" spans="1:25">
      <c r="A5" s="4">
        <v>16759093782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44514</v>
      </c>
      <c r="G5" s="5">
        <v>44515</v>
      </c>
      <c r="H5" s="4">
        <v>1</v>
      </c>
      <c r="I5" s="4">
        <v>1</v>
      </c>
      <c r="J5" s="4">
        <v>1</v>
      </c>
      <c r="K5" s="4" t="s">
        <v>29</v>
      </c>
      <c r="L5" s="4">
        <v>1616</v>
      </c>
      <c r="M5" s="4">
        <v>1616</v>
      </c>
      <c r="N5" s="4" t="s">
        <v>40</v>
      </c>
      <c r="O5" s="4" t="s">
        <v>31</v>
      </c>
      <c r="P5" s="4" t="s">
        <v>32</v>
      </c>
      <c r="Q5" s="4">
        <v>0</v>
      </c>
      <c r="R5" s="6">
        <v>44508</v>
      </c>
      <c r="S5" s="5">
        <v>44530</v>
      </c>
      <c r="T5" s="4" t="s">
        <v>33</v>
      </c>
      <c r="U5" s="4">
        <v>1616</v>
      </c>
      <c r="V5" s="4">
        <v>0</v>
      </c>
      <c r="W5" s="4">
        <v>0</v>
      </c>
      <c r="X5" s="4">
        <v>2293702</v>
      </c>
      <c r="Y5" s="4">
        <v>1172677</v>
      </c>
    </row>
    <row r="6" s="4" customFormat="1" spans="1:24">
      <c r="A6" s="4">
        <v>16765233800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44513</v>
      </c>
      <c r="G6" s="5">
        <v>44515</v>
      </c>
      <c r="H6" s="4">
        <v>1</v>
      </c>
      <c r="I6" s="4">
        <v>2</v>
      </c>
      <c r="J6" s="4">
        <v>2</v>
      </c>
      <c r="K6" s="4" t="s">
        <v>29</v>
      </c>
      <c r="L6" s="4">
        <v>687</v>
      </c>
      <c r="M6" s="4">
        <v>687</v>
      </c>
      <c r="N6" s="4" t="s">
        <v>43</v>
      </c>
      <c r="O6" s="4" t="s">
        <v>31</v>
      </c>
      <c r="P6" s="4" t="s">
        <v>32</v>
      </c>
      <c r="Q6" s="4">
        <v>0</v>
      </c>
      <c r="R6" s="6">
        <v>44510</v>
      </c>
      <c r="S6" s="5">
        <v>44530</v>
      </c>
      <c r="T6" s="4" t="s">
        <v>33</v>
      </c>
      <c r="U6" s="4">
        <v>687</v>
      </c>
      <c r="V6" s="4">
        <v>0</v>
      </c>
      <c r="W6" s="4">
        <v>0</v>
      </c>
      <c r="X6" s="4">
        <v>2295067</v>
      </c>
    </row>
    <row r="7" s="4" customFormat="1" spans="1:25">
      <c r="A7" s="4">
        <v>16785351909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44513</v>
      </c>
      <c r="G7" s="5">
        <v>44515</v>
      </c>
      <c r="H7" s="4">
        <v>1</v>
      </c>
      <c r="I7" s="4">
        <v>2</v>
      </c>
      <c r="J7" s="4">
        <v>2</v>
      </c>
      <c r="K7" s="4" t="s">
        <v>29</v>
      </c>
      <c r="L7" s="4">
        <v>457</v>
      </c>
      <c r="M7" s="4">
        <v>457</v>
      </c>
      <c r="N7" s="4" t="s">
        <v>46</v>
      </c>
      <c r="O7" s="4" t="s">
        <v>31</v>
      </c>
      <c r="P7" s="4" t="s">
        <v>32</v>
      </c>
      <c r="Q7" s="4">
        <v>0</v>
      </c>
      <c r="R7" s="6">
        <v>44513</v>
      </c>
      <c r="S7" s="5">
        <v>44530</v>
      </c>
      <c r="T7" s="4" t="s">
        <v>33</v>
      </c>
      <c r="U7" s="4">
        <v>457</v>
      </c>
      <c r="V7" s="4">
        <v>0</v>
      </c>
      <c r="W7" s="4">
        <v>0</v>
      </c>
      <c r="X7" s="4"/>
      <c r="Y7" s="4" t="s">
        <v>47</v>
      </c>
    </row>
    <row r="8" s="4" customFormat="1" spans="1:25">
      <c r="A8" s="4">
        <v>16787010494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44514</v>
      </c>
      <c r="G8" s="5">
        <v>44515</v>
      </c>
      <c r="H8" s="4">
        <v>1</v>
      </c>
      <c r="I8" s="4">
        <v>1</v>
      </c>
      <c r="J8" s="4">
        <v>1</v>
      </c>
      <c r="K8" s="4" t="s">
        <v>29</v>
      </c>
      <c r="L8" s="4">
        <v>264</v>
      </c>
      <c r="M8" s="4">
        <v>264</v>
      </c>
      <c r="N8" s="4" t="s">
        <v>50</v>
      </c>
      <c r="O8" s="4" t="s">
        <v>31</v>
      </c>
      <c r="P8" s="4" t="s">
        <v>32</v>
      </c>
      <c r="Q8" s="4">
        <v>0</v>
      </c>
      <c r="R8" s="6">
        <v>44513</v>
      </c>
      <c r="S8" s="5">
        <v>44530</v>
      </c>
      <c r="T8" s="4" t="s">
        <v>33</v>
      </c>
      <c r="U8" s="4">
        <v>264</v>
      </c>
      <c r="V8" s="4">
        <v>0</v>
      </c>
      <c r="W8" s="4">
        <v>0</v>
      </c>
      <c r="X8" s="4">
        <v>2298793</v>
      </c>
      <c r="Y8" s="4">
        <v>146879</v>
      </c>
    </row>
    <row r="9" s="4" customFormat="1" spans="1:25">
      <c r="A9" s="4">
        <v>16787010494</v>
      </c>
      <c r="B9" s="4" t="s">
        <v>25</v>
      </c>
      <c r="C9" s="4" t="s">
        <v>37</v>
      </c>
      <c r="D9" s="4" t="s">
        <v>48</v>
      </c>
      <c r="E9" s="4" t="s">
        <v>49</v>
      </c>
      <c r="F9" s="5">
        <v>44514</v>
      </c>
      <c r="G9" s="5">
        <v>44515</v>
      </c>
      <c r="H9" s="4">
        <v>1</v>
      </c>
      <c r="I9" s="4">
        <v>1</v>
      </c>
      <c r="J9" s="4">
        <v>1</v>
      </c>
      <c r="K9" s="4" t="s">
        <v>29</v>
      </c>
      <c r="L9" s="4">
        <v>-264</v>
      </c>
      <c r="M9" s="4">
        <v>-264</v>
      </c>
      <c r="N9" s="4" t="s">
        <v>50</v>
      </c>
      <c r="O9" s="4" t="s">
        <v>31</v>
      </c>
      <c r="P9" s="4" t="s">
        <v>32</v>
      </c>
      <c r="Q9" s="4">
        <v>0</v>
      </c>
      <c r="R9" s="6">
        <v>44513</v>
      </c>
      <c r="S9" s="5">
        <v>44530</v>
      </c>
      <c r="T9" s="4" t="s">
        <v>33</v>
      </c>
      <c r="U9" s="4">
        <v>-264</v>
      </c>
      <c r="V9" s="4">
        <v>0</v>
      </c>
      <c r="W9" s="4">
        <v>0</v>
      </c>
      <c r="X9" s="4">
        <v>2298793</v>
      </c>
      <c r="Y9" s="4">
        <v>146879</v>
      </c>
    </row>
    <row r="10" s="4" customFormat="1" spans="1:25">
      <c r="A10" s="4">
        <v>16793569801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44514</v>
      </c>
      <c r="G10" s="5">
        <v>44515</v>
      </c>
      <c r="H10" s="4">
        <v>1</v>
      </c>
      <c r="I10" s="4">
        <v>1</v>
      </c>
      <c r="J10" s="4">
        <v>1</v>
      </c>
      <c r="K10" s="4" t="s">
        <v>29</v>
      </c>
      <c r="L10" s="4">
        <v>180</v>
      </c>
      <c r="M10" s="4">
        <v>180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44514</v>
      </c>
      <c r="S10" s="5">
        <v>44530</v>
      </c>
      <c r="T10" s="4" t="s">
        <v>33</v>
      </c>
      <c r="U10" s="4">
        <v>180</v>
      </c>
      <c r="V10" s="4">
        <v>0</v>
      </c>
      <c r="W10" s="4">
        <v>200</v>
      </c>
      <c r="X10" s="4"/>
      <c r="Y10" s="4">
        <v>104026417784</v>
      </c>
    </row>
    <row r="11" s="4" customFormat="1" spans="1:24">
      <c r="A11" s="4">
        <v>16794052380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44514</v>
      </c>
      <c r="G11" s="5">
        <v>44515</v>
      </c>
      <c r="H11" s="4">
        <v>1</v>
      </c>
      <c r="I11" s="4">
        <v>1</v>
      </c>
      <c r="J11" s="4">
        <v>1</v>
      </c>
      <c r="K11" s="4" t="s">
        <v>29</v>
      </c>
      <c r="L11" s="4">
        <v>119</v>
      </c>
      <c r="M11" s="4">
        <v>119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44514</v>
      </c>
      <c r="S11" s="5">
        <v>44530</v>
      </c>
      <c r="T11" s="4" t="s">
        <v>33</v>
      </c>
      <c r="U11" s="4">
        <v>119</v>
      </c>
      <c r="V11" s="4">
        <v>0</v>
      </c>
      <c r="W11" s="4">
        <v>0</v>
      </c>
      <c r="X11" s="4">
        <v>2299333</v>
      </c>
    </row>
    <row r="12" s="4" customFormat="1" spans="1:23">
      <c r="A12" s="4">
        <v>16794331229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44514</v>
      </c>
      <c r="G12" s="5">
        <v>44515</v>
      </c>
      <c r="H12" s="4">
        <v>1</v>
      </c>
      <c r="I12" s="4">
        <v>1</v>
      </c>
      <c r="J12" s="4">
        <v>1</v>
      </c>
      <c r="K12" s="4" t="s">
        <v>29</v>
      </c>
      <c r="L12" s="4">
        <v>624</v>
      </c>
      <c r="M12" s="4">
        <v>624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44514</v>
      </c>
      <c r="S12" s="5">
        <v>44530</v>
      </c>
      <c r="T12" s="4" t="s">
        <v>33</v>
      </c>
      <c r="U12" s="4">
        <v>624</v>
      </c>
      <c r="V12" s="4">
        <v>0</v>
      </c>
      <c r="W12" s="4">
        <v>0</v>
      </c>
    </row>
    <row r="13" s="4" customFormat="1" spans="1:24">
      <c r="A13" s="4">
        <v>16794369452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44514</v>
      </c>
      <c r="G13" s="5">
        <v>44515</v>
      </c>
      <c r="H13" s="4">
        <v>1</v>
      </c>
      <c r="I13" s="4">
        <v>1</v>
      </c>
      <c r="J13" s="4">
        <v>1</v>
      </c>
      <c r="K13" s="4" t="s">
        <v>29</v>
      </c>
      <c r="L13" s="4">
        <v>103</v>
      </c>
      <c r="M13" s="4">
        <v>103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44514</v>
      </c>
      <c r="S13" s="5">
        <v>44530</v>
      </c>
      <c r="T13" s="4" t="s">
        <v>33</v>
      </c>
      <c r="U13" s="4">
        <v>103</v>
      </c>
      <c r="V13" s="4">
        <v>0</v>
      </c>
      <c r="W13" s="4">
        <v>0</v>
      </c>
      <c r="X13" s="4">
        <v>2299366</v>
      </c>
    </row>
    <row r="14" s="4" customFormat="1" spans="1:23">
      <c r="A14" s="4">
        <v>16794331229</v>
      </c>
      <c r="B14" s="4" t="s">
        <v>25</v>
      </c>
      <c r="C14" s="4" t="s">
        <v>37</v>
      </c>
      <c r="D14" s="4" t="s">
        <v>57</v>
      </c>
      <c r="E14" s="4" t="s">
        <v>58</v>
      </c>
      <c r="F14" s="5">
        <v>44514</v>
      </c>
      <c r="G14" s="5">
        <v>44515</v>
      </c>
      <c r="H14" s="4">
        <v>1</v>
      </c>
      <c r="I14" s="4">
        <v>1</v>
      </c>
      <c r="J14" s="4">
        <v>1</v>
      </c>
      <c r="K14" s="4" t="s">
        <v>29</v>
      </c>
      <c r="L14" s="4">
        <v>-624</v>
      </c>
      <c r="M14" s="4">
        <v>-624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44514</v>
      </c>
      <c r="S14" s="5">
        <v>44530</v>
      </c>
      <c r="T14" s="4" t="s">
        <v>33</v>
      </c>
      <c r="U14" s="4">
        <v>-624</v>
      </c>
      <c r="V14" s="4">
        <v>0</v>
      </c>
      <c r="W14" s="4">
        <v>0</v>
      </c>
    </row>
    <row r="15" s="4" customFormat="1" spans="1:23">
      <c r="A15" s="4">
        <v>16794673753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44514</v>
      </c>
      <c r="G15" s="5">
        <v>44515</v>
      </c>
      <c r="H15" s="4">
        <v>1</v>
      </c>
      <c r="I15" s="4">
        <v>1</v>
      </c>
      <c r="J15" s="4">
        <v>1</v>
      </c>
      <c r="K15" s="4" t="s">
        <v>29</v>
      </c>
      <c r="L15" s="4">
        <v>119</v>
      </c>
      <c r="M15" s="4">
        <v>119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44514</v>
      </c>
      <c r="S15" s="5">
        <v>44530</v>
      </c>
      <c r="T15" s="4" t="s">
        <v>33</v>
      </c>
      <c r="U15" s="4">
        <v>119</v>
      </c>
      <c r="V15" s="4">
        <v>0</v>
      </c>
      <c r="W15" s="4">
        <v>0</v>
      </c>
    </row>
    <row r="16" s="4" customFormat="1" spans="1:23">
      <c r="A16" s="4">
        <v>16794703656</v>
      </c>
      <c r="B16" s="4" t="s">
        <v>25</v>
      </c>
      <c r="C16" s="4" t="s">
        <v>26</v>
      </c>
      <c r="D16" s="4" t="s">
        <v>54</v>
      </c>
      <c r="E16" s="4" t="s">
        <v>55</v>
      </c>
      <c r="F16" s="5">
        <v>44514</v>
      </c>
      <c r="G16" s="5">
        <v>44515</v>
      </c>
      <c r="H16" s="4">
        <v>1</v>
      </c>
      <c r="I16" s="4">
        <v>1</v>
      </c>
      <c r="J16" s="4">
        <v>1</v>
      </c>
      <c r="K16" s="4" t="s">
        <v>29</v>
      </c>
      <c r="L16" s="4">
        <v>119</v>
      </c>
      <c r="M16" s="4">
        <v>119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44514</v>
      </c>
      <c r="S16" s="5">
        <v>44530</v>
      </c>
      <c r="T16" s="4" t="s">
        <v>33</v>
      </c>
      <c r="U16" s="4">
        <v>119</v>
      </c>
      <c r="V16" s="4">
        <v>0</v>
      </c>
      <c r="W16" s="4">
        <v>0</v>
      </c>
    </row>
    <row r="17" s="4" customFormat="1" spans="1:25">
      <c r="A17" s="4">
        <v>16794736216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44514</v>
      </c>
      <c r="G17" s="5">
        <v>44515</v>
      </c>
      <c r="H17" s="4">
        <v>1</v>
      </c>
      <c r="I17" s="4">
        <v>1</v>
      </c>
      <c r="J17" s="4">
        <v>1</v>
      </c>
      <c r="K17" s="4" t="s">
        <v>29</v>
      </c>
      <c r="L17" s="4">
        <v>1255</v>
      </c>
      <c r="M17" s="4">
        <v>1255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44514</v>
      </c>
      <c r="S17" s="5">
        <v>44530</v>
      </c>
      <c r="T17" s="4" t="s">
        <v>33</v>
      </c>
      <c r="U17" s="4">
        <v>1255</v>
      </c>
      <c r="V17" s="4">
        <v>0</v>
      </c>
      <c r="W17" s="4">
        <v>0</v>
      </c>
      <c r="X17" s="4"/>
      <c r="Y17" s="4">
        <v>81210182</v>
      </c>
    </row>
    <row r="18" s="4" customFormat="1" spans="1:23">
      <c r="A18" s="4">
        <v>16795259593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44514</v>
      </c>
      <c r="G18" s="5">
        <v>44515</v>
      </c>
      <c r="H18" s="4">
        <v>1</v>
      </c>
      <c r="I18" s="4">
        <v>1</v>
      </c>
      <c r="J18" s="4">
        <v>1</v>
      </c>
      <c r="K18" s="4" t="s">
        <v>29</v>
      </c>
      <c r="L18" s="4">
        <v>274</v>
      </c>
      <c r="M18" s="4">
        <v>274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44514</v>
      </c>
      <c r="S18" s="5">
        <v>44530</v>
      </c>
      <c r="T18" s="4" t="s">
        <v>33</v>
      </c>
      <c r="U18" s="4">
        <v>274</v>
      </c>
      <c r="V18" s="4">
        <v>0</v>
      </c>
      <c r="W1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4">
        <v>16690169214</v>
      </c>
      <c r="B2" s="5">
        <v>44514</v>
      </c>
      <c r="C2" s="5">
        <v>44515</v>
      </c>
      <c r="D2" s="4">
        <v>432</v>
      </c>
      <c r="E2" s="4" t="str">
        <f>VLOOKUP(A2,HOP!A:L,12,0)</f>
        <v>432.00</v>
      </c>
      <c r="F2" s="4" t="str">
        <f>VLOOKUP(A2,HOP!A:C,3,0)</f>
        <v>2284748</v>
      </c>
      <c r="G2" s="4">
        <f>D2-E2</f>
        <v>0</v>
      </c>
      <c r="H2" s="4" t="str">
        <f>$H$1&amp;F2</f>
        <v>，2284748</v>
      </c>
      <c r="I2" s="4" t="str">
        <f>VLOOKUP(A2,HOP!A:T,20,0)</f>
        <v>直连</v>
      </c>
    </row>
    <row r="3" s="4" customFormat="1" hidden="1" spans="1:9">
      <c r="A3" s="4">
        <v>16707708766</v>
      </c>
      <c r="B3" s="5">
        <v>44514</v>
      </c>
      <c r="C3" s="5">
        <v>44515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16759093782</v>
      </c>
      <c r="B4" s="5">
        <v>44514</v>
      </c>
      <c r="C4" s="5">
        <v>44515</v>
      </c>
      <c r="D4" s="4">
        <v>1616</v>
      </c>
      <c r="E4" s="4" t="str">
        <f>VLOOKUP(A4,HOP!A:L,12,0)</f>
        <v>1616.00</v>
      </c>
      <c r="F4" s="4" t="str">
        <f>VLOOKUP(A4,HOP!A:C,3,0)</f>
        <v>2293702</v>
      </c>
      <c r="G4" s="4">
        <f>D4-E4</f>
        <v>0</v>
      </c>
      <c r="H4" s="4" t="str">
        <f>$H$1&amp;F4</f>
        <v>，2293702</v>
      </c>
      <c r="I4" s="4" t="str">
        <f>VLOOKUP(A4,HOP!A:T,20,0)</f>
        <v>直连</v>
      </c>
    </row>
    <row r="5" s="4" customFormat="1" spans="1:9">
      <c r="A5" s="4">
        <v>16765233800</v>
      </c>
      <c r="B5" s="5">
        <v>44513</v>
      </c>
      <c r="C5" s="5">
        <v>44515</v>
      </c>
      <c r="D5" s="4">
        <v>687</v>
      </c>
      <c r="E5" s="4" t="str">
        <f>VLOOKUP(A5,HOP!A:L,12,0)</f>
        <v>687.00</v>
      </c>
      <c r="F5" s="4" t="str">
        <f>VLOOKUP(A5,HOP!A:C,3,0)</f>
        <v>2295067</v>
      </c>
      <c r="G5" s="4">
        <f>D5-E5</f>
        <v>0</v>
      </c>
      <c r="H5" s="4" t="str">
        <f>$H$1&amp;F5</f>
        <v>，2295067</v>
      </c>
      <c r="I5" s="4" t="str">
        <f>VLOOKUP(A5,HOP!A:T,20,0)</f>
        <v>直连</v>
      </c>
    </row>
    <row r="6" s="4" customFormat="1" spans="1:9">
      <c r="A6" s="4">
        <v>16785351909</v>
      </c>
      <c r="B6" s="5">
        <v>44513</v>
      </c>
      <c r="C6" s="5">
        <v>44515</v>
      </c>
      <c r="D6" s="4">
        <v>457</v>
      </c>
      <c r="E6" s="4" t="str">
        <f>VLOOKUP(A6,HOP!A:L,12,0)</f>
        <v>457.00</v>
      </c>
      <c r="F6" s="4" t="str">
        <f>VLOOKUP(A6,HOP!A:C,3,0)</f>
        <v>2298462</v>
      </c>
      <c r="G6" s="4">
        <f>D6-E6</f>
        <v>0</v>
      </c>
      <c r="H6" s="4" t="str">
        <f>$H$1&amp;F6</f>
        <v>，2298462</v>
      </c>
      <c r="I6" s="4" t="str">
        <f>VLOOKUP(A6,HOP!A:T,20,0)</f>
        <v>直连</v>
      </c>
    </row>
    <row r="7" s="4" customFormat="1" hidden="1" spans="1:9">
      <c r="A7" s="4">
        <v>16787010494</v>
      </c>
      <c r="B7" s="5">
        <v>44514</v>
      </c>
      <c r="C7" s="5">
        <v>44515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16793569801</v>
      </c>
      <c r="B8" s="5">
        <v>44514</v>
      </c>
      <c r="C8" s="5">
        <v>44515</v>
      </c>
      <c r="D8" s="4">
        <v>180</v>
      </c>
      <c r="E8" s="4" t="str">
        <f>VLOOKUP(A8,HOP!A:L,12,0)</f>
        <v>180.00</v>
      </c>
      <c r="F8" s="4" t="str">
        <f>VLOOKUP(A8,HOP!A:C,3,0)</f>
        <v>2299258</v>
      </c>
      <c r="G8" s="4">
        <f>D8-E8</f>
        <v>0</v>
      </c>
      <c r="H8" s="4" t="str">
        <f>$H$1&amp;F8</f>
        <v>，2299258</v>
      </c>
      <c r="I8" s="4" t="str">
        <f>VLOOKUP(A8,HOP!A:T,20,0)</f>
        <v>直连</v>
      </c>
    </row>
    <row r="9" s="4" customFormat="1" spans="1:9">
      <c r="A9" s="4">
        <v>16794052380</v>
      </c>
      <c r="B9" s="5">
        <v>44514</v>
      </c>
      <c r="C9" s="5">
        <v>44515</v>
      </c>
      <c r="D9" s="4">
        <v>119</v>
      </c>
      <c r="E9" s="4" t="str">
        <f>VLOOKUP(A9,HOP!A:L,12,0)</f>
        <v>119.00</v>
      </c>
      <c r="F9" s="4" t="str">
        <f>VLOOKUP(A9,HOP!A:C,3,0)</f>
        <v>2299333</v>
      </c>
      <c r="G9" s="4">
        <f>D9-E9</f>
        <v>0</v>
      </c>
      <c r="H9" s="4" t="str">
        <f>$H$1&amp;F9</f>
        <v>，2299333</v>
      </c>
      <c r="I9" s="4" t="str">
        <f>VLOOKUP(A9,HOP!A:T,20,0)</f>
        <v>直连</v>
      </c>
    </row>
    <row r="10" s="4" customFormat="1" hidden="1" spans="1:9">
      <c r="A10" s="4">
        <v>16794331229</v>
      </c>
      <c r="B10" s="5">
        <v>44514</v>
      </c>
      <c r="C10" s="5">
        <v>44515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16794369452</v>
      </c>
      <c r="B11" s="5">
        <v>44514</v>
      </c>
      <c r="C11" s="5">
        <v>44515</v>
      </c>
      <c r="D11" s="4">
        <v>103</v>
      </c>
      <c r="E11" s="4" t="str">
        <f>VLOOKUP(A11,HOP!A:L,12,0)</f>
        <v>103.00</v>
      </c>
      <c r="F11" s="4" t="str">
        <f>VLOOKUP(A11,HOP!A:C,3,0)</f>
        <v>2299366</v>
      </c>
      <c r="G11" s="4">
        <f>D11-E11</f>
        <v>0</v>
      </c>
      <c r="H11" s="4" t="str">
        <f>$H$1&amp;F11</f>
        <v>，2299366</v>
      </c>
      <c r="I11" s="4" t="str">
        <f>VLOOKUP(A11,HOP!A:T,20,0)</f>
        <v>直连</v>
      </c>
    </row>
    <row r="12" s="4" customFormat="1" spans="1:9">
      <c r="A12" s="4">
        <v>16794673753</v>
      </c>
      <c r="B12" s="5">
        <v>44514</v>
      </c>
      <c r="C12" s="5">
        <v>44515</v>
      </c>
      <c r="D12" s="4">
        <v>119</v>
      </c>
      <c r="E12" s="4" t="str">
        <f>VLOOKUP(A12,HOP!A:L,12,0)</f>
        <v>119.00</v>
      </c>
      <c r="F12" s="4" t="str">
        <f>VLOOKUP(A12,HOP!A:C,3,0)</f>
        <v>2299404</v>
      </c>
      <c r="G12" s="4">
        <f>D12-E12</f>
        <v>0</v>
      </c>
      <c r="H12" s="4" t="str">
        <f>$H$1&amp;F12</f>
        <v>，2299404</v>
      </c>
      <c r="I12" s="4" t="str">
        <f>VLOOKUP(A12,HOP!A:T,20,0)</f>
        <v>直连</v>
      </c>
    </row>
    <row r="13" s="4" customFormat="1" spans="1:9">
      <c r="A13" s="4">
        <v>16794703656</v>
      </c>
      <c r="B13" s="5">
        <v>44514</v>
      </c>
      <c r="C13" s="5">
        <v>44515</v>
      </c>
      <c r="D13" s="4">
        <v>119</v>
      </c>
      <c r="E13" s="4" t="str">
        <f>VLOOKUP(A13,HOP!A:L,12,0)</f>
        <v>119.00</v>
      </c>
      <c r="F13" s="4" t="str">
        <f>VLOOKUP(A13,HOP!A:C,3,0)</f>
        <v>2299409</v>
      </c>
      <c r="G13" s="4">
        <f>D13-E13</f>
        <v>0</v>
      </c>
      <c r="H13" s="4" t="str">
        <f>$H$1&amp;F13</f>
        <v>，2299409</v>
      </c>
      <c r="I13" s="4" t="str">
        <f>VLOOKUP(A13,HOP!A:T,20,0)</f>
        <v>直连</v>
      </c>
    </row>
    <row r="14" s="4" customFormat="1" spans="1:9">
      <c r="A14" s="4">
        <v>16794736216</v>
      </c>
      <c r="B14" s="5">
        <v>44514</v>
      </c>
      <c r="C14" s="5">
        <v>44515</v>
      </c>
      <c r="D14" s="4">
        <v>1255</v>
      </c>
      <c r="E14" s="4" t="str">
        <f>VLOOKUP(A14,HOP!A:L,12,0)</f>
        <v>1255.00</v>
      </c>
      <c r="F14" s="4" t="str">
        <f>VLOOKUP(A14,HOP!A:C,3,0)</f>
        <v>2299414</v>
      </c>
      <c r="G14" s="4">
        <f>D14-E14</f>
        <v>0</v>
      </c>
      <c r="H14" s="4" t="str">
        <f>$H$1&amp;F14</f>
        <v>，2299414</v>
      </c>
      <c r="I14" s="4" t="str">
        <f>VLOOKUP(A14,HOP!A:T,20,0)</f>
        <v>直连</v>
      </c>
    </row>
    <row r="15" s="4" customFormat="1" spans="1:9">
      <c r="A15" s="4">
        <v>16795259593</v>
      </c>
      <c r="B15" s="5">
        <v>44514</v>
      </c>
      <c r="C15" s="5">
        <v>44515</v>
      </c>
      <c r="D15" s="4">
        <v>274</v>
      </c>
      <c r="E15" s="4" t="str">
        <f>VLOOKUP(A15,HOP!A:L,12,0)</f>
        <v>274.00</v>
      </c>
      <c r="F15" s="4" t="str">
        <f>VLOOKUP(A15,HOP!A:C,3,0)</f>
        <v>2299483</v>
      </c>
      <c r="G15" s="4">
        <f>D15-E15</f>
        <v>0</v>
      </c>
      <c r="H15" s="4" t="str">
        <f>$H$1&amp;F15</f>
        <v>，2299483</v>
      </c>
      <c r="I15" s="4" t="str">
        <f>VLOOKUP(A15,HOP!A:T,20,0)</f>
        <v>直连</v>
      </c>
    </row>
    <row r="17" spans="4:4">
      <c r="D17" s="4">
        <f>SUM(D2:D16)</f>
        <v>5361</v>
      </c>
    </row>
    <row r="21" spans="1:1">
      <c r="A21" s="4" t="s">
        <v>74</v>
      </c>
    </row>
    <row r="22" spans="1:1">
      <c r="A22" s="4" t="s">
        <v>75</v>
      </c>
    </row>
  </sheetData>
  <autoFilter ref="A1:XFD17">
    <filterColumn colId="3">
      <filters blank="1">
        <filter val="180"/>
        <filter val="5361"/>
        <filter val="432"/>
        <filter val="103"/>
        <filter val="274"/>
        <filter val="1255"/>
        <filter val="1616"/>
        <filter val="457"/>
        <filter val="687"/>
        <filter val="1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16795259593</v>
      </c>
      <c r="B2" s="1" t="s">
        <v>93</v>
      </c>
      <c r="C2" s="1" t="s">
        <v>94</v>
      </c>
      <c r="D2" s="1" t="s">
        <v>95</v>
      </c>
      <c r="E2" s="1" t="s">
        <v>72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16794736216</v>
      </c>
      <c r="B3" s="1" t="s">
        <v>93</v>
      </c>
      <c r="C3" s="1" t="s">
        <v>107</v>
      </c>
      <c r="D3" s="1" t="s">
        <v>108</v>
      </c>
      <c r="E3" s="1" t="s">
        <v>69</v>
      </c>
      <c r="F3" s="1" t="s">
        <v>93</v>
      </c>
      <c r="G3" s="1" t="s">
        <v>96</v>
      </c>
      <c r="H3" s="1" t="s">
        <v>97</v>
      </c>
      <c r="I3" s="1" t="s">
        <v>109</v>
      </c>
      <c r="J3" s="1" t="s">
        <v>99</v>
      </c>
      <c r="K3" s="1" t="s">
        <v>109</v>
      </c>
      <c r="L3" s="1" t="s">
        <v>109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110</v>
      </c>
      <c r="R3" s="1" t="s">
        <v>104</v>
      </c>
      <c r="S3" s="1" t="s">
        <v>105</v>
      </c>
      <c r="T3" s="1" t="s">
        <v>106</v>
      </c>
    </row>
    <row r="4" s="1" customFormat="1" spans="1:20">
      <c r="A4" s="3">
        <v>16794703656</v>
      </c>
      <c r="B4" s="1" t="s">
        <v>93</v>
      </c>
      <c r="C4" s="1" t="s">
        <v>111</v>
      </c>
      <c r="D4" s="1" t="s">
        <v>112</v>
      </c>
      <c r="E4" s="1" t="s">
        <v>66</v>
      </c>
      <c r="F4" s="1" t="s">
        <v>93</v>
      </c>
      <c r="G4" s="1" t="s">
        <v>96</v>
      </c>
      <c r="H4" s="1" t="s">
        <v>97</v>
      </c>
      <c r="I4" s="1" t="s">
        <v>113</v>
      </c>
      <c r="J4" s="1" t="s">
        <v>99</v>
      </c>
      <c r="K4" s="1" t="s">
        <v>113</v>
      </c>
      <c r="L4" s="1" t="s">
        <v>113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114</v>
      </c>
      <c r="R4" s="1" t="s">
        <v>104</v>
      </c>
      <c r="S4" s="1" t="s">
        <v>105</v>
      </c>
      <c r="T4" s="1" t="s">
        <v>106</v>
      </c>
    </row>
    <row r="5" s="1" customFormat="1" spans="1:20">
      <c r="A5" s="3">
        <v>16794673753</v>
      </c>
      <c r="B5" s="1" t="s">
        <v>93</v>
      </c>
      <c r="C5" s="1" t="s">
        <v>115</v>
      </c>
      <c r="D5" s="1" t="s">
        <v>116</v>
      </c>
      <c r="E5" s="1" t="s">
        <v>65</v>
      </c>
      <c r="F5" s="1" t="s">
        <v>93</v>
      </c>
      <c r="G5" s="1" t="s">
        <v>96</v>
      </c>
      <c r="H5" s="1" t="s">
        <v>97</v>
      </c>
      <c r="I5" s="1" t="s">
        <v>113</v>
      </c>
      <c r="J5" s="1" t="s">
        <v>99</v>
      </c>
      <c r="K5" s="1" t="s">
        <v>113</v>
      </c>
      <c r="L5" s="1" t="s">
        <v>113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117</v>
      </c>
      <c r="R5" s="1" t="s">
        <v>104</v>
      </c>
      <c r="S5" s="1" t="s">
        <v>105</v>
      </c>
      <c r="T5" s="1" t="s">
        <v>106</v>
      </c>
    </row>
    <row r="6" s="1" customFormat="1" spans="1:20">
      <c r="A6" s="3">
        <v>16794369452</v>
      </c>
      <c r="B6" s="1" t="s">
        <v>93</v>
      </c>
      <c r="C6" s="1" t="s">
        <v>118</v>
      </c>
      <c r="D6" s="1" t="s">
        <v>119</v>
      </c>
      <c r="E6" s="1" t="s">
        <v>62</v>
      </c>
      <c r="F6" s="1" t="s">
        <v>93</v>
      </c>
      <c r="G6" s="1" t="s">
        <v>96</v>
      </c>
      <c r="H6" s="1" t="s">
        <v>97</v>
      </c>
      <c r="I6" s="1" t="s">
        <v>120</v>
      </c>
      <c r="J6" s="1" t="s">
        <v>99</v>
      </c>
      <c r="K6" s="1" t="s">
        <v>120</v>
      </c>
      <c r="L6" s="1" t="s">
        <v>120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121</v>
      </c>
      <c r="R6" s="1" t="s">
        <v>104</v>
      </c>
      <c r="S6" s="1" t="s">
        <v>105</v>
      </c>
      <c r="T6" s="1" t="s">
        <v>106</v>
      </c>
    </row>
    <row r="7" s="1" customFormat="1" spans="1:20">
      <c r="A7" s="3">
        <v>16794052380</v>
      </c>
      <c r="B7" s="1" t="s">
        <v>93</v>
      </c>
      <c r="C7" s="1" t="s">
        <v>122</v>
      </c>
      <c r="D7" s="1" t="s">
        <v>112</v>
      </c>
      <c r="E7" s="1" t="s">
        <v>56</v>
      </c>
      <c r="F7" s="1" t="s">
        <v>93</v>
      </c>
      <c r="G7" s="1" t="s">
        <v>96</v>
      </c>
      <c r="H7" s="1" t="s">
        <v>97</v>
      </c>
      <c r="I7" s="1" t="s">
        <v>113</v>
      </c>
      <c r="J7" s="1" t="s">
        <v>99</v>
      </c>
      <c r="K7" s="1" t="s">
        <v>113</v>
      </c>
      <c r="L7" s="1" t="s">
        <v>113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123</v>
      </c>
      <c r="R7" s="1" t="s">
        <v>104</v>
      </c>
      <c r="S7" s="1" t="s">
        <v>105</v>
      </c>
      <c r="T7" s="1" t="s">
        <v>106</v>
      </c>
    </row>
    <row r="8" s="1" customFormat="1" spans="1:20">
      <c r="A8" s="3">
        <v>16793569801</v>
      </c>
      <c r="B8" s="1" t="s">
        <v>93</v>
      </c>
      <c r="C8" s="1" t="s">
        <v>124</v>
      </c>
      <c r="D8" s="1" t="s">
        <v>125</v>
      </c>
      <c r="E8" s="1" t="s">
        <v>53</v>
      </c>
      <c r="F8" s="1" t="s">
        <v>93</v>
      </c>
      <c r="G8" s="1" t="s">
        <v>96</v>
      </c>
      <c r="H8" s="1" t="s">
        <v>97</v>
      </c>
      <c r="I8" s="1" t="s">
        <v>126</v>
      </c>
      <c r="J8" s="1" t="s">
        <v>99</v>
      </c>
      <c r="K8" s="1" t="s">
        <v>126</v>
      </c>
      <c r="L8" s="1" t="s">
        <v>126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127</v>
      </c>
      <c r="R8" s="1" t="s">
        <v>104</v>
      </c>
      <c r="S8" s="1" t="s">
        <v>105</v>
      </c>
      <c r="T8" s="1" t="s">
        <v>106</v>
      </c>
    </row>
    <row r="9" s="1" customFormat="1" spans="1:20">
      <c r="A9" s="3">
        <v>16785351909</v>
      </c>
      <c r="B9" s="1" t="s">
        <v>128</v>
      </c>
      <c r="C9" s="1" t="s">
        <v>129</v>
      </c>
      <c r="D9" s="1" t="s">
        <v>130</v>
      </c>
      <c r="E9" s="1" t="s">
        <v>46</v>
      </c>
      <c r="F9" s="1" t="s">
        <v>128</v>
      </c>
      <c r="G9" s="1" t="s">
        <v>96</v>
      </c>
      <c r="H9" s="1" t="s">
        <v>97</v>
      </c>
      <c r="I9" s="1" t="s">
        <v>131</v>
      </c>
      <c r="J9" s="1" t="s">
        <v>99</v>
      </c>
      <c r="K9" s="1" t="s">
        <v>131</v>
      </c>
      <c r="L9" s="1" t="s">
        <v>131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132</v>
      </c>
      <c r="R9" s="1" t="s">
        <v>104</v>
      </c>
      <c r="S9" s="1" t="s">
        <v>105</v>
      </c>
      <c r="T9" s="1" t="s">
        <v>106</v>
      </c>
    </row>
    <row r="10" s="1" customFormat="1" spans="1:20">
      <c r="A10" s="3">
        <v>16765233800</v>
      </c>
      <c r="B10" s="1" t="s">
        <v>133</v>
      </c>
      <c r="C10" s="1" t="s">
        <v>134</v>
      </c>
      <c r="D10" s="1" t="s">
        <v>135</v>
      </c>
      <c r="E10" s="1" t="s">
        <v>136</v>
      </c>
      <c r="F10" s="1" t="s">
        <v>128</v>
      </c>
      <c r="G10" s="1" t="s">
        <v>96</v>
      </c>
      <c r="H10" s="1" t="s">
        <v>97</v>
      </c>
      <c r="I10" s="1" t="s">
        <v>137</v>
      </c>
      <c r="J10" s="1" t="s">
        <v>99</v>
      </c>
      <c r="K10" s="1" t="s">
        <v>137</v>
      </c>
      <c r="L10" s="1" t="s">
        <v>137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138</v>
      </c>
      <c r="R10" s="1" t="s">
        <v>104</v>
      </c>
      <c r="S10" s="1" t="s">
        <v>105</v>
      </c>
      <c r="T10" s="1" t="s">
        <v>106</v>
      </c>
    </row>
    <row r="11" s="1" customFormat="1" spans="1:20">
      <c r="A11" s="3">
        <v>16759093782</v>
      </c>
      <c r="B11" s="1" t="s">
        <v>139</v>
      </c>
      <c r="C11" s="1" t="s">
        <v>140</v>
      </c>
      <c r="D11" s="1" t="s">
        <v>141</v>
      </c>
      <c r="E11" s="1" t="s">
        <v>142</v>
      </c>
      <c r="F11" s="1" t="s">
        <v>93</v>
      </c>
      <c r="G11" s="1" t="s">
        <v>96</v>
      </c>
      <c r="H11" s="1" t="s">
        <v>97</v>
      </c>
      <c r="I11" s="1" t="s">
        <v>143</v>
      </c>
      <c r="J11" s="1" t="s">
        <v>99</v>
      </c>
      <c r="K11" s="1" t="s">
        <v>143</v>
      </c>
      <c r="L11" s="1" t="s">
        <v>143</v>
      </c>
      <c r="M11" s="1" t="s">
        <v>100</v>
      </c>
      <c r="N11" s="1" t="s">
        <v>100</v>
      </c>
      <c r="O11" s="1" t="s">
        <v>101</v>
      </c>
      <c r="P11" s="1" t="s">
        <v>102</v>
      </c>
      <c r="Q11" s="1" t="s">
        <v>144</v>
      </c>
      <c r="R11" s="1" t="s">
        <v>104</v>
      </c>
      <c r="S11" s="1" t="s">
        <v>105</v>
      </c>
      <c r="T11" s="1" t="s">
        <v>106</v>
      </c>
    </row>
    <row r="12" s="1" customFormat="1" spans="1:20">
      <c r="A12" s="3">
        <v>16690169214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93</v>
      </c>
      <c r="G12" s="1" t="s">
        <v>96</v>
      </c>
      <c r="H12" s="1" t="s">
        <v>97</v>
      </c>
      <c r="I12" s="1" t="s">
        <v>149</v>
      </c>
      <c r="J12" s="1" t="s">
        <v>99</v>
      </c>
      <c r="K12" s="1" t="s">
        <v>149</v>
      </c>
      <c r="L12" s="1" t="s">
        <v>149</v>
      </c>
      <c r="M12" s="1" t="s">
        <v>100</v>
      </c>
      <c r="N12" s="1" t="s">
        <v>100</v>
      </c>
      <c r="O12" s="1" t="s">
        <v>101</v>
      </c>
      <c r="P12" s="1" t="s">
        <v>102</v>
      </c>
      <c r="Q12" s="1" t="s">
        <v>150</v>
      </c>
      <c r="R12" s="1" t="s">
        <v>104</v>
      </c>
      <c r="S12" s="1" t="s">
        <v>105</v>
      </c>
      <c r="T12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2021-11-30T01:53:47Z</dcterms:created>
  <dcterms:modified xsi:type="dcterms:W3CDTF">2021-11-30T01:58:30Z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56FD78862C1246C09673BD530439DBFA</vt:lpwstr>
  </property>
  <property fmtid="{D5CDD505-2E9C-101B-9397-08002B2CF9AE}" pid="3" name="KSOProductBuildVer">
    <vt:lpwstr>2052-11.1.0.11115</vt:lpwstr>
  </property>
</Properties>
</file>