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对账!$A$1:$X$50</definedName>
  </definedNames>
  <calcPr calcId="144525"/>
</workbook>
</file>

<file path=xl/sharedStrings.xml><?xml version="1.0" encoding="utf-8"?>
<sst xmlns="http://schemas.openxmlformats.org/spreadsheetml/2006/main" count="1453" uniqueCount="512">
  <si>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</si>
  <si>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</si>
  <si>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</si>
  <si>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</si>
  <si>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</si>
  <si>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</si>
  <si>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</si>
  <si>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</si>
  <si>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</si>
  <si>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</si>
  <si>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</si>
  <si>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</si>
  <si>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</si>
  <si>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</si>
  <si>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</si>
  <si>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</si>
  <si>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</si>
  <si>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</si>
  <si>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</si>
  <si>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</si>
  <si>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</si>
  <si>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</si>
  <si>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</si>
  <si>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</si>
  <si>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</si>
  <si>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</si>
  <si>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</si>
  <si>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[塔克斯镇]百慕大瑰丽酒店(Rosewood Bermuda)(40106453)</t>
  </si>
  <si>
    <t>客房1张特大床（海景）&lt;不退款&gt;&lt;2人入住&gt;</t>
  </si>
  <si>
    <t>USD</t>
  </si>
  <si>
    <t>Zou/Jiapeng,Wang/Hong</t>
  </si>
  <si>
    <t>CA5326211130USD</t>
  </si>
  <si>
    <t>未提现</t>
  </si>
  <si>
    <t>携程开票</t>
  </si>
  <si>
    <t>取消</t>
  </si>
  <si>
    <t>阶梯</t>
  </si>
  <si>
    <t>[芭堤雅]芭堤雅都喜天丽酒店(Dusit Thani Pattaya)(40721699)</t>
  </si>
  <si>
    <t>豪华房&lt;不退款&gt;&lt;2人入住&gt;</t>
  </si>
  <si>
    <t>Boonmoosik/Chatchai,Boonmoosik/Chatchai</t>
  </si>
  <si>
    <t>[比洛克西]美岸酒店(Beau Rivage)(39650366)</t>
  </si>
  <si>
    <t>豪华客房1张特大床（城景）&lt;不退款&gt;&lt;2人入住&gt;</t>
  </si>
  <si>
    <t>BRADLEY/DOUGLAS,Bradley/Amy</t>
  </si>
  <si>
    <t>[辛辛那提]辛辛那提21C博物馆酒店(21c Museum Hotel Cincinnati - MGallery)(44790273)</t>
  </si>
  <si>
    <t>豪华特大床房&lt;不退款&gt;&lt;2人入住&gt;</t>
  </si>
  <si>
    <t>James/Matthew</t>
  </si>
  <si>
    <t>[利马索尔]阿贾克斯酒店(Ajax Hotel)(37243240)</t>
  </si>
  <si>
    <t>经典双人房&lt;2人入住&gt;&lt;不退款&gt;&lt;早餐&gt;</t>
  </si>
  <si>
    <t>FARHAT/BEN</t>
  </si>
  <si>
    <t>T03673543</t>
  </si>
  <si>
    <t>[纽约]时代广场酒店(The Hotel at Times Square New York)(44694518)</t>
  </si>
  <si>
    <t>高级大床房&lt;不退款&gt;&lt;2人入住&gt;</t>
  </si>
  <si>
    <t>HOU/YINJIA</t>
  </si>
  <si>
    <t>[阿姆斯特丹]福索冯德尔公园酒店(Hotel Vossius Vondelpark)(40069733)</t>
  </si>
  <si>
    <t>标准房(双人床或双床)&lt;不退款&gt;&lt;2人入住&gt;</t>
  </si>
  <si>
    <t>Debuisson/Aurelien</t>
  </si>
  <si>
    <t>[白河交汇处]柯立芝酒店(Hotel Coolidge)(40001414)</t>
  </si>
  <si>
    <t>标准间1张大床&lt;不退款&gt;&lt;2人入住&gt;</t>
  </si>
  <si>
    <t>Bloch/Rachel ellis</t>
  </si>
  <si>
    <t>2986734-3</t>
  </si>
  <si>
    <t>[埃尔克格罗夫]长住美国酒店 - 萨克拉门托 - 埃尔克格罗夫(Extended Stay America Suites - Sacramento - Elk Grove)(40059217)</t>
  </si>
  <si>
    <t>1号工作室大床&lt;不退款&gt;&lt;2人入住&gt;</t>
  </si>
  <si>
    <t>Washington/Lesley,Washington/Alana</t>
  </si>
  <si>
    <t>[林西克姆]巴尔的摩 - 华盛顿国际机场 - 美国长住酒店(Extended Stay America Suites - Baltimore - BWI Airport - Aero Dr)(40089632)</t>
  </si>
  <si>
    <t>Bayer/Candace</t>
  </si>
  <si>
    <t>[大学城]得克萨斯 A&amp;M 酒店及会议中心(Texas A&amp;M Hotel and Conference Center)(40028914)</t>
  </si>
  <si>
    <t>豪华客房1张特大床&lt;不退款&gt;&lt;2人入住&gt;</t>
  </si>
  <si>
    <t>Dixon/James</t>
  </si>
  <si>
    <t>35873SC023118</t>
  </si>
  <si>
    <t>[爱极乐]玛扎弗酒店(Mudzaffar Hotel)(39650996)</t>
  </si>
  <si>
    <t>豪华双床房&lt;不退款&gt;&lt;2人入住&gt;</t>
  </si>
  <si>
    <t>Mohamad nor/noorhedahyu,Mohamad nor/noorhedahyu</t>
  </si>
  <si>
    <t>[墨西哥城]墨西哥城希尔顿改革大道酒店(Hilton Mexico City Reforma)(37196587)</t>
  </si>
  <si>
    <t>标准两张大床房&lt;不退款&gt;&lt;2人入住&gt;</t>
  </si>
  <si>
    <t>Garcia/Anna Maria</t>
  </si>
  <si>
    <t>[Castle]丽亭加的夫酒店(Park Plaza Cardiff)(39673348)</t>
  </si>
  <si>
    <t>高级房间&lt;不退款&gt;&lt;2人入住&gt;</t>
  </si>
  <si>
    <t>Gilbert/Barry,Gilbert/Natasha Gilbert</t>
  </si>
  <si>
    <t>acknowledge</t>
  </si>
  <si>
    <t>[洛杉矶]好莱坞罗斯福酒店(The Hollywood Roosevelt)(37198052)</t>
  </si>
  <si>
    <t>Deglin/George,Shedletsky/Anna-Katrina</t>
  </si>
  <si>
    <t>64688SC095307</t>
  </si>
  <si>
    <t>[迈阿密海滩]瑟福塞德迈阿密海滩居家酒店(Residence Inn by Marriott Miami Beach Surfside)(39057144)</t>
  </si>
  <si>
    <t>特大床一室房&lt;2人入住&gt;&lt;IBU黄金会员专享&gt;&lt;不退款&gt;</t>
  </si>
  <si>
    <t>Shayo/Moshe</t>
  </si>
  <si>
    <t>[斯坦福]阿姆斯特丹饭店(Amsterdam Hotel)(39981054)</t>
  </si>
  <si>
    <t>标准客房2张大床&lt;不退款&gt;&lt;2人入住&gt;</t>
  </si>
  <si>
    <t>Kauppi/Virginia Helen</t>
  </si>
  <si>
    <t>[新加坡]新加坡日晶酒店 (Staycation Approved)(Summer View Hotel Singapore (Staycation Approved))(44688198)</t>
  </si>
  <si>
    <t>高级房&lt;2&gt;&lt;不退款&gt;&lt;2人入住&gt;</t>
  </si>
  <si>
    <t>Tiah/Tiah binti ubod,Tiah/Tiah binti ubod</t>
  </si>
  <si>
    <t>[法兰西堡]卡里比亚壁球酒店(Karibea Squash Hotel)(46579742)</t>
  </si>
  <si>
    <t>HUESA ODERIZ/ENRIQUE,MARIN VILLAMAYOR/IGNACIO</t>
  </si>
  <si>
    <t>[陶尔哈姆莱茨]伦敦塔酒店(The Tower Hotel London)(37210264)</t>
  </si>
  <si>
    <t>标准房&lt;不退款&gt;&lt;2人入住&gt;</t>
  </si>
  <si>
    <t>Robinson/Kimberly Nicole,Robinson/Maxwell David</t>
  </si>
  <si>
    <t>[伊斯坦布尔]伊斯坦布尔巴辛快捷温德姆 TRYP 酒店(Tryp by Wyndham Istanbul Basın Ekspres)(39044763)</t>
  </si>
  <si>
    <t>豪华三人房&lt;不退款&gt;&lt;2人入住&gt;</t>
  </si>
  <si>
    <t>Atabey/Derya Ender,Atabey/Derya Ender</t>
  </si>
  <si>
    <t>[圣约瑟夫]圣约瑟夫石溪酒店(Stoney Creek Hotel St. Joseph)(40072825)</t>
  </si>
  <si>
    <t>执行特大床&lt;不退款&gt;&lt;2人入住&gt;</t>
  </si>
  <si>
    <t>MCMULLIN/KEITH</t>
  </si>
  <si>
    <t>[巴科洛德]色达国会大厦中央酒店(Seda Capitol Central)(39627980)</t>
  </si>
  <si>
    <t>豪华间&lt;不退款&gt;&lt;2人入住&gt;</t>
  </si>
  <si>
    <t>RAFAEL R BORROMEO/ANDRE</t>
  </si>
  <si>
    <t>[利兹]韦瑟比哈罗盖特戴斯酒店(Days Inn Wetherby)(44690024)</t>
  </si>
  <si>
    <t>标准双床房&lt;不退款&gt;&lt;2人入住&gt;</t>
  </si>
  <si>
    <t>Wolfe/Michelle,Wolfe/Dave</t>
  </si>
  <si>
    <t>[明尼阿波利斯]威明普利斯酒店 - 富沙(W Minneapolis - the Foshay)(37210070)</t>
  </si>
  <si>
    <t>奇妙客房（1张特大床）&lt;不退款&gt;&lt;2人入住&gt;</t>
  </si>
  <si>
    <t>Pilsner/Margaret</t>
  </si>
  <si>
    <t>[布赖恩]布赖恩品质酒店套房(Quality Inn &amp; Suites Bryan)(37247809)</t>
  </si>
  <si>
    <t>标准房, 1 张特大床房&lt;2人入住&gt;&lt;不退款&gt;&lt;早餐&gt;</t>
  </si>
  <si>
    <t>Paton/Jennifer</t>
  </si>
  <si>
    <t>[库德斯]地平线集团圣地@库德斯HOM酒店(@Hom Hotel Kudus by Horison Group)(70741294)</t>
  </si>
  <si>
    <t>高级房&lt;早餐&gt;&lt;不退款&gt;&lt;2人入住&gt;</t>
  </si>
  <si>
    <t>cc PT Rejeki Sukses Santoso Pribadi/Hardjo Wibowo</t>
  </si>
  <si>
    <t>[桑福德]伊克诺旅馆(Econo Lodge)(37203730)</t>
  </si>
  <si>
    <t>Drolet/Marie</t>
  </si>
  <si>
    <t>[拉斯维加斯]拉斯维加斯金砖酒店(Golden Nugget Las Vegas)(37202473)</t>
  </si>
  <si>
    <t>入住时指定房型&lt;不退款&gt;&lt;2人入住&gt;</t>
  </si>
  <si>
    <t>Jefferson/Jennifer</t>
  </si>
  <si>
    <t>[美娜多]美娜多福朋喜来登酒店(Four Points by Sheraton Manado)(37196014)</t>
  </si>
  <si>
    <t>海景大型特大床套房&lt;不退款&gt;&lt;2人入住&gt;</t>
  </si>
  <si>
    <t>Damayanti/Christiana</t>
  </si>
  <si>
    <t>[得梅因]德梅因市中心智选假日套房酒店 - IHG 酒店(Holiday Inn Express &amp; Suites des Moines Downtown, an Ihg Hotel)(39045174)</t>
  </si>
  <si>
    <t>标准客房&lt;1&gt;&lt;2人入住&gt;&lt;不退款&gt;&lt;早餐&gt;</t>
  </si>
  <si>
    <t>Pickett/Daltin Shayne,Pickett/McKenna Ann</t>
  </si>
  <si>
    <t>[柏林]柏林选帝侯大街里昂纳多酒店(Leonardo Hotel Berlin KU’DAMM)(37211252)</t>
  </si>
  <si>
    <t>高级双人床房&lt;不退款&gt;&lt;2人入住&gt;</t>
  </si>
  <si>
    <t>Dang/Huong Hao</t>
  </si>
  <si>
    <t>[斯普林高地]索霍区布里斯班旅馆(Soho Brisbane)(37226580)</t>
  </si>
  <si>
    <t>双床房&lt;不退款&gt;&lt;2人入住&gt;</t>
  </si>
  <si>
    <t>Mou/Kelly,Mou/Kelly</t>
  </si>
  <si>
    <t>[费城]费城市中心万丽酒店(Renaissance Philadelphia Downtown Hotel)(37226502)</t>
  </si>
  <si>
    <t>公园景观特大床房&lt;不退款&gt;&lt;2人入住&gt;</t>
  </si>
  <si>
    <t>Kollman/Carolyn</t>
  </si>
  <si>
    <t>[马里布]马里布乡村酒店(Malibu Country Inn)(37226750)</t>
  </si>
  <si>
    <t>DeVilla/Johnny</t>
  </si>
  <si>
    <t>6312619eacf15ecff</t>
  </si>
  <si>
    <t>[怀里卡]克拉马斯汽车旅馆(Klamath Motor Lodge)(39608435)</t>
  </si>
  <si>
    <t>标准间1特大床&lt;不退款&gt;&lt;2人入住&gt;</t>
  </si>
  <si>
    <t>Brumble/Justin Gabriel,Wentowski/Brittney Anne</t>
  </si>
  <si>
    <t>[曼谷]曼谷艾萨奴克酒店(ISanook Bangkok)(38635725)</t>
  </si>
  <si>
    <t>Eco一室公寓&lt;不退款&gt;&lt;2人入住&gt;</t>
  </si>
  <si>
    <t>PARK/JONGMIN,PARK/JONGMIN</t>
  </si>
  <si>
    <t>[雅乌]里尔瑟酒店(Realce Hotel)(39632085)</t>
  </si>
  <si>
    <t>双人房1张双人床&lt;不退款&gt;&lt;2人入住&gt;</t>
  </si>
  <si>
    <t>Assuncao/Guilherme Fernando</t>
  </si>
  <si>
    <t>[多勒]科洛池酒店(Hôtel de La Cloche)(39663653)</t>
  </si>
  <si>
    <t>基本房间&lt;不退款&gt;&lt;2人入住&gt;</t>
  </si>
  <si>
    <t>KRZEPISZ/Helene,KRZEPISZ/Eric</t>
  </si>
  <si>
    <t>2-3720-5519</t>
  </si>
  <si>
    <t>[萨拉戈萨]阿拉贡国王费尔南多二世水疗酒店(Eurostars Rey Fernando)(47469290)</t>
  </si>
  <si>
    <t>双人床房&lt;不退款&gt;&lt;2人入住&gt;</t>
  </si>
  <si>
    <t>Ainaga Casado/Jose Ignacio</t>
  </si>
  <si>
    <t>[马六甲]舒适图恩酒店(Comfort Two Hotel)(48377548)</t>
  </si>
  <si>
    <t>豪华双人房&lt;1&gt;&lt;不退款&gt;&lt;2人入住&gt;</t>
  </si>
  <si>
    <t>TAUFIK/NAJWA</t>
  </si>
  <si>
    <t>Hahn/Georgia</t>
  </si>
  <si>
    <t>[陶尔哈姆莱茨]A点伦敦利物浦街酒店(Point A London Liverpool Street)(37213608)</t>
  </si>
  <si>
    <t>双人房（无窗）&lt;不退款&gt;&lt;2人入住&gt;</t>
  </si>
  <si>
    <t>LEE/CHRISCHIYUNG</t>
  </si>
  <si>
    <t>De Asis/Reydyl</t>
  </si>
  <si>
    <t>[博伊西]美国博伊西 - 机场长住公寓式酒店(Extended Stay America Suites - Boise - Airport)(39988980)</t>
  </si>
  <si>
    <t>Kork/Travis</t>
  </si>
  <si>
    <t>[贝克斯菲尔德]北贝克斯菲尔德/机场万豪费尔菲尔德酒店(Fairfield Inn &amp; Suites by Marriott Bakersfield North/Airport)(39670159)</t>
  </si>
  <si>
    <t>特大床房&lt;2人入住&gt;&lt;IBU黄金会员专享&gt;&lt;不退款&gt;</t>
  </si>
  <si>
    <t>Vanna/Venkat</t>
  </si>
  <si>
    <t>[浦那]浦那瓦卡达金杰酒店(Ginger Pune - Wakad)(39982303)</t>
  </si>
  <si>
    <t>标准间&lt;2人入住&gt;&lt;不退款&gt;</t>
  </si>
  <si>
    <t>Bagalkote/Manjunath</t>
  </si>
  <si>
    <t>RZ-1862945325</t>
  </si>
  <si>
    <t>[罗德兹]罗德兹普瑞米尔经典酒店(Premiere Classe Rodez)(39684726)</t>
  </si>
  <si>
    <t>标准间1双人床&lt;不退款&gt;&lt;2人入住&gt;</t>
  </si>
  <si>
    <t>pouzet/jean-michel</t>
  </si>
  <si>
    <t>33764UC000080</t>
  </si>
  <si>
    <t>[安普赖尔]安普赖尔品质酒店(Quality Inn Arnprior)(40092739)</t>
  </si>
  <si>
    <t>商务房1张大床&lt;不退款&gt;&lt;2人入住&gt;</t>
  </si>
  <si>
    <t>burke/Lindsey</t>
  </si>
  <si>
    <t>，</t>
  </si>
  <si>
    <t>A211130101157481</t>
  </si>
  <si>
    <t>USD / HKD 当前参考汇率: 7.79862</t>
  </si>
  <si>
    <t>总计：7336 USD/
57210.68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</si>
  <si>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</si>
  <si>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</si>
  <si>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</si>
  <si>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</si>
  <si>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</si>
  <si>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</si>
  <si>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</si>
  <si>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</si>
  <si>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</si>
  <si>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</si>
  <si>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</si>
  <si>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</si>
  <si>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</si>
  <si>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</si>
  <si>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</si>
  <si>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</si>
  <si>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</si>
  <si>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2021-11-26</t>
  </si>
  <si>
    <t>2314966</t>
  </si>
  <si>
    <t>安普莱尔品质酒店</t>
  </si>
  <si>
    <t>burke Lindsey</t>
  </si>
  <si>
    <t>2021-11-27</t>
  </si>
  <si>
    <t>退房日周结</t>
  </si>
  <si>
    <t>710.40</t>
  </si>
  <si>
    <t>111.00</t>
  </si>
  <si>
    <t>0</t>
  </si>
  <si>
    <t>0.00</t>
  </si>
  <si>
    <t>携程盛景国际直连</t>
  </si>
  <si>
    <t>2021-11-26 22:06:38</t>
  </si>
  <si>
    <t>否</t>
  </si>
  <si>
    <t>汇智国际旅游发展有限公司</t>
  </si>
  <si>
    <t>直连</t>
  </si>
  <si>
    <t>2314651</t>
  </si>
  <si>
    <t>维卡德金格尔酒店</t>
  </si>
  <si>
    <t>Bagalkote Manjunath</t>
  </si>
  <si>
    <t>268.80</t>
  </si>
  <si>
    <t>42.00</t>
  </si>
  <si>
    <t>2021-11-26 20:06:56</t>
  </si>
  <si>
    <t>2314649</t>
  </si>
  <si>
    <t>罗德兹高级酒店</t>
  </si>
  <si>
    <t>pouzet jean-michel</t>
  </si>
  <si>
    <t>288.00</t>
  </si>
  <si>
    <t>45.00</t>
  </si>
  <si>
    <t>2021-11-26 20:06:44</t>
  </si>
  <si>
    <t>2313883</t>
  </si>
  <si>
    <t>费尔菲尔德万豪套房酒店（贝克斯菲尔德北机场）</t>
  </si>
  <si>
    <t>Vanna Venkat</t>
  </si>
  <si>
    <t>601.60</t>
  </si>
  <si>
    <t>94.00</t>
  </si>
  <si>
    <t>2021-11-26 17:10:56</t>
  </si>
  <si>
    <t>2313824</t>
  </si>
  <si>
    <t>色達首都中央酒店</t>
  </si>
  <si>
    <t>De Asis Reydyl</t>
  </si>
  <si>
    <t>320.00</t>
  </si>
  <si>
    <t>50.00</t>
  </si>
  <si>
    <t>2021-11-26 16:50:31</t>
  </si>
  <si>
    <t>2313808</t>
  </si>
  <si>
    <t>博伊西机场美洲长住酒店</t>
  </si>
  <si>
    <t>Kork Travis</t>
  </si>
  <si>
    <t>614.40</t>
  </si>
  <si>
    <t>96.00</t>
  </si>
  <si>
    <t>2021-11-26 16:51:06</t>
  </si>
  <si>
    <t>2313142</t>
  </si>
  <si>
    <t>阿拉贡国王费尔南多二世水疗酒店</t>
  </si>
  <si>
    <t>Hahn Georgia</t>
  </si>
  <si>
    <t>339.20</t>
  </si>
  <si>
    <t>53.00</t>
  </si>
  <si>
    <t>2021-11-26 07:52:48</t>
  </si>
  <si>
    <t>2313099</t>
  </si>
  <si>
    <t>舒适图恩酒店</t>
  </si>
  <si>
    <t>TAUFIK NAJWA</t>
  </si>
  <si>
    <t>15.00</t>
  </si>
  <si>
    <t>2021-11-26 03:34:09</t>
  </si>
  <si>
    <t>2313090</t>
  </si>
  <si>
    <t>Ainaga Casado Jose Ignacio</t>
  </si>
  <si>
    <t>2021-11-26 02:09:17</t>
  </si>
  <si>
    <t>2313076</t>
  </si>
  <si>
    <t>科洛池酒店</t>
  </si>
  <si>
    <t>KRZEPISZ Helene,KRZEPISZ Eric</t>
  </si>
  <si>
    <t>467.64</t>
  </si>
  <si>
    <t>73.00</t>
  </si>
  <si>
    <t>2021-11-26 01:42:50</t>
  </si>
  <si>
    <t>2313055</t>
  </si>
  <si>
    <t>里尔瑟酒店</t>
  </si>
  <si>
    <t>Assuncao Guilherme Fernando</t>
  </si>
  <si>
    <t>230.62</t>
  </si>
  <si>
    <t>36.00</t>
  </si>
  <si>
    <t>2021-11-26 00:37:38</t>
  </si>
  <si>
    <t>2021-11-25</t>
  </si>
  <si>
    <t>2311380</t>
  </si>
  <si>
    <t>曼谷艾萨奴克酒店</t>
  </si>
  <si>
    <t>PARK JONGMIN,PARK JONGMIN</t>
  </si>
  <si>
    <t>204.99</t>
  </si>
  <si>
    <t>32.00</t>
  </si>
  <si>
    <t>2021-11-25 08:21:40</t>
  </si>
  <si>
    <t>2311325</t>
  </si>
  <si>
    <t>克拉马斯汽车旅馆</t>
  </si>
  <si>
    <t>Brumble Justin Gabriel,Wentowski Brittney Anne</t>
  </si>
  <si>
    <t>499.67</t>
  </si>
  <si>
    <t>78.00</t>
  </si>
  <si>
    <t>2021-11-25 05:22:22</t>
  </si>
  <si>
    <t>2311324</t>
  </si>
  <si>
    <t>马里布乡村酒店</t>
  </si>
  <si>
    <t>DeVilla Johnny</t>
  </si>
  <si>
    <t>1114.64</t>
  </si>
  <si>
    <t>174.00</t>
  </si>
  <si>
    <t>2021-11-25 05:21:33</t>
  </si>
  <si>
    <t>2311321</t>
  </si>
  <si>
    <t>费城市中心万丽酒店</t>
  </si>
  <si>
    <t>Kollman Carolyn</t>
  </si>
  <si>
    <t>1146.67</t>
  </si>
  <si>
    <t>179.00</t>
  </si>
  <si>
    <t>2021-11-25 04:45:41</t>
  </si>
  <si>
    <t>2021-11-24</t>
  </si>
  <si>
    <t>2310621</t>
  </si>
  <si>
    <t>索霍区布里斯本旅馆</t>
  </si>
  <si>
    <t>Mou Kelly,Mou Kelly</t>
  </si>
  <si>
    <t>442.00</t>
  </si>
  <si>
    <t>69.00</t>
  </si>
  <si>
    <t>2021-11-24 17:38:44</t>
  </si>
  <si>
    <t>2309946</t>
  </si>
  <si>
    <t>库弗斯太达加州酒店</t>
  </si>
  <si>
    <t>Dang Huong Hao</t>
  </si>
  <si>
    <t>659.80</t>
  </si>
  <si>
    <t>103.00</t>
  </si>
  <si>
    <t>2021-11-24 10:07:53</t>
  </si>
  <si>
    <t>2309807</t>
  </si>
  <si>
    <t>Holiday Inn Express &amp; Suites Des Moines Downtown</t>
  </si>
  <si>
    <t>Pickett Daltin Shayne,Pickett McKenna Ann</t>
  </si>
  <si>
    <t>717.45</t>
  </si>
  <si>
    <t>112.00</t>
  </si>
  <si>
    <t>2021-11-24 06:05:24</t>
  </si>
  <si>
    <t>2309776</t>
  </si>
  <si>
    <t>美娜多喜来登福朋酒店</t>
  </si>
  <si>
    <t>Damayanti Christiana</t>
  </si>
  <si>
    <t>653.39</t>
  </si>
  <si>
    <t>102.00</t>
  </si>
  <si>
    <t>2021-11-24 02:16:40</t>
  </si>
  <si>
    <t>2021-11-23</t>
  </si>
  <si>
    <t>2309673</t>
  </si>
  <si>
    <t>金砖酒店&amp;赌场</t>
  </si>
  <si>
    <t>Jefferson Jennifer</t>
  </si>
  <si>
    <t>1273.50</t>
  </si>
  <si>
    <t>199.00</t>
  </si>
  <si>
    <t>2021-11-23 22:49:48</t>
  </si>
  <si>
    <t>2308422</t>
  </si>
  <si>
    <t>伊克诺旅馆酒店</t>
  </si>
  <si>
    <t>Drolet Marie</t>
  </si>
  <si>
    <t>524.76</t>
  </si>
  <si>
    <t>82.00</t>
  </si>
  <si>
    <t>2021-11-23 08:59:14</t>
  </si>
  <si>
    <t>2021-11-22</t>
  </si>
  <si>
    <t>2308273</t>
  </si>
  <si>
    <t>地平线集团圣地@库德斯HOM酒店</t>
  </si>
  <si>
    <t>cc PT Rejeki Sukses Santoso Pribadi Hardjo Wibowo</t>
  </si>
  <si>
    <t>166.43</t>
  </si>
  <si>
    <t>26.00</t>
  </si>
  <si>
    <t>2021-11-22 23:43:02</t>
  </si>
  <si>
    <t>2307156</t>
  </si>
  <si>
    <t>布赖恩品质酒店套房</t>
  </si>
  <si>
    <t>Paton Jennifer</t>
  </si>
  <si>
    <t>992.16</t>
  </si>
  <si>
    <t>155.00</t>
  </si>
  <si>
    <t>2021-11-22 11:02:42</t>
  </si>
  <si>
    <t>2307133</t>
  </si>
  <si>
    <t>威明普利斯酒店 - 富沙</t>
  </si>
  <si>
    <t>Pilsner Margaret</t>
  </si>
  <si>
    <t>998.56</t>
  </si>
  <si>
    <t>156.00</t>
  </si>
  <si>
    <t>2021-11-22 10:37:11</t>
  </si>
  <si>
    <t>2306828</t>
  </si>
  <si>
    <t>威瑟比哈罗盖特戴斯酒店</t>
  </si>
  <si>
    <t>Wolfe Michelle,Wolfe Dave</t>
  </si>
  <si>
    <t>390.46</t>
  </si>
  <si>
    <t>61.00</t>
  </si>
  <si>
    <t>2021-11-22 03:00:23</t>
  </si>
  <si>
    <t>2021-11-19</t>
  </si>
  <si>
    <t>2303873</t>
  </si>
  <si>
    <t>RAFAEL R BORROMEO ANDRE</t>
  </si>
  <si>
    <t>665.50</t>
  </si>
  <si>
    <t>104.00</t>
  </si>
  <si>
    <t>2021-11-19 14:21:42</t>
  </si>
  <si>
    <t>2303556</t>
  </si>
  <si>
    <t>圣约瑟夫斯东尼小河酒店及会议中心</t>
  </si>
  <si>
    <t>MCMULLIN KEITH</t>
  </si>
  <si>
    <t>1132.62</t>
  </si>
  <si>
    <t>177.00</t>
  </si>
  <si>
    <t>2021-11-19 09:26:23</t>
  </si>
  <si>
    <t>2021-11-18</t>
  </si>
  <si>
    <t>2303193</t>
  </si>
  <si>
    <t>温德姆伊斯坦布尔机场特瑞普酒店</t>
  </si>
  <si>
    <t>Atabey Derya Ender,Atabey Derya Ender</t>
  </si>
  <si>
    <t>242.92</t>
  </si>
  <si>
    <t>38.00</t>
  </si>
  <si>
    <t>2021-11-18 21:05:15</t>
  </si>
  <si>
    <t>2021-11-17</t>
  </si>
  <si>
    <t>2301185</t>
  </si>
  <si>
    <t>伦敦塔酒店</t>
  </si>
  <si>
    <t>Robinson Kimberly Nicole,Robinson Maxwell David</t>
  </si>
  <si>
    <t>2037.11</t>
  </si>
  <si>
    <t>318.00</t>
  </si>
  <si>
    <t>2021-11-17 07:59:56</t>
  </si>
  <si>
    <t>2021-11-16</t>
  </si>
  <si>
    <t>2300830</t>
  </si>
  <si>
    <t>卡里比亚壁球酒店</t>
  </si>
  <si>
    <t>HUESA ODERIZ ENRIQUE,MARIN VILLAMAYOR IGNACIO</t>
  </si>
  <si>
    <t>3121.74</t>
  </si>
  <si>
    <t>488.00</t>
  </si>
  <si>
    <t>2021-11-16 20:01:49</t>
  </si>
  <si>
    <t>2021-11-15</t>
  </si>
  <si>
    <t>2300085</t>
  </si>
  <si>
    <t>新加坡日晶酒店 (SG Clean)</t>
  </si>
  <si>
    <t>Tiah Tiah binti ubod,Tiah Tiah binti ubod</t>
  </si>
  <si>
    <t>428.40</t>
  </si>
  <si>
    <t>67.00</t>
  </si>
  <si>
    <t>2021-11-15 22:46:26</t>
  </si>
  <si>
    <t>2299538</t>
  </si>
  <si>
    <t>阿姆斯特丹酒店</t>
  </si>
  <si>
    <t>Kauppi Virginia Helen</t>
  </si>
  <si>
    <t>2327.42</t>
  </si>
  <si>
    <t>364.00</t>
  </si>
  <si>
    <t>2021-11-15 01:31:23</t>
  </si>
  <si>
    <t>2021-11-14</t>
  </si>
  <si>
    <t>2299156</t>
  </si>
  <si>
    <t>瑟福塞德迈阿密海滩居家酒店</t>
  </si>
  <si>
    <t>Shayo Moshe</t>
  </si>
  <si>
    <t>1323.56</t>
  </si>
  <si>
    <t>207.00</t>
  </si>
  <si>
    <t>2021-11-14 09:15:46</t>
  </si>
  <si>
    <t>2021-11-11</t>
  </si>
  <si>
    <t>2296691</t>
  </si>
  <si>
    <t>好莱坞罗斯福酒店</t>
  </si>
  <si>
    <t>Deglin George,Shedletsky Anna-Katrina</t>
  </si>
  <si>
    <t>3766.14</t>
  </si>
  <si>
    <t>588.00</t>
  </si>
  <si>
    <t>2021-11-11 15:38:36</t>
  </si>
  <si>
    <t>2021-11-10</t>
  </si>
  <si>
    <t>2295526</t>
  </si>
  <si>
    <t>加地夫公园广场酒店</t>
  </si>
  <si>
    <t>Gilbert Barry,Gilbert Natasha Gilbert</t>
  </si>
  <si>
    <t>1037.85</t>
  </si>
  <si>
    <t>162.00</t>
  </si>
  <si>
    <t>2021-11-10 16:00:09</t>
  </si>
  <si>
    <t>2021-11-08</t>
  </si>
  <si>
    <t>2293676</t>
  </si>
  <si>
    <t>墨西哥城希尔顿改革大道酒店</t>
  </si>
  <si>
    <t>Garcia Anna Maria</t>
  </si>
  <si>
    <t>570.85</t>
  </si>
  <si>
    <t>89.00</t>
  </si>
  <si>
    <t>2021-11-08 23:05:51</t>
  </si>
  <si>
    <t>2021-11-05</t>
  </si>
  <si>
    <t>2290084</t>
  </si>
  <si>
    <t>马六甲穆德扎法酒店</t>
  </si>
  <si>
    <t>Mohamad nor noorhedahyu,Mohamad nor noorhedahyu</t>
  </si>
  <si>
    <t>307.68</t>
  </si>
  <si>
    <t>48.00</t>
  </si>
  <si>
    <t>2021-11-05 09:51:03</t>
  </si>
  <si>
    <t>2021-11-04</t>
  </si>
  <si>
    <t>2288877</t>
  </si>
  <si>
    <t>得克萨斯 A&amp;M 酒店及会议中心</t>
  </si>
  <si>
    <t>Dixon James</t>
  </si>
  <si>
    <t>2021-11-04 04:03:29</t>
  </si>
  <si>
    <t>2021-10-29</t>
  </si>
  <si>
    <t>2284818</t>
  </si>
  <si>
    <t>巴尔的摩华盛顿国际机场美国长住酒店</t>
  </si>
  <si>
    <t>Bayer Candace</t>
  </si>
  <si>
    <t>1037.77</t>
  </si>
  <si>
    <t>2021-10-29 01:11:18</t>
  </si>
  <si>
    <t>2021-10-28</t>
  </si>
  <si>
    <t>2284746</t>
  </si>
  <si>
    <t>埃尔克格罗夫萨克拉门托美国长住酒店</t>
  </si>
  <si>
    <t>Washington Lesley,Washington Alana</t>
  </si>
  <si>
    <t>1543.85</t>
  </si>
  <si>
    <t>241.00</t>
  </si>
  <si>
    <t>2021-10-28 22:51:08</t>
  </si>
  <si>
    <t>2021-10-27</t>
  </si>
  <si>
    <t>2283883</t>
  </si>
  <si>
    <t>柯立芝酒店</t>
  </si>
  <si>
    <t>Bloch Rachel ellis</t>
  </si>
  <si>
    <t>626.91</t>
  </si>
  <si>
    <t>98.00</t>
  </si>
  <si>
    <t>2021-10-27 10:04:28</t>
  </si>
  <si>
    <t>2283750</t>
  </si>
  <si>
    <t>福索冯德尔公园酒店</t>
  </si>
  <si>
    <t>Debuisson Aurelien</t>
  </si>
  <si>
    <t>799.63</t>
  </si>
  <si>
    <t>125.00</t>
  </si>
  <si>
    <t>2021-10-27 01:59:51</t>
  </si>
  <si>
    <t>2021-10-25</t>
  </si>
  <si>
    <t>2283013</t>
  </si>
  <si>
    <t>时代广场酒店</t>
  </si>
  <si>
    <t>HOU YINJIA</t>
  </si>
  <si>
    <t>5023.22</t>
  </si>
  <si>
    <t>785.00</t>
  </si>
  <si>
    <t>2021-10-25 12:22:05</t>
  </si>
  <si>
    <t>2021-10-22</t>
  </si>
  <si>
    <t>2281753</t>
  </si>
  <si>
    <t>阿贾克斯酒店</t>
  </si>
  <si>
    <t>FARHAT BEN</t>
  </si>
  <si>
    <t>512.48</t>
  </si>
  <si>
    <t>80.00</t>
  </si>
  <si>
    <t>2021-10-22 17:27:51</t>
  </si>
  <si>
    <t>2281591</t>
  </si>
  <si>
    <t>辛辛那提21C博物馆酒店</t>
  </si>
  <si>
    <t>James Matthew</t>
  </si>
  <si>
    <t>1165.89</t>
  </si>
  <si>
    <t>182.00</t>
  </si>
  <si>
    <t>2021-10-22 10:17:16</t>
  </si>
  <si>
    <t>2021-10-05</t>
  </si>
  <si>
    <t>2272961</t>
  </si>
  <si>
    <t>美岸酒店</t>
  </si>
  <si>
    <t>BRADLEY DOUGLAS,Bradley Amy</t>
  </si>
  <si>
    <t>4976.66</t>
  </si>
  <si>
    <t>770.00</t>
  </si>
  <si>
    <t>2021-10-05 06:00:17</t>
  </si>
  <si>
    <t>2021-09-17</t>
  </si>
  <si>
    <t>2257370</t>
  </si>
  <si>
    <t>芭堤雅都喜天丽酒店</t>
  </si>
  <si>
    <t>Boonmoosik Chatchai,Boonmoosik Chatchai</t>
  </si>
  <si>
    <t>304.05</t>
  </si>
  <si>
    <t>47.00</t>
  </si>
  <si>
    <t>2021-09-17 23:43:55</t>
  </si>
  <si>
    <t>2021-07-13</t>
  </si>
  <si>
    <t>2195754</t>
  </si>
  <si>
    <t>蒙特莱昂酒店</t>
  </si>
  <si>
    <t>Suggs Bradley Jason</t>
  </si>
  <si>
    <t>1934.23</t>
  </si>
  <si>
    <t>298.00</t>
  </si>
  <si>
    <t>2021-07-13 23:48:17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</si>
</sst>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8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16096549256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44521</v>
      </c>
      <c r="G2" s="5">
        <v>44527</v>
      </c>
      <c r="H2" s="4">
        <v>1</v>
      </c>
      <c r="I2" s="4">
        <v>6</v>
      </c>
      <c r="J2" s="4">
        <v>6</v>
      </c>
      <c r="K2" s="4" t="s">
        <v>29</v>
      </c>
      <c r="L2" s="4">
        <v>3906</v>
      </c>
      <c r="M2" s="4">
        <v>3906</v>
      </c>
      <c r="N2" s="4" t="s">
        <v>30</v>
      </c>
      <c r="O2" s="4" t="s">
        <v>31</v>
      </c>
      <c r="P2" s="4" t="s">
        <v>32</v>
      </c>
      <c r="Q2" s="4">
        <v>0</v>
      </c>
      <c r="R2" s="6">
        <v>44427</v>
      </c>
      <c r="S2" s="5">
        <v>44530</v>
      </c>
      <c r="T2" s="4" t="s">
        <v>33</v>
      </c>
      <c r="U2" s="4">
        <v>3906</v>
      </c>
      <c r="V2" s="4">
        <v>0</v>
      </c>
      <c r="W2" s="4">
        <v>0</v>
      </c>
      <c r="X2" s="4">
        <v>2227147</v>
      </c>
    </row>
    <row r="3" s="4" customFormat="1" spans="1:24">
      <c r="A3" s="4">
        <v>16096549256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44521</v>
      </c>
      <c r="G3" s="5">
        <v>44527</v>
      </c>
      <c r="H3" s="4">
        <v>1</v>
      </c>
      <c r="I3" s="4">
        <v>6</v>
      </c>
      <c r="J3" s="4">
        <v>6</v>
      </c>
      <c r="K3" s="4" t="s">
        <v>29</v>
      </c>
      <c r="L3" s="4">
        <v>-3906</v>
      </c>
      <c r="M3" s="4">
        <v>-3906</v>
      </c>
      <c r="N3" s="4" t="s">
        <v>30</v>
      </c>
      <c r="O3" s="4" t="s">
        <v>31</v>
      </c>
      <c r="P3" s="4" t="s">
        <v>32</v>
      </c>
      <c r="Q3" s="4">
        <v>0</v>
      </c>
      <c r="R3" s="6">
        <v>44427</v>
      </c>
      <c r="S3" s="5">
        <v>44530</v>
      </c>
      <c r="T3" s="4" t="s">
        <v>33</v>
      </c>
      <c r="U3" s="4">
        <v>-3906</v>
      </c>
      <c r="V3" s="4">
        <v>0</v>
      </c>
      <c r="W3" s="4">
        <v>0</v>
      </c>
      <c r="X3" s="4">
        <v>2227147</v>
      </c>
    </row>
    <row r="4" s="4" customFormat="1" spans="1:24">
      <c r="A4" s="4">
        <v>16096549256</v>
      </c>
      <c r="B4" s="4" t="s">
        <v>25</v>
      </c>
      <c r="C4" s="4" t="s">
        <v>35</v>
      </c>
      <c r="D4" s="4" t="s">
        <v>27</v>
      </c>
      <c r="E4" s="4" t="s">
        <v>28</v>
      </c>
      <c r="F4" s="5">
        <v>44521</v>
      </c>
      <c r="G4" s="5">
        <v>44527</v>
      </c>
      <c r="H4" s="4">
        <v>1</v>
      </c>
      <c r="I4" s="4">
        <v>6</v>
      </c>
      <c r="J4" s="4">
        <v>6</v>
      </c>
      <c r="K4" s="4" t="s">
        <v>29</v>
      </c>
      <c r="L4" s="4">
        <v>0</v>
      </c>
      <c r="M4" s="4">
        <v>0</v>
      </c>
      <c r="N4" s="4" t="s">
        <v>30</v>
      </c>
      <c r="O4" s="4" t="s">
        <v>31</v>
      </c>
      <c r="P4" s="4" t="s">
        <v>32</v>
      </c>
      <c r="Q4" s="4">
        <v>0</v>
      </c>
      <c r="R4" s="6">
        <v>44427</v>
      </c>
      <c r="S4" s="5">
        <v>44530</v>
      </c>
      <c r="T4" s="4" t="s">
        <v>33</v>
      </c>
      <c r="U4" s="4">
        <v>0</v>
      </c>
      <c r="V4" s="4">
        <v>0</v>
      </c>
      <c r="W4" s="4">
        <v>0</v>
      </c>
      <c r="X4" s="4">
        <v>2227147</v>
      </c>
    </row>
    <row r="5" s="4" customFormat="1" spans="1:24">
      <c r="A5" s="4">
        <v>16309584611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44526</v>
      </c>
      <c r="G5" s="5">
        <v>44527</v>
      </c>
      <c r="H5" s="4">
        <v>1</v>
      </c>
      <c r="I5" s="4">
        <v>1</v>
      </c>
      <c r="J5" s="4">
        <v>1</v>
      </c>
      <c r="K5" s="4" t="s">
        <v>29</v>
      </c>
      <c r="L5" s="4">
        <v>47</v>
      </c>
      <c r="M5" s="4">
        <v>47</v>
      </c>
      <c r="N5" s="4" t="s">
        <v>38</v>
      </c>
      <c r="O5" s="4" t="s">
        <v>31</v>
      </c>
      <c r="P5" s="4" t="s">
        <v>32</v>
      </c>
      <c r="Q5" s="4">
        <v>0</v>
      </c>
      <c r="R5" s="6">
        <v>44456</v>
      </c>
      <c r="S5" s="5">
        <v>44530</v>
      </c>
      <c r="T5" s="4" t="s">
        <v>33</v>
      </c>
      <c r="U5" s="4">
        <v>47</v>
      </c>
      <c r="V5" s="4">
        <v>0</v>
      </c>
      <c r="W5" s="4">
        <v>0</v>
      </c>
      <c r="X5" s="4">
        <v>2257370</v>
      </c>
    </row>
    <row r="6" s="4" customFormat="1" spans="1:25">
      <c r="A6" s="4">
        <v>16469793461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44524</v>
      </c>
      <c r="G6" s="5">
        <v>44527</v>
      </c>
      <c r="H6" s="4">
        <v>1</v>
      </c>
      <c r="I6" s="4">
        <v>3</v>
      </c>
      <c r="J6" s="4">
        <v>3</v>
      </c>
      <c r="K6" s="4" t="s">
        <v>29</v>
      </c>
      <c r="L6" s="4">
        <v>770</v>
      </c>
      <c r="M6" s="4">
        <v>770</v>
      </c>
      <c r="N6" s="4" t="s">
        <v>41</v>
      </c>
      <c r="O6" s="4" t="s">
        <v>31</v>
      </c>
      <c r="P6" s="4" t="s">
        <v>32</v>
      </c>
      <c r="Q6" s="4">
        <v>0</v>
      </c>
      <c r="R6" s="6">
        <v>44474</v>
      </c>
      <c r="S6" s="5">
        <v>44530</v>
      </c>
      <c r="T6" s="4" t="s">
        <v>33</v>
      </c>
      <c r="U6" s="4">
        <v>770</v>
      </c>
      <c r="V6" s="4">
        <v>0</v>
      </c>
      <c r="W6" s="4">
        <v>0</v>
      </c>
      <c r="X6" s="4">
        <v>2272961</v>
      </c>
      <c r="Y6" s="4">
        <v>893867500</v>
      </c>
    </row>
    <row r="7" s="4" customFormat="1" spans="1:24">
      <c r="A7" s="4">
        <v>16625202676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44526</v>
      </c>
      <c r="G7" s="5">
        <v>44527</v>
      </c>
      <c r="H7" s="4">
        <v>1</v>
      </c>
      <c r="I7" s="4">
        <v>1</v>
      </c>
      <c r="J7" s="4">
        <v>1</v>
      </c>
      <c r="K7" s="4" t="s">
        <v>29</v>
      </c>
      <c r="L7" s="4">
        <v>182</v>
      </c>
      <c r="M7" s="4">
        <v>182</v>
      </c>
      <c r="N7" s="4" t="s">
        <v>44</v>
      </c>
      <c r="O7" s="4" t="s">
        <v>31</v>
      </c>
      <c r="P7" s="4" t="s">
        <v>32</v>
      </c>
      <c r="Q7" s="4">
        <v>0</v>
      </c>
      <c r="R7" s="6">
        <v>44491</v>
      </c>
      <c r="S7" s="5">
        <v>44530</v>
      </c>
      <c r="T7" s="4" t="s">
        <v>33</v>
      </c>
      <c r="U7" s="4">
        <v>182</v>
      </c>
      <c r="V7" s="4">
        <v>0</v>
      </c>
      <c r="W7" s="4">
        <v>0</v>
      </c>
      <c r="X7" s="4">
        <v>2281591</v>
      </c>
    </row>
    <row r="8" s="4" customFormat="1" spans="1:25">
      <c r="A8" s="4">
        <v>16634915973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44526</v>
      </c>
      <c r="G8" s="5">
        <v>44527</v>
      </c>
      <c r="H8" s="4">
        <v>1</v>
      </c>
      <c r="I8" s="4">
        <v>1</v>
      </c>
      <c r="J8" s="4">
        <v>1</v>
      </c>
      <c r="K8" s="4" t="s">
        <v>29</v>
      </c>
      <c r="L8" s="4">
        <v>80</v>
      </c>
      <c r="M8" s="4">
        <v>80</v>
      </c>
      <c r="N8" s="4" t="s">
        <v>47</v>
      </c>
      <c r="O8" s="4" t="s">
        <v>31</v>
      </c>
      <c r="P8" s="4" t="s">
        <v>32</v>
      </c>
      <c r="Q8" s="4">
        <v>0</v>
      </c>
      <c r="R8" s="6">
        <v>44491</v>
      </c>
      <c r="S8" s="5">
        <v>44530</v>
      </c>
      <c r="T8" s="4" t="s">
        <v>33</v>
      </c>
      <c r="U8" s="4">
        <v>80</v>
      </c>
      <c r="V8" s="4">
        <v>0</v>
      </c>
      <c r="W8" s="4">
        <v>0</v>
      </c>
      <c r="X8" s="4">
        <v>2281753</v>
      </c>
      <c r="Y8" s="4" t="s">
        <v>48</v>
      </c>
    </row>
    <row r="9" s="4" customFormat="1" spans="1:24">
      <c r="A9" s="4">
        <v>16656995696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44522</v>
      </c>
      <c r="G9" s="5">
        <v>44527</v>
      </c>
      <c r="H9" s="4">
        <v>1</v>
      </c>
      <c r="I9" s="4">
        <v>5</v>
      </c>
      <c r="J9" s="4">
        <v>5</v>
      </c>
      <c r="K9" s="4" t="s">
        <v>29</v>
      </c>
      <c r="L9" s="4">
        <v>785</v>
      </c>
      <c r="M9" s="4">
        <v>785</v>
      </c>
      <c r="N9" s="4" t="s">
        <v>51</v>
      </c>
      <c r="O9" s="4" t="s">
        <v>31</v>
      </c>
      <c r="P9" s="4" t="s">
        <v>32</v>
      </c>
      <c r="Q9" s="4">
        <v>0</v>
      </c>
      <c r="R9" s="6">
        <v>44494</v>
      </c>
      <c r="S9" s="5">
        <v>44530</v>
      </c>
      <c r="T9" s="4" t="s">
        <v>33</v>
      </c>
      <c r="U9" s="4">
        <v>785</v>
      </c>
      <c r="V9" s="4">
        <v>0</v>
      </c>
      <c r="W9" s="4">
        <v>0</v>
      </c>
      <c r="X9" s="4">
        <v>2283013</v>
      </c>
    </row>
    <row r="10" s="4" customFormat="1" spans="1:25">
      <c r="A10" s="4">
        <v>16670304655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44526</v>
      </c>
      <c r="G10" s="5">
        <v>44527</v>
      </c>
      <c r="H10" s="4">
        <v>1</v>
      </c>
      <c r="I10" s="4">
        <v>1</v>
      </c>
      <c r="J10" s="4">
        <v>1</v>
      </c>
      <c r="K10" s="4" t="s">
        <v>29</v>
      </c>
      <c r="L10" s="4">
        <v>125</v>
      </c>
      <c r="M10" s="4">
        <v>125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44496</v>
      </c>
      <c r="S10" s="5">
        <v>44530</v>
      </c>
      <c r="T10" s="4" t="s">
        <v>33</v>
      </c>
      <c r="U10" s="4">
        <v>125</v>
      </c>
      <c r="V10" s="4">
        <v>0</v>
      </c>
      <c r="W10" s="4">
        <v>0</v>
      </c>
      <c r="X10" s="4">
        <v>2283750</v>
      </c>
      <c r="Y10" s="4">
        <v>35388729</v>
      </c>
    </row>
    <row r="11" s="4" customFormat="1" spans="1:25">
      <c r="A11" s="4">
        <v>16670796608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44526</v>
      </c>
      <c r="G11" s="5">
        <v>44527</v>
      </c>
      <c r="H11" s="4">
        <v>1</v>
      </c>
      <c r="I11" s="4">
        <v>1</v>
      </c>
      <c r="J11" s="4">
        <v>1</v>
      </c>
      <c r="K11" s="4" t="s">
        <v>29</v>
      </c>
      <c r="L11" s="4">
        <v>98</v>
      </c>
      <c r="M11" s="4">
        <v>98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44496</v>
      </c>
      <c r="S11" s="5">
        <v>44530</v>
      </c>
      <c r="T11" s="4" t="s">
        <v>33</v>
      </c>
      <c r="U11" s="4">
        <v>98</v>
      </c>
      <c r="V11" s="4">
        <v>0</v>
      </c>
      <c r="W11" s="4">
        <v>0</v>
      </c>
      <c r="X11" s="4">
        <v>2283883</v>
      </c>
      <c r="Y11" s="4" t="s">
        <v>58</v>
      </c>
    </row>
    <row r="12" s="4" customFormat="1" spans="1:23">
      <c r="A12" s="4">
        <v>16690125107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44525</v>
      </c>
      <c r="G12" s="5">
        <v>44527</v>
      </c>
      <c r="H12" s="4">
        <v>1</v>
      </c>
      <c r="I12" s="4">
        <v>2</v>
      </c>
      <c r="J12" s="4">
        <v>2</v>
      </c>
      <c r="K12" s="4" t="s">
        <v>29</v>
      </c>
      <c r="L12" s="4">
        <v>241</v>
      </c>
      <c r="M12" s="4">
        <v>241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44497</v>
      </c>
      <c r="S12" s="5">
        <v>44530</v>
      </c>
      <c r="T12" s="4" t="s">
        <v>33</v>
      </c>
      <c r="U12" s="4">
        <v>241</v>
      </c>
      <c r="V12" s="4">
        <v>0</v>
      </c>
      <c r="W12" s="4">
        <v>0</v>
      </c>
    </row>
    <row r="13" s="4" customFormat="1" spans="1:25">
      <c r="A13" s="4">
        <v>16690662290</v>
      </c>
      <c r="B13" s="4" t="s">
        <v>25</v>
      </c>
      <c r="C13" s="4" t="s">
        <v>26</v>
      </c>
      <c r="D13" s="4" t="s">
        <v>62</v>
      </c>
      <c r="E13" s="4" t="s">
        <v>60</v>
      </c>
      <c r="F13" s="5">
        <v>44525</v>
      </c>
      <c r="G13" s="5">
        <v>44527</v>
      </c>
      <c r="H13" s="4">
        <v>1</v>
      </c>
      <c r="I13" s="4">
        <v>2</v>
      </c>
      <c r="J13" s="4">
        <v>2</v>
      </c>
      <c r="K13" s="4" t="s">
        <v>29</v>
      </c>
      <c r="L13" s="4">
        <v>162</v>
      </c>
      <c r="M13" s="4">
        <v>162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44498</v>
      </c>
      <c r="S13" s="5">
        <v>44530</v>
      </c>
      <c r="T13" s="4" t="s">
        <v>33</v>
      </c>
      <c r="U13" s="4">
        <v>162</v>
      </c>
      <c r="V13" s="4">
        <v>0</v>
      </c>
      <c r="W13" s="4">
        <v>0</v>
      </c>
      <c r="X13" s="4"/>
      <c r="Y13" s="4">
        <v>150596215</v>
      </c>
    </row>
    <row r="14" s="4" customFormat="1" spans="1:25">
      <c r="A14" s="4">
        <v>16737305491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44526</v>
      </c>
      <c r="G14" s="5">
        <v>44527</v>
      </c>
      <c r="H14" s="4">
        <v>1</v>
      </c>
      <c r="I14" s="4">
        <v>1</v>
      </c>
      <c r="J14" s="4">
        <v>1</v>
      </c>
      <c r="K14" s="4" t="s">
        <v>29</v>
      </c>
      <c r="L14" s="4">
        <v>147</v>
      </c>
      <c r="M14" s="4">
        <v>147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44504</v>
      </c>
      <c r="S14" s="5">
        <v>44530</v>
      </c>
      <c r="T14" s="4" t="s">
        <v>33</v>
      </c>
      <c r="U14" s="4">
        <v>147</v>
      </c>
      <c r="V14" s="4">
        <v>0</v>
      </c>
      <c r="W14" s="4">
        <v>0</v>
      </c>
      <c r="X14" s="4">
        <v>2288877</v>
      </c>
      <c r="Y14" s="4" t="s">
        <v>67</v>
      </c>
    </row>
    <row r="15" s="4" customFormat="1" spans="1:25">
      <c r="A15" s="4">
        <v>16737305491</v>
      </c>
      <c r="B15" s="4" t="s">
        <v>25</v>
      </c>
      <c r="C15" s="4" t="s">
        <v>34</v>
      </c>
      <c r="D15" s="4" t="s">
        <v>64</v>
      </c>
      <c r="E15" s="4" t="s">
        <v>65</v>
      </c>
      <c r="F15" s="5">
        <v>44526</v>
      </c>
      <c r="G15" s="5">
        <v>44527</v>
      </c>
      <c r="H15" s="4">
        <v>1</v>
      </c>
      <c r="I15" s="4">
        <v>1</v>
      </c>
      <c r="J15" s="4">
        <v>1</v>
      </c>
      <c r="K15" s="4" t="s">
        <v>29</v>
      </c>
      <c r="L15" s="4">
        <v>-147</v>
      </c>
      <c r="M15" s="4">
        <v>-147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44504</v>
      </c>
      <c r="S15" s="5">
        <v>44530</v>
      </c>
      <c r="T15" s="4" t="s">
        <v>33</v>
      </c>
      <c r="U15" s="4">
        <v>-147</v>
      </c>
      <c r="V15" s="4">
        <v>0</v>
      </c>
      <c r="W15" s="4">
        <v>0</v>
      </c>
      <c r="X15" s="4">
        <v>2288877</v>
      </c>
      <c r="Y15" s="4" t="s">
        <v>67</v>
      </c>
    </row>
    <row r="16" s="4" customFormat="1" spans="1:24">
      <c r="A16" s="4">
        <v>16741592112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44526</v>
      </c>
      <c r="G16" s="5">
        <v>44527</v>
      </c>
      <c r="H16" s="4">
        <v>1</v>
      </c>
      <c r="I16" s="4">
        <v>1</v>
      </c>
      <c r="J16" s="4">
        <v>1</v>
      </c>
      <c r="K16" s="4" t="s">
        <v>29</v>
      </c>
      <c r="L16" s="4">
        <v>48</v>
      </c>
      <c r="M16" s="4">
        <v>48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44505</v>
      </c>
      <c r="S16" s="5">
        <v>44530</v>
      </c>
      <c r="T16" s="4" t="s">
        <v>33</v>
      </c>
      <c r="U16" s="4">
        <v>48</v>
      </c>
      <c r="V16" s="4">
        <v>0</v>
      </c>
      <c r="W16" s="4">
        <v>0</v>
      </c>
      <c r="X16" s="4">
        <v>2290084</v>
      </c>
    </row>
    <row r="17" s="4" customFormat="1" spans="1:24">
      <c r="A17" s="4">
        <v>16758968387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44526</v>
      </c>
      <c r="G17" s="5">
        <v>44527</v>
      </c>
      <c r="H17" s="4">
        <v>1</v>
      </c>
      <c r="I17" s="4">
        <v>1</v>
      </c>
      <c r="J17" s="4">
        <v>1</v>
      </c>
      <c r="K17" s="4" t="s">
        <v>29</v>
      </c>
      <c r="L17" s="4">
        <v>89</v>
      </c>
      <c r="M17" s="4">
        <v>89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44508</v>
      </c>
      <c r="S17" s="5">
        <v>44530</v>
      </c>
      <c r="T17" s="4" t="s">
        <v>33</v>
      </c>
      <c r="U17" s="4">
        <v>89</v>
      </c>
      <c r="V17" s="4">
        <v>0</v>
      </c>
      <c r="W17" s="4">
        <v>0</v>
      </c>
      <c r="X17" s="4">
        <v>2293676</v>
      </c>
    </row>
    <row r="18" s="4" customFormat="1" spans="1:25">
      <c r="A18" s="4">
        <v>16767056884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44526</v>
      </c>
      <c r="G18" s="5">
        <v>44527</v>
      </c>
      <c r="H18" s="4">
        <v>1</v>
      </c>
      <c r="I18" s="4">
        <v>1</v>
      </c>
      <c r="J18" s="4">
        <v>1</v>
      </c>
      <c r="K18" s="4" t="s">
        <v>29</v>
      </c>
      <c r="L18" s="4">
        <v>162</v>
      </c>
      <c r="M18" s="4">
        <v>162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44510</v>
      </c>
      <c r="S18" s="5">
        <v>44530</v>
      </c>
      <c r="T18" s="4" t="s">
        <v>33</v>
      </c>
      <c r="U18" s="4">
        <v>162</v>
      </c>
      <c r="V18" s="4">
        <v>0</v>
      </c>
      <c r="W18" s="4">
        <v>0</v>
      </c>
      <c r="X18" s="4">
        <v>2295526</v>
      </c>
      <c r="Y18" s="4" t="s">
        <v>77</v>
      </c>
    </row>
    <row r="19" s="4" customFormat="1" spans="1:25">
      <c r="A19" s="4">
        <v>16770539135</v>
      </c>
      <c r="B19" s="4" t="s">
        <v>25</v>
      </c>
      <c r="C19" s="4" t="s">
        <v>26</v>
      </c>
      <c r="D19" s="4" t="s">
        <v>78</v>
      </c>
      <c r="E19" s="4" t="s">
        <v>43</v>
      </c>
      <c r="F19" s="5">
        <v>44525</v>
      </c>
      <c r="G19" s="5">
        <v>44527</v>
      </c>
      <c r="H19" s="4">
        <v>1</v>
      </c>
      <c r="I19" s="4">
        <v>2</v>
      </c>
      <c r="J19" s="4">
        <v>2</v>
      </c>
      <c r="K19" s="4" t="s">
        <v>29</v>
      </c>
      <c r="L19" s="4">
        <v>588</v>
      </c>
      <c r="M19" s="4">
        <v>588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44511</v>
      </c>
      <c r="S19" s="5">
        <v>44530</v>
      </c>
      <c r="T19" s="4" t="s">
        <v>33</v>
      </c>
      <c r="U19" s="4">
        <v>588</v>
      </c>
      <c r="V19" s="4">
        <v>0</v>
      </c>
      <c r="W19" s="4">
        <v>0</v>
      </c>
      <c r="X19" s="4">
        <v>2296691</v>
      </c>
      <c r="Y19" s="4" t="s">
        <v>80</v>
      </c>
    </row>
    <row r="20" s="4" customFormat="1" spans="1:23">
      <c r="A20" s="4">
        <v>16792929984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44526</v>
      </c>
      <c r="G20" s="5">
        <v>44527</v>
      </c>
      <c r="H20" s="4">
        <v>1</v>
      </c>
      <c r="I20" s="4">
        <v>1</v>
      </c>
      <c r="J20" s="4">
        <v>1</v>
      </c>
      <c r="K20" s="4" t="s">
        <v>29</v>
      </c>
      <c r="L20" s="4">
        <v>207</v>
      </c>
      <c r="M20" s="4">
        <v>207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44514</v>
      </c>
      <c r="S20" s="5">
        <v>44530</v>
      </c>
      <c r="T20" s="4" t="s">
        <v>33</v>
      </c>
      <c r="U20" s="4">
        <v>207</v>
      </c>
      <c r="V20" s="4">
        <v>0</v>
      </c>
      <c r="W20" s="4">
        <v>0</v>
      </c>
    </row>
    <row r="21" s="4" customFormat="1" spans="1:25">
      <c r="A21" s="4">
        <v>16795651414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44523</v>
      </c>
      <c r="G21" s="5">
        <v>44527</v>
      </c>
      <c r="H21" s="4">
        <v>1</v>
      </c>
      <c r="I21" s="4">
        <v>4</v>
      </c>
      <c r="J21" s="4">
        <v>4</v>
      </c>
      <c r="K21" s="4" t="s">
        <v>29</v>
      </c>
      <c r="L21" s="4">
        <v>364</v>
      </c>
      <c r="M21" s="4">
        <v>364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44515</v>
      </c>
      <c r="S21" s="5">
        <v>44530</v>
      </c>
      <c r="T21" s="4" t="s">
        <v>33</v>
      </c>
      <c r="U21" s="4">
        <v>364</v>
      </c>
      <c r="V21" s="4">
        <v>0</v>
      </c>
      <c r="W21" s="4">
        <v>0</v>
      </c>
      <c r="X21" s="4">
        <v>2299538</v>
      </c>
      <c r="Y21" s="4">
        <v>67239</v>
      </c>
    </row>
    <row r="22" s="4" customFormat="1" spans="1:25">
      <c r="A22" s="4">
        <v>16801941701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44526</v>
      </c>
      <c r="G22" s="5">
        <v>44527</v>
      </c>
      <c r="H22" s="4">
        <v>1</v>
      </c>
      <c r="I22" s="4">
        <v>1</v>
      </c>
      <c r="J22" s="4">
        <v>1</v>
      </c>
      <c r="K22" s="4" t="s">
        <v>29</v>
      </c>
      <c r="L22" s="4">
        <v>67</v>
      </c>
      <c r="M22" s="4">
        <v>67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44515</v>
      </c>
      <c r="S22" s="5">
        <v>44530</v>
      </c>
      <c r="T22" s="4" t="s">
        <v>33</v>
      </c>
      <c r="U22" s="4">
        <v>67</v>
      </c>
      <c r="V22" s="4">
        <v>0</v>
      </c>
      <c r="W22" s="4">
        <v>0</v>
      </c>
      <c r="X22" s="4">
        <v>2300085</v>
      </c>
      <c r="Y22" s="4">
        <v>240398</v>
      </c>
    </row>
    <row r="23" s="4" customFormat="1" spans="1:26">
      <c r="A23" s="4">
        <v>16807740976</v>
      </c>
      <c r="B23" s="4" t="s">
        <v>25</v>
      </c>
      <c r="C23" s="4" t="s">
        <v>26</v>
      </c>
      <c r="D23" s="4" t="s">
        <v>90</v>
      </c>
      <c r="E23" s="4" t="s">
        <v>75</v>
      </c>
      <c r="F23" s="5">
        <v>44525</v>
      </c>
      <c r="G23" s="5">
        <v>44527</v>
      </c>
      <c r="H23" s="4">
        <v>2</v>
      </c>
      <c r="I23" s="4">
        <v>2</v>
      </c>
      <c r="J23" s="4">
        <v>4</v>
      </c>
      <c r="K23" s="4" t="s">
        <v>29</v>
      </c>
      <c r="L23" s="4">
        <v>488</v>
      </c>
      <c r="M23" s="4">
        <v>488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44516</v>
      </c>
      <c r="S23" s="5">
        <v>44530</v>
      </c>
      <c r="T23" s="4" t="s">
        <v>33</v>
      </c>
      <c r="U23" s="4">
        <v>488</v>
      </c>
      <c r="V23" s="4">
        <v>0</v>
      </c>
      <c r="W23" s="4">
        <v>0</v>
      </c>
      <c r="X23" s="4">
        <v>2300830</v>
      </c>
      <c r="Y23" s="4">
        <v>1858497788</v>
      </c>
      <c r="Z23" s="4">
        <v>1858497789</v>
      </c>
    </row>
    <row r="24" s="4" customFormat="1" spans="1:24">
      <c r="A24" s="4">
        <v>16809094126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44525</v>
      </c>
      <c r="G24" s="5">
        <v>44527</v>
      </c>
      <c r="H24" s="4">
        <v>1</v>
      </c>
      <c r="I24" s="4">
        <v>2</v>
      </c>
      <c r="J24" s="4">
        <v>2</v>
      </c>
      <c r="K24" s="4" t="s">
        <v>29</v>
      </c>
      <c r="L24" s="4">
        <v>318</v>
      </c>
      <c r="M24" s="4">
        <v>318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44517</v>
      </c>
      <c r="S24" s="5">
        <v>44530</v>
      </c>
      <c r="T24" s="4" t="s">
        <v>33</v>
      </c>
      <c r="U24" s="4">
        <v>318</v>
      </c>
      <c r="V24" s="4">
        <v>0</v>
      </c>
      <c r="W24" s="4">
        <v>0</v>
      </c>
      <c r="X24" s="4">
        <v>2301185</v>
      </c>
    </row>
    <row r="25" s="4" customFormat="1" spans="1:23">
      <c r="A25" s="4">
        <v>16818232451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44526</v>
      </c>
      <c r="G25" s="5">
        <v>44527</v>
      </c>
      <c r="H25" s="4">
        <v>1</v>
      </c>
      <c r="I25" s="4">
        <v>1</v>
      </c>
      <c r="J25" s="4">
        <v>1</v>
      </c>
      <c r="K25" s="4" t="s">
        <v>29</v>
      </c>
      <c r="L25" s="4">
        <v>38</v>
      </c>
      <c r="M25" s="4">
        <v>38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44518</v>
      </c>
      <c r="S25" s="5">
        <v>44530</v>
      </c>
      <c r="T25" s="4" t="s">
        <v>33</v>
      </c>
      <c r="U25" s="4">
        <v>38</v>
      </c>
      <c r="V25" s="4">
        <v>0</v>
      </c>
      <c r="W25" s="4">
        <v>0</v>
      </c>
    </row>
    <row r="26" s="4" customFormat="1" spans="1:25">
      <c r="A26" s="4">
        <v>16822125704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44526</v>
      </c>
      <c r="G26" s="5">
        <v>44527</v>
      </c>
      <c r="H26" s="4">
        <v>1</v>
      </c>
      <c r="I26" s="4">
        <v>1</v>
      </c>
      <c r="J26" s="4">
        <v>1</v>
      </c>
      <c r="K26" s="4" t="s">
        <v>29</v>
      </c>
      <c r="L26" s="4">
        <v>177</v>
      </c>
      <c r="M26" s="4">
        <v>177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44519</v>
      </c>
      <c r="S26" s="5">
        <v>44530</v>
      </c>
      <c r="T26" s="4" t="s">
        <v>33</v>
      </c>
      <c r="U26" s="4">
        <v>177</v>
      </c>
      <c r="V26" s="4">
        <v>0</v>
      </c>
      <c r="W26" s="4">
        <v>0</v>
      </c>
      <c r="X26" s="4">
        <v>2303556</v>
      </c>
      <c r="Y26" s="4" t="s">
        <v>77</v>
      </c>
    </row>
    <row r="27" s="4" customFormat="1" spans="1:24">
      <c r="A27" s="4">
        <v>16823362266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44525</v>
      </c>
      <c r="G27" s="5">
        <v>44527</v>
      </c>
      <c r="H27" s="4">
        <v>1</v>
      </c>
      <c r="I27" s="4">
        <v>2</v>
      </c>
      <c r="J27" s="4">
        <v>2</v>
      </c>
      <c r="K27" s="4" t="s">
        <v>29</v>
      </c>
      <c r="L27" s="4">
        <v>104</v>
      </c>
      <c r="M27" s="4">
        <v>104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44519</v>
      </c>
      <c r="S27" s="5">
        <v>44530</v>
      </c>
      <c r="T27" s="4" t="s">
        <v>33</v>
      </c>
      <c r="U27" s="4">
        <v>104</v>
      </c>
      <c r="V27" s="4">
        <v>0</v>
      </c>
      <c r="W27" s="4">
        <v>0</v>
      </c>
      <c r="X27" s="4">
        <v>2303873</v>
      </c>
    </row>
    <row r="28" s="4" customFormat="1" spans="1:25">
      <c r="A28" s="4">
        <v>16839756515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44526</v>
      </c>
      <c r="G28" s="5">
        <v>44527</v>
      </c>
      <c r="H28" s="4">
        <v>1</v>
      </c>
      <c r="I28" s="4">
        <v>1</v>
      </c>
      <c r="J28" s="4">
        <v>1</v>
      </c>
      <c r="K28" s="4" t="s">
        <v>29</v>
      </c>
      <c r="L28" s="4">
        <v>61</v>
      </c>
      <c r="M28" s="4">
        <v>61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44522</v>
      </c>
      <c r="S28" s="5">
        <v>44530</v>
      </c>
      <c r="T28" s="4" t="s">
        <v>33</v>
      </c>
      <c r="U28" s="4">
        <v>61</v>
      </c>
      <c r="V28" s="4">
        <v>0</v>
      </c>
      <c r="W28" s="4">
        <v>0</v>
      </c>
      <c r="X28" s="4">
        <v>2306828</v>
      </c>
      <c r="Y28" s="4">
        <v>1807553</v>
      </c>
    </row>
    <row r="29" s="4" customFormat="1" spans="1:25">
      <c r="A29" s="4">
        <v>16840594349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44526</v>
      </c>
      <c r="G29" s="5">
        <v>44527</v>
      </c>
      <c r="H29" s="4">
        <v>1</v>
      </c>
      <c r="I29" s="4">
        <v>1</v>
      </c>
      <c r="J29" s="4">
        <v>1</v>
      </c>
      <c r="K29" s="4" t="s">
        <v>29</v>
      </c>
      <c r="L29" s="4">
        <v>156</v>
      </c>
      <c r="M29" s="4">
        <v>156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44522</v>
      </c>
      <c r="S29" s="5">
        <v>44530</v>
      </c>
      <c r="T29" s="4" t="s">
        <v>33</v>
      </c>
      <c r="U29" s="4">
        <v>156</v>
      </c>
      <c r="V29" s="4">
        <v>0</v>
      </c>
      <c r="W29" s="4">
        <v>0</v>
      </c>
      <c r="X29" s="4"/>
      <c r="Y29" s="4">
        <v>87706886</v>
      </c>
    </row>
    <row r="30" s="4" customFormat="1" spans="1:25">
      <c r="A30" s="4">
        <v>16840677700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44525</v>
      </c>
      <c r="G30" s="5">
        <v>44527</v>
      </c>
      <c r="H30" s="4">
        <v>1</v>
      </c>
      <c r="I30" s="4">
        <v>2</v>
      </c>
      <c r="J30" s="4">
        <v>2</v>
      </c>
      <c r="K30" s="4" t="s">
        <v>29</v>
      </c>
      <c r="L30" s="4">
        <v>155</v>
      </c>
      <c r="M30" s="4">
        <v>155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44522</v>
      </c>
      <c r="S30" s="5">
        <v>44530</v>
      </c>
      <c r="T30" s="4" t="s">
        <v>33</v>
      </c>
      <c r="U30" s="4">
        <v>155</v>
      </c>
      <c r="V30" s="4">
        <v>0</v>
      </c>
      <c r="W30" s="4">
        <v>0</v>
      </c>
      <c r="X30" s="4">
        <v>2307156</v>
      </c>
      <c r="Y30" s="4">
        <v>56065741</v>
      </c>
    </row>
    <row r="31" s="4" customFormat="1" spans="1:23">
      <c r="A31" s="4">
        <v>16846984630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44526</v>
      </c>
      <c r="G31" s="5">
        <v>44527</v>
      </c>
      <c r="H31" s="4">
        <v>1</v>
      </c>
      <c r="I31" s="4">
        <v>1</v>
      </c>
      <c r="J31" s="4">
        <v>1</v>
      </c>
      <c r="K31" s="4" t="s">
        <v>29</v>
      </c>
      <c r="L31" s="4">
        <v>26</v>
      </c>
      <c r="M31" s="4">
        <v>26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44522</v>
      </c>
      <c r="S31" s="5">
        <v>44530</v>
      </c>
      <c r="T31" s="4" t="s">
        <v>33</v>
      </c>
      <c r="U31" s="4">
        <v>26</v>
      </c>
      <c r="V31" s="4">
        <v>0</v>
      </c>
      <c r="W31" s="4">
        <v>0</v>
      </c>
    </row>
    <row r="32" s="4" customFormat="1" spans="1:25">
      <c r="A32" s="4">
        <v>16847488046</v>
      </c>
      <c r="B32" s="4" t="s">
        <v>25</v>
      </c>
      <c r="C32" s="4" t="s">
        <v>26</v>
      </c>
      <c r="D32" s="4" t="s">
        <v>116</v>
      </c>
      <c r="E32" s="4" t="s">
        <v>111</v>
      </c>
      <c r="F32" s="5">
        <v>44526</v>
      </c>
      <c r="G32" s="5">
        <v>44527</v>
      </c>
      <c r="H32" s="4">
        <v>1</v>
      </c>
      <c r="I32" s="4">
        <v>1</v>
      </c>
      <c r="J32" s="4">
        <v>1</v>
      </c>
      <c r="K32" s="4" t="s">
        <v>29</v>
      </c>
      <c r="L32" s="4">
        <v>82</v>
      </c>
      <c r="M32" s="4">
        <v>82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44523</v>
      </c>
      <c r="S32" s="5">
        <v>44530</v>
      </c>
      <c r="T32" s="4" t="s">
        <v>33</v>
      </c>
      <c r="U32" s="4">
        <v>82</v>
      </c>
      <c r="V32" s="4">
        <v>0</v>
      </c>
      <c r="W32" s="4">
        <v>0</v>
      </c>
      <c r="X32" s="4">
        <v>2308422</v>
      </c>
      <c r="Y32" s="4">
        <v>56190053</v>
      </c>
    </row>
    <row r="33" s="4" customFormat="1" spans="1:24">
      <c r="A33" s="4">
        <v>16850960757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44526</v>
      </c>
      <c r="G33" s="5">
        <v>44527</v>
      </c>
      <c r="H33" s="4">
        <v>1</v>
      </c>
      <c r="I33" s="4">
        <v>1</v>
      </c>
      <c r="J33" s="4">
        <v>1</v>
      </c>
      <c r="K33" s="4" t="s">
        <v>29</v>
      </c>
      <c r="L33" s="4">
        <v>199</v>
      </c>
      <c r="M33" s="4">
        <v>199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44523</v>
      </c>
      <c r="S33" s="5">
        <v>44530</v>
      </c>
      <c r="T33" s="4" t="s">
        <v>33</v>
      </c>
      <c r="U33" s="4">
        <v>199</v>
      </c>
      <c r="V33" s="4">
        <v>0</v>
      </c>
      <c r="W33" s="4">
        <v>0</v>
      </c>
      <c r="X33" s="4">
        <v>2309673</v>
      </c>
    </row>
    <row r="34" s="4" customFormat="1" spans="1:25">
      <c r="A34" s="4">
        <v>16851269946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44526</v>
      </c>
      <c r="G34" s="5">
        <v>44527</v>
      </c>
      <c r="H34" s="4">
        <v>1</v>
      </c>
      <c r="I34" s="4">
        <v>1</v>
      </c>
      <c r="J34" s="4">
        <v>1</v>
      </c>
      <c r="K34" s="4" t="s">
        <v>29</v>
      </c>
      <c r="L34" s="4">
        <v>102</v>
      </c>
      <c r="M34" s="4">
        <v>102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44524</v>
      </c>
      <c r="S34" s="5">
        <v>44530</v>
      </c>
      <c r="T34" s="4" t="s">
        <v>33</v>
      </c>
      <c r="U34" s="4">
        <v>102</v>
      </c>
      <c r="V34" s="4">
        <v>0</v>
      </c>
      <c r="W34" s="4">
        <v>0</v>
      </c>
      <c r="X34" s="4">
        <v>2309776</v>
      </c>
      <c r="Y34" s="4">
        <v>89312985</v>
      </c>
    </row>
    <row r="35" s="4" customFormat="1" spans="1:25">
      <c r="A35" s="4">
        <v>16854516655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44526</v>
      </c>
      <c r="G35" s="5">
        <v>44527</v>
      </c>
      <c r="H35" s="4">
        <v>1</v>
      </c>
      <c r="I35" s="4">
        <v>1</v>
      </c>
      <c r="J35" s="4">
        <v>1</v>
      </c>
      <c r="K35" s="4" t="s">
        <v>29</v>
      </c>
      <c r="L35" s="4">
        <v>112</v>
      </c>
      <c r="M35" s="4">
        <v>112</v>
      </c>
      <c r="N35" s="4" t="s">
        <v>126</v>
      </c>
      <c r="O35" s="4" t="s">
        <v>31</v>
      </c>
      <c r="P35" s="4" t="s">
        <v>32</v>
      </c>
      <c r="Q35" s="4">
        <v>0</v>
      </c>
      <c r="R35" s="6">
        <v>44524</v>
      </c>
      <c r="S35" s="5">
        <v>44530</v>
      </c>
      <c r="T35" s="4" t="s">
        <v>33</v>
      </c>
      <c r="U35" s="4">
        <v>112</v>
      </c>
      <c r="V35" s="4">
        <v>0</v>
      </c>
      <c r="W35" s="4">
        <v>0</v>
      </c>
      <c r="X35" s="4"/>
      <c r="Y35" s="4">
        <v>41646699</v>
      </c>
    </row>
    <row r="36" s="4" customFormat="1" spans="1:24">
      <c r="A36" s="4">
        <v>16855291673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44526</v>
      </c>
      <c r="G36" s="5">
        <v>44527</v>
      </c>
      <c r="H36" s="4">
        <v>1</v>
      </c>
      <c r="I36" s="4">
        <v>1</v>
      </c>
      <c r="J36" s="4">
        <v>1</v>
      </c>
      <c r="K36" s="4" t="s">
        <v>29</v>
      </c>
      <c r="L36" s="4">
        <v>103</v>
      </c>
      <c r="M36" s="4">
        <v>103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44524</v>
      </c>
      <c r="S36" s="5">
        <v>44530</v>
      </c>
      <c r="T36" s="4" t="s">
        <v>33</v>
      </c>
      <c r="U36" s="4">
        <v>103</v>
      </c>
      <c r="V36" s="4">
        <v>0</v>
      </c>
      <c r="W36" s="4">
        <v>0</v>
      </c>
      <c r="X36" s="4">
        <v>2309946</v>
      </c>
    </row>
    <row r="37" s="4" customFormat="1" spans="1:23">
      <c r="A37" s="4">
        <v>16857356437</v>
      </c>
      <c r="B37" s="4" t="s">
        <v>25</v>
      </c>
      <c r="C37" s="4" t="s">
        <v>26</v>
      </c>
      <c r="D37" s="4" t="s">
        <v>130</v>
      </c>
      <c r="E37" s="4" t="s">
        <v>131</v>
      </c>
      <c r="F37" s="5">
        <v>44526</v>
      </c>
      <c r="G37" s="5">
        <v>44527</v>
      </c>
      <c r="H37" s="4">
        <v>1</v>
      </c>
      <c r="I37" s="4">
        <v>1</v>
      </c>
      <c r="J37" s="4">
        <v>1</v>
      </c>
      <c r="K37" s="4" t="s">
        <v>29</v>
      </c>
      <c r="L37" s="4">
        <v>69</v>
      </c>
      <c r="M37" s="4">
        <v>69</v>
      </c>
      <c r="N37" s="4" t="s">
        <v>132</v>
      </c>
      <c r="O37" s="4" t="s">
        <v>31</v>
      </c>
      <c r="P37" s="4" t="s">
        <v>32</v>
      </c>
      <c r="Q37" s="4">
        <v>0</v>
      </c>
      <c r="R37" s="6">
        <v>44524</v>
      </c>
      <c r="S37" s="5">
        <v>44530</v>
      </c>
      <c r="T37" s="4" t="s">
        <v>33</v>
      </c>
      <c r="U37" s="4">
        <v>69</v>
      </c>
      <c r="V37" s="4">
        <v>0</v>
      </c>
      <c r="W37" s="4">
        <v>0</v>
      </c>
    </row>
    <row r="38" s="4" customFormat="1" spans="1:25">
      <c r="A38" s="4">
        <v>16859177726</v>
      </c>
      <c r="B38" s="4" t="s">
        <v>25</v>
      </c>
      <c r="C38" s="4" t="s">
        <v>26</v>
      </c>
      <c r="D38" s="4" t="s">
        <v>133</v>
      </c>
      <c r="E38" s="4" t="s">
        <v>134</v>
      </c>
      <c r="F38" s="5">
        <v>44526</v>
      </c>
      <c r="G38" s="5">
        <v>44527</v>
      </c>
      <c r="H38" s="4">
        <v>1</v>
      </c>
      <c r="I38" s="4">
        <v>1</v>
      </c>
      <c r="J38" s="4">
        <v>1</v>
      </c>
      <c r="K38" s="4" t="s">
        <v>29</v>
      </c>
      <c r="L38" s="4">
        <v>179</v>
      </c>
      <c r="M38" s="4">
        <v>179</v>
      </c>
      <c r="N38" s="4" t="s">
        <v>135</v>
      </c>
      <c r="O38" s="4" t="s">
        <v>31</v>
      </c>
      <c r="P38" s="4" t="s">
        <v>32</v>
      </c>
      <c r="Q38" s="4">
        <v>0</v>
      </c>
      <c r="R38" s="6">
        <v>44525</v>
      </c>
      <c r="S38" s="5">
        <v>44530</v>
      </c>
      <c r="T38" s="4" t="s">
        <v>33</v>
      </c>
      <c r="U38" s="4">
        <v>179</v>
      </c>
      <c r="V38" s="4">
        <v>0</v>
      </c>
      <c r="W38" s="4">
        <v>0</v>
      </c>
      <c r="X38" s="4">
        <v>2311321</v>
      </c>
      <c r="Y38" s="4">
        <v>90418559</v>
      </c>
    </row>
    <row r="39" s="4" customFormat="1" spans="1:25">
      <c r="A39" s="4">
        <v>16859181170</v>
      </c>
      <c r="B39" s="4" t="s">
        <v>25</v>
      </c>
      <c r="C39" s="4" t="s">
        <v>26</v>
      </c>
      <c r="D39" s="4" t="s">
        <v>136</v>
      </c>
      <c r="E39" s="4" t="s">
        <v>93</v>
      </c>
      <c r="F39" s="5">
        <v>44526</v>
      </c>
      <c r="G39" s="5">
        <v>44527</v>
      </c>
      <c r="H39" s="4">
        <v>1</v>
      </c>
      <c r="I39" s="4">
        <v>1</v>
      </c>
      <c r="J39" s="4">
        <v>1</v>
      </c>
      <c r="K39" s="4" t="s">
        <v>29</v>
      </c>
      <c r="L39" s="4">
        <v>174</v>
      </c>
      <c r="M39" s="4">
        <v>174</v>
      </c>
      <c r="N39" s="4" t="s">
        <v>137</v>
      </c>
      <c r="O39" s="4" t="s">
        <v>31</v>
      </c>
      <c r="P39" s="4" t="s">
        <v>32</v>
      </c>
      <c r="Q39" s="4">
        <v>0</v>
      </c>
      <c r="R39" s="6">
        <v>44525</v>
      </c>
      <c r="S39" s="5">
        <v>44530</v>
      </c>
      <c r="T39" s="4" t="s">
        <v>33</v>
      </c>
      <c r="U39" s="4">
        <v>174</v>
      </c>
      <c r="V39" s="4">
        <v>0</v>
      </c>
      <c r="W39" s="4">
        <v>0</v>
      </c>
      <c r="X39" s="4">
        <v>2311324</v>
      </c>
      <c r="Y39" s="4" t="s">
        <v>138</v>
      </c>
    </row>
    <row r="40" s="4" customFormat="1" spans="1:25">
      <c r="A40" s="4">
        <v>16859180909</v>
      </c>
      <c r="B40" s="4" t="s">
        <v>25</v>
      </c>
      <c r="C40" s="4" t="s">
        <v>26</v>
      </c>
      <c r="D40" s="4" t="s">
        <v>139</v>
      </c>
      <c r="E40" s="4" t="s">
        <v>140</v>
      </c>
      <c r="F40" s="5">
        <v>44526</v>
      </c>
      <c r="G40" s="5">
        <v>44527</v>
      </c>
      <c r="H40" s="4">
        <v>1</v>
      </c>
      <c r="I40" s="4">
        <v>1</v>
      </c>
      <c r="J40" s="4">
        <v>1</v>
      </c>
      <c r="K40" s="4" t="s">
        <v>29</v>
      </c>
      <c r="L40" s="4">
        <v>78</v>
      </c>
      <c r="M40" s="4">
        <v>78</v>
      </c>
      <c r="N40" s="4" t="s">
        <v>141</v>
      </c>
      <c r="O40" s="4" t="s">
        <v>31</v>
      </c>
      <c r="P40" s="4" t="s">
        <v>32</v>
      </c>
      <c r="Q40" s="4">
        <v>0</v>
      </c>
      <c r="R40" s="6">
        <v>44525</v>
      </c>
      <c r="S40" s="5">
        <v>44530</v>
      </c>
      <c r="T40" s="4" t="s">
        <v>33</v>
      </c>
      <c r="U40" s="4">
        <v>78</v>
      </c>
      <c r="V40" s="4">
        <v>0</v>
      </c>
      <c r="W40" s="4">
        <v>0</v>
      </c>
      <c r="X40" s="4">
        <v>2311325</v>
      </c>
      <c r="Y40" s="4">
        <v>15303692</v>
      </c>
    </row>
    <row r="41" s="4" customFormat="1" spans="1:24">
      <c r="A41" s="4">
        <v>16859283038</v>
      </c>
      <c r="B41" s="4" t="s">
        <v>25</v>
      </c>
      <c r="C41" s="4" t="s">
        <v>26</v>
      </c>
      <c r="D41" s="4" t="s">
        <v>142</v>
      </c>
      <c r="E41" s="4" t="s">
        <v>143</v>
      </c>
      <c r="F41" s="5">
        <v>44525</v>
      </c>
      <c r="G41" s="5">
        <v>44527</v>
      </c>
      <c r="H41" s="4">
        <v>1</v>
      </c>
      <c r="I41" s="4">
        <v>2</v>
      </c>
      <c r="J41" s="4">
        <v>2</v>
      </c>
      <c r="K41" s="4" t="s">
        <v>29</v>
      </c>
      <c r="L41" s="4">
        <v>32</v>
      </c>
      <c r="M41" s="4">
        <v>32</v>
      </c>
      <c r="N41" s="4" t="s">
        <v>144</v>
      </c>
      <c r="O41" s="4" t="s">
        <v>31</v>
      </c>
      <c r="P41" s="4" t="s">
        <v>32</v>
      </c>
      <c r="Q41" s="4">
        <v>0</v>
      </c>
      <c r="R41" s="6">
        <v>44525</v>
      </c>
      <c r="S41" s="5">
        <v>44530</v>
      </c>
      <c r="T41" s="4" t="s">
        <v>33</v>
      </c>
      <c r="U41" s="4">
        <v>32</v>
      </c>
      <c r="V41" s="4">
        <v>0</v>
      </c>
      <c r="W41" s="4">
        <v>0</v>
      </c>
      <c r="X41" s="4">
        <v>2311380</v>
      </c>
    </row>
    <row r="42" s="4" customFormat="1" spans="1:24">
      <c r="A42" s="4">
        <v>16865584381</v>
      </c>
      <c r="B42" s="4" t="s">
        <v>25</v>
      </c>
      <c r="C42" s="4" t="s">
        <v>26</v>
      </c>
      <c r="D42" s="4" t="s">
        <v>145</v>
      </c>
      <c r="E42" s="4" t="s">
        <v>146</v>
      </c>
      <c r="F42" s="5">
        <v>44526</v>
      </c>
      <c r="G42" s="5">
        <v>44527</v>
      </c>
      <c r="H42" s="4">
        <v>1</v>
      </c>
      <c r="I42" s="4">
        <v>1</v>
      </c>
      <c r="J42" s="4">
        <v>1</v>
      </c>
      <c r="K42" s="4" t="s">
        <v>29</v>
      </c>
      <c r="L42" s="4">
        <v>36</v>
      </c>
      <c r="M42" s="4">
        <v>36</v>
      </c>
      <c r="N42" s="4" t="s">
        <v>147</v>
      </c>
      <c r="O42" s="4" t="s">
        <v>31</v>
      </c>
      <c r="P42" s="4" t="s">
        <v>32</v>
      </c>
      <c r="Q42" s="4">
        <v>0</v>
      </c>
      <c r="R42" s="6">
        <v>44526</v>
      </c>
      <c r="S42" s="5">
        <v>44530</v>
      </c>
      <c r="T42" s="4" t="s">
        <v>33</v>
      </c>
      <c r="U42" s="4">
        <v>36</v>
      </c>
      <c r="V42" s="4">
        <v>0</v>
      </c>
      <c r="W42" s="4">
        <v>0</v>
      </c>
      <c r="X42" s="4">
        <v>2313055</v>
      </c>
    </row>
    <row r="43" s="4" customFormat="1" spans="1:25">
      <c r="A43" s="4">
        <v>16865712749</v>
      </c>
      <c r="B43" s="4" t="s">
        <v>25</v>
      </c>
      <c r="C43" s="4" t="s">
        <v>26</v>
      </c>
      <c r="D43" s="4" t="s">
        <v>148</v>
      </c>
      <c r="E43" s="4" t="s">
        <v>149</v>
      </c>
      <c r="F43" s="5">
        <v>44526</v>
      </c>
      <c r="G43" s="5">
        <v>44527</v>
      </c>
      <c r="H43" s="4">
        <v>1</v>
      </c>
      <c r="I43" s="4">
        <v>1</v>
      </c>
      <c r="J43" s="4">
        <v>1</v>
      </c>
      <c r="K43" s="4" t="s">
        <v>29</v>
      </c>
      <c r="L43" s="4">
        <v>73</v>
      </c>
      <c r="M43" s="4">
        <v>73</v>
      </c>
      <c r="N43" s="4" t="s">
        <v>150</v>
      </c>
      <c r="O43" s="4" t="s">
        <v>31</v>
      </c>
      <c r="P43" s="4" t="s">
        <v>32</v>
      </c>
      <c r="Q43" s="4">
        <v>0</v>
      </c>
      <c r="R43" s="6">
        <v>44526</v>
      </c>
      <c r="S43" s="5">
        <v>44530</v>
      </c>
      <c r="T43" s="4" t="s">
        <v>33</v>
      </c>
      <c r="U43" s="4">
        <v>73</v>
      </c>
      <c r="V43" s="4">
        <v>0</v>
      </c>
      <c r="W43" s="4">
        <v>0</v>
      </c>
      <c r="X43" s="4">
        <v>2313076</v>
      </c>
      <c r="Y43" s="4" t="s">
        <v>151</v>
      </c>
    </row>
    <row r="44" s="4" customFormat="1" spans="1:24">
      <c r="A44" s="4">
        <v>16865769363</v>
      </c>
      <c r="B44" s="4" t="s">
        <v>25</v>
      </c>
      <c r="C44" s="4" t="s">
        <v>26</v>
      </c>
      <c r="D44" s="4" t="s">
        <v>152</v>
      </c>
      <c r="E44" s="4" t="s">
        <v>153</v>
      </c>
      <c r="F44" s="5">
        <v>44526</v>
      </c>
      <c r="G44" s="5">
        <v>44527</v>
      </c>
      <c r="H44" s="4">
        <v>1</v>
      </c>
      <c r="I44" s="4">
        <v>1</v>
      </c>
      <c r="J44" s="4">
        <v>1</v>
      </c>
      <c r="K44" s="4" t="s">
        <v>29</v>
      </c>
      <c r="L44" s="4">
        <v>53</v>
      </c>
      <c r="M44" s="4">
        <v>53</v>
      </c>
      <c r="N44" s="4" t="s">
        <v>154</v>
      </c>
      <c r="O44" s="4" t="s">
        <v>31</v>
      </c>
      <c r="P44" s="4" t="s">
        <v>32</v>
      </c>
      <c r="Q44" s="4">
        <v>0</v>
      </c>
      <c r="R44" s="6">
        <v>44526</v>
      </c>
      <c r="S44" s="5">
        <v>44530</v>
      </c>
      <c r="T44" s="4" t="s">
        <v>33</v>
      </c>
      <c r="U44" s="4">
        <v>53</v>
      </c>
      <c r="V44" s="4">
        <v>0</v>
      </c>
      <c r="W44" s="4">
        <v>0</v>
      </c>
      <c r="X44" s="4">
        <v>2313090</v>
      </c>
    </row>
    <row r="45" s="4" customFormat="1" spans="1:24">
      <c r="A45" s="4">
        <v>16865826909</v>
      </c>
      <c r="B45" s="4" t="s">
        <v>25</v>
      </c>
      <c r="C45" s="4" t="s">
        <v>26</v>
      </c>
      <c r="D45" s="4" t="s">
        <v>155</v>
      </c>
      <c r="E45" s="4" t="s">
        <v>156</v>
      </c>
      <c r="F45" s="5">
        <v>44526</v>
      </c>
      <c r="G45" s="5">
        <v>44527</v>
      </c>
      <c r="H45" s="4">
        <v>1</v>
      </c>
      <c r="I45" s="4">
        <v>1</v>
      </c>
      <c r="J45" s="4">
        <v>1</v>
      </c>
      <c r="K45" s="4" t="s">
        <v>29</v>
      </c>
      <c r="L45" s="4">
        <v>15</v>
      </c>
      <c r="M45" s="4">
        <v>15</v>
      </c>
      <c r="N45" s="4" t="s">
        <v>157</v>
      </c>
      <c r="O45" s="4" t="s">
        <v>31</v>
      </c>
      <c r="P45" s="4" t="s">
        <v>32</v>
      </c>
      <c r="Q45" s="4">
        <v>0</v>
      </c>
      <c r="R45" s="6">
        <v>44526</v>
      </c>
      <c r="S45" s="5">
        <v>44530</v>
      </c>
      <c r="T45" s="4" t="s">
        <v>33</v>
      </c>
      <c r="U45" s="4">
        <v>15</v>
      </c>
      <c r="V45" s="4">
        <v>0</v>
      </c>
      <c r="W45" s="4">
        <v>0</v>
      </c>
      <c r="X45" s="4">
        <v>2313099</v>
      </c>
    </row>
    <row r="46" s="4" customFormat="1" spans="1:24">
      <c r="A46" s="4">
        <v>16865938246</v>
      </c>
      <c r="B46" s="4" t="s">
        <v>25</v>
      </c>
      <c r="C46" s="4" t="s">
        <v>26</v>
      </c>
      <c r="D46" s="4" t="s">
        <v>152</v>
      </c>
      <c r="E46" s="4" t="s">
        <v>153</v>
      </c>
      <c r="F46" s="5">
        <v>44526</v>
      </c>
      <c r="G46" s="5">
        <v>44527</v>
      </c>
      <c r="H46" s="4">
        <v>1</v>
      </c>
      <c r="I46" s="4">
        <v>1</v>
      </c>
      <c r="J46" s="4">
        <v>1</v>
      </c>
      <c r="K46" s="4" t="s">
        <v>29</v>
      </c>
      <c r="L46" s="4">
        <v>53</v>
      </c>
      <c r="M46" s="4">
        <v>53</v>
      </c>
      <c r="N46" s="4" t="s">
        <v>158</v>
      </c>
      <c r="O46" s="4" t="s">
        <v>31</v>
      </c>
      <c r="P46" s="4" t="s">
        <v>32</v>
      </c>
      <c r="Q46" s="4">
        <v>0</v>
      </c>
      <c r="R46" s="6">
        <v>44526</v>
      </c>
      <c r="S46" s="5">
        <v>44530</v>
      </c>
      <c r="T46" s="4" t="s">
        <v>33</v>
      </c>
      <c r="U46" s="4">
        <v>53</v>
      </c>
      <c r="V46" s="4">
        <v>0</v>
      </c>
      <c r="W46" s="4">
        <v>0</v>
      </c>
      <c r="X46" s="4">
        <v>2313142</v>
      </c>
    </row>
    <row r="47" s="4" customFormat="1" spans="1:24">
      <c r="A47" s="4">
        <v>16866178556</v>
      </c>
      <c r="B47" s="4" t="s">
        <v>25</v>
      </c>
      <c r="C47" s="4" t="s">
        <v>26</v>
      </c>
      <c r="D47" s="4" t="s">
        <v>159</v>
      </c>
      <c r="E47" s="4" t="s">
        <v>160</v>
      </c>
      <c r="F47" s="5">
        <v>44526</v>
      </c>
      <c r="G47" s="5">
        <v>44527</v>
      </c>
      <c r="H47" s="4">
        <v>1</v>
      </c>
      <c r="I47" s="4">
        <v>1</v>
      </c>
      <c r="J47" s="4">
        <v>1</v>
      </c>
      <c r="K47" s="4" t="s">
        <v>29</v>
      </c>
      <c r="L47" s="4">
        <v>108</v>
      </c>
      <c r="M47" s="4">
        <v>108</v>
      </c>
      <c r="N47" s="4" t="s">
        <v>161</v>
      </c>
      <c r="O47" s="4" t="s">
        <v>31</v>
      </c>
      <c r="P47" s="4" t="s">
        <v>32</v>
      </c>
      <c r="Q47" s="4">
        <v>0</v>
      </c>
      <c r="R47" s="6">
        <v>44526</v>
      </c>
      <c r="S47" s="5">
        <v>44530</v>
      </c>
      <c r="T47" s="4" t="s">
        <v>33</v>
      </c>
      <c r="U47" s="4">
        <v>108</v>
      </c>
      <c r="V47" s="4">
        <v>0</v>
      </c>
      <c r="W47" s="4">
        <v>0</v>
      </c>
      <c r="X47" s="4">
        <v>2313200</v>
      </c>
    </row>
    <row r="48" s="4" customFormat="1" spans="1:24">
      <c r="A48" s="4">
        <v>16866178556</v>
      </c>
      <c r="B48" s="4" t="s">
        <v>25</v>
      </c>
      <c r="C48" s="4" t="s">
        <v>34</v>
      </c>
      <c r="D48" s="4" t="s">
        <v>159</v>
      </c>
      <c r="E48" s="4" t="s">
        <v>160</v>
      </c>
      <c r="F48" s="5">
        <v>44526</v>
      </c>
      <c r="G48" s="5">
        <v>44527</v>
      </c>
      <c r="H48" s="4">
        <v>1</v>
      </c>
      <c r="I48" s="4">
        <v>1</v>
      </c>
      <c r="J48" s="4">
        <v>1</v>
      </c>
      <c r="K48" s="4" t="s">
        <v>29</v>
      </c>
      <c r="L48" s="4">
        <v>-108</v>
      </c>
      <c r="M48" s="4">
        <v>-108</v>
      </c>
      <c r="N48" s="4" t="s">
        <v>161</v>
      </c>
      <c r="O48" s="4" t="s">
        <v>31</v>
      </c>
      <c r="P48" s="4" t="s">
        <v>32</v>
      </c>
      <c r="Q48" s="4">
        <v>0</v>
      </c>
      <c r="R48" s="6">
        <v>44526</v>
      </c>
      <c r="S48" s="5">
        <v>44530</v>
      </c>
      <c r="T48" s="4" t="s">
        <v>33</v>
      </c>
      <c r="U48" s="4">
        <v>-108</v>
      </c>
      <c r="V48" s="4">
        <v>0</v>
      </c>
      <c r="W48" s="4">
        <v>0</v>
      </c>
      <c r="X48" s="4">
        <v>2313200</v>
      </c>
    </row>
    <row r="49" s="4" customFormat="1" spans="1:24">
      <c r="A49" s="4">
        <v>16870799526</v>
      </c>
      <c r="B49" s="4" t="s">
        <v>25</v>
      </c>
      <c r="C49" s="4" t="s">
        <v>26</v>
      </c>
      <c r="D49" s="4" t="s">
        <v>101</v>
      </c>
      <c r="E49" s="4" t="s">
        <v>102</v>
      </c>
      <c r="F49" s="5">
        <v>44526</v>
      </c>
      <c r="G49" s="5">
        <v>44527</v>
      </c>
      <c r="H49" s="4">
        <v>1</v>
      </c>
      <c r="I49" s="4">
        <v>1</v>
      </c>
      <c r="J49" s="4">
        <v>1</v>
      </c>
      <c r="K49" s="4" t="s">
        <v>29</v>
      </c>
      <c r="L49" s="4">
        <v>50</v>
      </c>
      <c r="M49" s="4">
        <v>50</v>
      </c>
      <c r="N49" s="4" t="s">
        <v>162</v>
      </c>
      <c r="O49" s="4" t="s">
        <v>31</v>
      </c>
      <c r="P49" s="4" t="s">
        <v>32</v>
      </c>
      <c r="Q49" s="4">
        <v>0</v>
      </c>
      <c r="R49" s="6">
        <v>44526</v>
      </c>
      <c r="S49" s="5">
        <v>44530</v>
      </c>
      <c r="T49" s="4" t="s">
        <v>33</v>
      </c>
      <c r="U49" s="4">
        <v>50</v>
      </c>
      <c r="V49" s="4">
        <v>0</v>
      </c>
      <c r="W49" s="4">
        <v>0</v>
      </c>
      <c r="X49" s="4">
        <v>2313824</v>
      </c>
    </row>
    <row r="50" s="4" customFormat="1" spans="1:25">
      <c r="A50" s="4">
        <v>16870759972</v>
      </c>
      <c r="B50" s="4" t="s">
        <v>25</v>
      </c>
      <c r="C50" s="4" t="s">
        <v>26</v>
      </c>
      <c r="D50" s="4" t="s">
        <v>163</v>
      </c>
      <c r="E50" s="4" t="s">
        <v>60</v>
      </c>
      <c r="F50" s="5">
        <v>44526</v>
      </c>
      <c r="G50" s="5">
        <v>44527</v>
      </c>
      <c r="H50" s="4">
        <v>1</v>
      </c>
      <c r="I50" s="4">
        <v>1</v>
      </c>
      <c r="J50" s="4">
        <v>1</v>
      </c>
      <c r="K50" s="4" t="s">
        <v>29</v>
      </c>
      <c r="L50" s="4">
        <v>96</v>
      </c>
      <c r="M50" s="4">
        <v>96</v>
      </c>
      <c r="N50" s="4" t="s">
        <v>164</v>
      </c>
      <c r="O50" s="4" t="s">
        <v>31</v>
      </c>
      <c r="P50" s="4" t="s">
        <v>32</v>
      </c>
      <c r="Q50" s="4">
        <v>0</v>
      </c>
      <c r="R50" s="6">
        <v>44526</v>
      </c>
      <c r="S50" s="5">
        <v>44530</v>
      </c>
      <c r="T50" s="4" t="s">
        <v>33</v>
      </c>
      <c r="U50" s="4">
        <v>96</v>
      </c>
      <c r="V50" s="4">
        <v>0</v>
      </c>
      <c r="W50" s="4">
        <v>0</v>
      </c>
      <c r="X50" s="4">
        <v>2313808</v>
      </c>
      <c r="Y50" s="4">
        <v>159172041</v>
      </c>
    </row>
    <row r="51" s="4" customFormat="1" spans="1:25">
      <c r="A51" s="4">
        <v>16870903202</v>
      </c>
      <c r="B51" s="4" t="s">
        <v>25</v>
      </c>
      <c r="C51" s="4" t="s">
        <v>26</v>
      </c>
      <c r="D51" s="4" t="s">
        <v>165</v>
      </c>
      <c r="E51" s="4" t="s">
        <v>166</v>
      </c>
      <c r="F51" s="5">
        <v>44526</v>
      </c>
      <c r="G51" s="5">
        <v>44527</v>
      </c>
      <c r="H51" s="4">
        <v>1</v>
      </c>
      <c r="I51" s="4">
        <v>1</v>
      </c>
      <c r="J51" s="4">
        <v>1</v>
      </c>
      <c r="K51" s="4" t="s">
        <v>29</v>
      </c>
      <c r="L51" s="4">
        <v>94</v>
      </c>
      <c r="M51" s="4">
        <v>94</v>
      </c>
      <c r="N51" s="4" t="s">
        <v>167</v>
      </c>
      <c r="O51" s="4" t="s">
        <v>31</v>
      </c>
      <c r="P51" s="4" t="s">
        <v>32</v>
      </c>
      <c r="Q51" s="4">
        <v>0</v>
      </c>
      <c r="R51" s="6">
        <v>44526</v>
      </c>
      <c r="S51" s="5">
        <v>44530</v>
      </c>
      <c r="T51" s="4" t="s">
        <v>33</v>
      </c>
      <c r="U51" s="4">
        <v>94</v>
      </c>
      <c r="V51" s="4">
        <v>0</v>
      </c>
      <c r="W51" s="4">
        <v>0</v>
      </c>
      <c r="X51" s="4">
        <v>2313883</v>
      </c>
      <c r="Y51" s="4">
        <v>91376999</v>
      </c>
    </row>
    <row r="52" s="4" customFormat="1" spans="1:25">
      <c r="A52" s="4">
        <v>16871796069</v>
      </c>
      <c r="B52" s="4" t="s">
        <v>25</v>
      </c>
      <c r="C52" s="4" t="s">
        <v>26</v>
      </c>
      <c r="D52" s="4" t="s">
        <v>168</v>
      </c>
      <c r="E52" s="4" t="s">
        <v>169</v>
      </c>
      <c r="F52" s="5">
        <v>44526</v>
      </c>
      <c r="G52" s="5">
        <v>44527</v>
      </c>
      <c r="H52" s="4">
        <v>1</v>
      </c>
      <c r="I52" s="4">
        <v>1</v>
      </c>
      <c r="J52" s="4">
        <v>1</v>
      </c>
      <c r="K52" s="4" t="s">
        <v>29</v>
      </c>
      <c r="L52" s="4">
        <v>42</v>
      </c>
      <c r="M52" s="4">
        <v>42</v>
      </c>
      <c r="N52" s="4" t="s">
        <v>170</v>
      </c>
      <c r="O52" s="4" t="s">
        <v>31</v>
      </c>
      <c r="P52" s="4" t="s">
        <v>32</v>
      </c>
      <c r="Q52" s="4">
        <v>0</v>
      </c>
      <c r="R52" s="6">
        <v>44526</v>
      </c>
      <c r="S52" s="5">
        <v>44530</v>
      </c>
      <c r="T52" s="4" t="s">
        <v>33</v>
      </c>
      <c r="U52" s="4">
        <v>42</v>
      </c>
      <c r="V52" s="4">
        <v>0</v>
      </c>
      <c r="W52" s="4">
        <v>0</v>
      </c>
      <c r="X52" s="4">
        <v>2314651</v>
      </c>
      <c r="Y52" s="4" t="s">
        <v>171</v>
      </c>
    </row>
    <row r="53" s="4" customFormat="1" spans="1:25">
      <c r="A53" s="4">
        <v>16871782074</v>
      </c>
      <c r="B53" s="4" t="s">
        <v>25</v>
      </c>
      <c r="C53" s="4" t="s">
        <v>26</v>
      </c>
      <c r="D53" s="4" t="s">
        <v>172</v>
      </c>
      <c r="E53" s="4" t="s">
        <v>173</v>
      </c>
      <c r="F53" s="5">
        <v>44526</v>
      </c>
      <c r="G53" s="5">
        <v>44527</v>
      </c>
      <c r="H53" s="4">
        <v>1</v>
      </c>
      <c r="I53" s="4">
        <v>1</v>
      </c>
      <c r="J53" s="4">
        <v>1</v>
      </c>
      <c r="K53" s="4" t="s">
        <v>29</v>
      </c>
      <c r="L53" s="4">
        <v>45</v>
      </c>
      <c r="M53" s="4">
        <v>45</v>
      </c>
      <c r="N53" s="4" t="s">
        <v>174</v>
      </c>
      <c r="O53" s="4" t="s">
        <v>31</v>
      </c>
      <c r="P53" s="4" t="s">
        <v>32</v>
      </c>
      <c r="Q53" s="4">
        <v>0</v>
      </c>
      <c r="R53" s="6">
        <v>44526</v>
      </c>
      <c r="S53" s="5">
        <v>44530</v>
      </c>
      <c r="T53" s="4" t="s">
        <v>33</v>
      </c>
      <c r="U53" s="4">
        <v>45</v>
      </c>
      <c r="V53" s="4">
        <v>0</v>
      </c>
      <c r="W53" s="4">
        <v>0</v>
      </c>
      <c r="X53" s="4">
        <v>2314649</v>
      </c>
      <c r="Y53" s="4" t="s">
        <v>175</v>
      </c>
    </row>
    <row r="54" s="4" customFormat="1" spans="1:25">
      <c r="A54" s="4">
        <v>16872365648</v>
      </c>
      <c r="B54" s="4" t="s">
        <v>25</v>
      </c>
      <c r="C54" s="4" t="s">
        <v>26</v>
      </c>
      <c r="D54" s="4" t="s">
        <v>176</v>
      </c>
      <c r="E54" s="4" t="s">
        <v>177</v>
      </c>
      <c r="F54" s="5">
        <v>44526</v>
      </c>
      <c r="G54" s="5">
        <v>44527</v>
      </c>
      <c r="H54" s="4">
        <v>1</v>
      </c>
      <c r="I54" s="4">
        <v>1</v>
      </c>
      <c r="J54" s="4">
        <v>1</v>
      </c>
      <c r="K54" s="4" t="s">
        <v>29</v>
      </c>
      <c r="L54" s="4">
        <v>111</v>
      </c>
      <c r="M54" s="4">
        <v>111</v>
      </c>
      <c r="N54" s="4" t="s">
        <v>178</v>
      </c>
      <c r="O54" s="4" t="s">
        <v>31</v>
      </c>
      <c r="P54" s="4" t="s">
        <v>32</v>
      </c>
      <c r="Q54" s="4">
        <v>0</v>
      </c>
      <c r="R54" s="6">
        <v>44526</v>
      </c>
      <c r="S54" s="5">
        <v>44530</v>
      </c>
      <c r="T54" s="4" t="s">
        <v>33</v>
      </c>
      <c r="U54" s="4">
        <v>111</v>
      </c>
      <c r="V54" s="4">
        <v>0</v>
      </c>
      <c r="W54" s="4">
        <v>0</v>
      </c>
      <c r="X54" s="4">
        <v>2314966</v>
      </c>
      <c r="Y54" s="4">
        <v>56589291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9"/>
  <sheetViews>
    <sheetView tabSelected="1" topLeftCell="A34" workbookViewId="0">
      <selection activeCell="E59" sqref="E59"/>
    </sheetView>
  </sheetViews>
  <sheetFormatPr defaultColWidth="9" defaultRowHeight="13.5"/>
  <cols>
    <col min="1" max="1" width="12.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hidden="1" spans="1:9">
      <c r="A2" s="4">
        <v>16096549256</v>
      </c>
      <c r="B2" s="5">
        <v>44521</v>
      </c>
      <c r="C2" s="5">
        <v>44527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16309584611</v>
      </c>
      <c r="B3" s="5">
        <v>44526</v>
      </c>
      <c r="C3" s="5">
        <v>44527</v>
      </c>
      <c r="D3" s="4">
        <v>47</v>
      </c>
      <c r="E3" s="4" t="str">
        <f>VLOOKUP(A3,HOP!A:L,12,0)</f>
        <v>47.00</v>
      </c>
      <c r="F3" s="4" t="str">
        <f>VLOOKUP(A3,HOP!A:C,3,0)</f>
        <v>2257370</v>
      </c>
      <c r="G3" s="4">
        <f t="shared" ref="G3:G50" si="0">D3-E3</f>
        <v>0</v>
      </c>
      <c r="H3" s="4" t="str">
        <f t="shared" ref="H3:H50" si="1">$H$1&amp;F3</f>
        <v>，2257370</v>
      </c>
      <c r="I3" s="4" t="str">
        <f>VLOOKUP(A3,HOP!A:T,20,0)</f>
        <v>直连</v>
      </c>
    </row>
    <row r="4" s="4" customFormat="1" spans="1:9">
      <c r="A4" s="4">
        <v>16469793461</v>
      </c>
      <c r="B4" s="5">
        <v>44524</v>
      </c>
      <c r="C4" s="5">
        <v>44527</v>
      </c>
      <c r="D4" s="4">
        <v>770</v>
      </c>
      <c r="E4" s="4" t="str">
        <f>VLOOKUP(A4,HOP!A:L,12,0)</f>
        <v>770.00</v>
      </c>
      <c r="F4" s="4" t="str">
        <f>VLOOKUP(A4,HOP!A:C,3,0)</f>
        <v>2272961</v>
      </c>
      <c r="G4" s="4">
        <f t="shared" si="0"/>
        <v>0</v>
      </c>
      <c r="H4" s="4" t="str">
        <f t="shared" si="1"/>
        <v>，2272961</v>
      </c>
      <c r="I4" s="4" t="str">
        <f>VLOOKUP(A4,HOP!A:T,20,0)</f>
        <v>直连</v>
      </c>
    </row>
    <row r="5" s="4" customFormat="1" spans="1:9">
      <c r="A5" s="4">
        <v>16625202676</v>
      </c>
      <c r="B5" s="5">
        <v>44526</v>
      </c>
      <c r="C5" s="5">
        <v>44527</v>
      </c>
      <c r="D5" s="4">
        <v>182</v>
      </c>
      <c r="E5" s="4" t="str">
        <f>VLOOKUP(A5,HOP!A:L,12,0)</f>
        <v>182.00</v>
      </c>
      <c r="F5" s="4" t="str">
        <f>VLOOKUP(A5,HOP!A:C,3,0)</f>
        <v>2281591</v>
      </c>
      <c r="G5" s="4">
        <f t="shared" si="0"/>
        <v>0</v>
      </c>
      <c r="H5" s="4" t="str">
        <f t="shared" si="1"/>
        <v>，2281591</v>
      </c>
      <c r="I5" s="4" t="str">
        <f>VLOOKUP(A5,HOP!A:T,20,0)</f>
        <v>直连</v>
      </c>
    </row>
    <row r="6" s="4" customFormat="1" spans="1:9">
      <c r="A6" s="4">
        <v>16634915973</v>
      </c>
      <c r="B6" s="5">
        <v>44526</v>
      </c>
      <c r="C6" s="5">
        <v>44527</v>
      </c>
      <c r="D6" s="4">
        <v>80</v>
      </c>
      <c r="E6" s="4" t="str">
        <f>VLOOKUP(A6,HOP!A:L,12,0)</f>
        <v>80.00</v>
      </c>
      <c r="F6" s="4" t="str">
        <f>VLOOKUP(A6,HOP!A:C,3,0)</f>
        <v>2281753</v>
      </c>
      <c r="G6" s="4">
        <f t="shared" si="0"/>
        <v>0</v>
      </c>
      <c r="H6" s="4" t="str">
        <f t="shared" si="1"/>
        <v>，2281753</v>
      </c>
      <c r="I6" s="4" t="str">
        <f>VLOOKUP(A6,HOP!A:T,20,0)</f>
        <v>直连</v>
      </c>
    </row>
    <row r="7" s="4" customFormat="1" spans="1:9">
      <c r="A7" s="4">
        <v>16656995696</v>
      </c>
      <c r="B7" s="5">
        <v>44522</v>
      </c>
      <c r="C7" s="5">
        <v>44527</v>
      </c>
      <c r="D7" s="4">
        <v>785</v>
      </c>
      <c r="E7" s="4" t="str">
        <f>VLOOKUP(A7,HOP!A:L,12,0)</f>
        <v>785.00</v>
      </c>
      <c r="F7" s="4" t="str">
        <f>VLOOKUP(A7,HOP!A:C,3,0)</f>
        <v>2283013</v>
      </c>
      <c r="G7" s="4">
        <f t="shared" si="0"/>
        <v>0</v>
      </c>
      <c r="H7" s="4" t="str">
        <f t="shared" si="1"/>
        <v>，2283013</v>
      </c>
      <c r="I7" s="4" t="str">
        <f>VLOOKUP(A7,HOP!A:T,20,0)</f>
        <v>直连</v>
      </c>
    </row>
    <row r="8" s="4" customFormat="1" spans="1:9">
      <c r="A8" s="4">
        <v>16670304655</v>
      </c>
      <c r="B8" s="5">
        <v>44526</v>
      </c>
      <c r="C8" s="5">
        <v>44527</v>
      </c>
      <c r="D8" s="4">
        <v>125</v>
      </c>
      <c r="E8" s="4" t="str">
        <f>VLOOKUP(A8,HOP!A:L,12,0)</f>
        <v>125.00</v>
      </c>
      <c r="F8" s="4" t="str">
        <f>VLOOKUP(A8,HOP!A:C,3,0)</f>
        <v>2283750</v>
      </c>
      <c r="G8" s="4">
        <f t="shared" si="0"/>
        <v>0</v>
      </c>
      <c r="H8" s="4" t="str">
        <f t="shared" si="1"/>
        <v>，2283750</v>
      </c>
      <c r="I8" s="4" t="str">
        <f>VLOOKUP(A8,HOP!A:T,20,0)</f>
        <v>直连</v>
      </c>
    </row>
    <row r="9" s="4" customFormat="1" spans="1:9">
      <c r="A9" s="4">
        <v>16670796608</v>
      </c>
      <c r="B9" s="5">
        <v>44526</v>
      </c>
      <c r="C9" s="5">
        <v>44527</v>
      </c>
      <c r="D9" s="4">
        <v>98</v>
      </c>
      <c r="E9" s="4" t="str">
        <f>VLOOKUP(A9,HOP!A:L,12,0)</f>
        <v>98.00</v>
      </c>
      <c r="F9" s="4" t="str">
        <f>VLOOKUP(A9,HOP!A:C,3,0)</f>
        <v>2283883</v>
      </c>
      <c r="G9" s="4">
        <f t="shared" si="0"/>
        <v>0</v>
      </c>
      <c r="H9" s="4" t="str">
        <f t="shared" si="1"/>
        <v>，2283883</v>
      </c>
      <c r="I9" s="4" t="str">
        <f>VLOOKUP(A9,HOP!A:T,20,0)</f>
        <v>直连</v>
      </c>
    </row>
    <row r="10" s="4" customFormat="1" spans="1:9">
      <c r="A10" s="4">
        <v>16690125107</v>
      </c>
      <c r="B10" s="5">
        <v>44525</v>
      </c>
      <c r="C10" s="5">
        <v>44527</v>
      </c>
      <c r="D10" s="4">
        <v>241</v>
      </c>
      <c r="E10" s="4" t="str">
        <f>VLOOKUP(A10,HOP!A:L,12,0)</f>
        <v>241.00</v>
      </c>
      <c r="F10" s="4" t="str">
        <f>VLOOKUP(A10,HOP!A:C,3,0)</f>
        <v>2284746</v>
      </c>
      <c r="G10" s="4">
        <f t="shared" si="0"/>
        <v>0</v>
      </c>
      <c r="H10" s="4" t="str">
        <f t="shared" si="1"/>
        <v>，2284746</v>
      </c>
      <c r="I10" s="4" t="str">
        <f>VLOOKUP(A10,HOP!A:T,20,0)</f>
        <v>直连</v>
      </c>
    </row>
    <row r="11" s="4" customFormat="1" spans="1:9">
      <c r="A11" s="4">
        <v>16690662290</v>
      </c>
      <c r="B11" s="5">
        <v>44525</v>
      </c>
      <c r="C11" s="5">
        <v>44527</v>
      </c>
      <c r="D11" s="4">
        <v>162</v>
      </c>
      <c r="E11" s="4" t="str">
        <f>VLOOKUP(A11,HOP!A:L,12,0)</f>
        <v>162.00</v>
      </c>
      <c r="F11" s="4" t="str">
        <f>VLOOKUP(A11,HOP!A:C,3,0)</f>
        <v>2284818</v>
      </c>
      <c r="G11" s="4">
        <f t="shared" si="0"/>
        <v>0</v>
      </c>
      <c r="H11" s="4" t="str">
        <f t="shared" si="1"/>
        <v>，2284818</v>
      </c>
      <c r="I11" s="4" t="str">
        <f>VLOOKUP(A11,HOP!A:T,20,0)</f>
        <v>直连</v>
      </c>
    </row>
    <row r="12" s="4" customFormat="1" hidden="1" spans="1:9">
      <c r="A12" s="4">
        <v>16737305491</v>
      </c>
      <c r="B12" s="5">
        <v>44526</v>
      </c>
      <c r="C12" s="5">
        <v>44527</v>
      </c>
      <c r="D12" s="4">
        <v>0</v>
      </c>
      <c r="E12" s="4" t="str">
        <f>VLOOKUP(A12,HOP!A:L,12,0)</f>
        <v>0.00</v>
      </c>
      <c r="F12" s="4" t="str">
        <f>VLOOKUP(A12,HOP!A:C,3,0)</f>
        <v>2288877</v>
      </c>
      <c r="G12" s="4">
        <f t="shared" si="0"/>
        <v>0</v>
      </c>
      <c r="H12" s="4" t="str">
        <f t="shared" si="1"/>
        <v>，2288877</v>
      </c>
      <c r="I12" s="4" t="str">
        <f>VLOOKUP(A12,HOP!A:T,20,0)</f>
        <v>直连</v>
      </c>
    </row>
    <row r="13" s="4" customFormat="1" spans="1:9">
      <c r="A13" s="4">
        <v>16741592112</v>
      </c>
      <c r="B13" s="5">
        <v>44526</v>
      </c>
      <c r="C13" s="5">
        <v>44527</v>
      </c>
      <c r="D13" s="4">
        <v>48</v>
      </c>
      <c r="E13" s="4" t="str">
        <f>VLOOKUP(A13,HOP!A:L,12,0)</f>
        <v>48.00</v>
      </c>
      <c r="F13" s="4" t="str">
        <f>VLOOKUP(A13,HOP!A:C,3,0)</f>
        <v>2290084</v>
      </c>
      <c r="G13" s="4">
        <f t="shared" si="0"/>
        <v>0</v>
      </c>
      <c r="H13" s="4" t="str">
        <f t="shared" si="1"/>
        <v>，2290084</v>
      </c>
      <c r="I13" s="4" t="str">
        <f>VLOOKUP(A13,HOP!A:T,20,0)</f>
        <v>直连</v>
      </c>
    </row>
    <row r="14" s="4" customFormat="1" spans="1:9">
      <c r="A14" s="4">
        <v>16758968387</v>
      </c>
      <c r="B14" s="5">
        <v>44526</v>
      </c>
      <c r="C14" s="5">
        <v>44527</v>
      </c>
      <c r="D14" s="4">
        <v>89</v>
      </c>
      <c r="E14" s="4" t="str">
        <f>VLOOKUP(A14,HOP!A:L,12,0)</f>
        <v>89.00</v>
      </c>
      <c r="F14" s="4" t="str">
        <f>VLOOKUP(A14,HOP!A:C,3,0)</f>
        <v>2293676</v>
      </c>
      <c r="G14" s="4">
        <f t="shared" si="0"/>
        <v>0</v>
      </c>
      <c r="H14" s="4" t="str">
        <f t="shared" si="1"/>
        <v>，2293676</v>
      </c>
      <c r="I14" s="4" t="str">
        <f>VLOOKUP(A14,HOP!A:T,20,0)</f>
        <v>直连</v>
      </c>
    </row>
    <row r="15" s="4" customFormat="1" spans="1:9">
      <c r="A15" s="4">
        <v>16767056884</v>
      </c>
      <c r="B15" s="5">
        <v>44526</v>
      </c>
      <c r="C15" s="5">
        <v>44527</v>
      </c>
      <c r="D15" s="4">
        <v>162</v>
      </c>
      <c r="E15" s="4" t="str">
        <f>VLOOKUP(A15,HOP!A:L,12,0)</f>
        <v>162.00</v>
      </c>
      <c r="F15" s="4" t="str">
        <f>VLOOKUP(A15,HOP!A:C,3,0)</f>
        <v>2295526</v>
      </c>
      <c r="G15" s="4">
        <f t="shared" si="0"/>
        <v>0</v>
      </c>
      <c r="H15" s="4" t="str">
        <f t="shared" si="1"/>
        <v>，2295526</v>
      </c>
      <c r="I15" s="4" t="str">
        <f>VLOOKUP(A15,HOP!A:T,20,0)</f>
        <v>直连</v>
      </c>
    </row>
    <row r="16" s="4" customFormat="1" spans="1:9">
      <c r="A16" s="4">
        <v>16770539135</v>
      </c>
      <c r="B16" s="5">
        <v>44525</v>
      </c>
      <c r="C16" s="5">
        <v>44527</v>
      </c>
      <c r="D16" s="4">
        <v>588</v>
      </c>
      <c r="E16" s="4" t="str">
        <f>VLOOKUP(A16,HOP!A:L,12,0)</f>
        <v>588.00</v>
      </c>
      <c r="F16" s="4" t="str">
        <f>VLOOKUP(A16,HOP!A:C,3,0)</f>
        <v>2296691</v>
      </c>
      <c r="G16" s="4">
        <f t="shared" si="0"/>
        <v>0</v>
      </c>
      <c r="H16" s="4" t="str">
        <f t="shared" si="1"/>
        <v>，2296691</v>
      </c>
      <c r="I16" s="4" t="str">
        <f>VLOOKUP(A16,HOP!A:T,20,0)</f>
        <v>直连</v>
      </c>
    </row>
    <row r="17" s="4" customFormat="1" spans="1:9">
      <c r="A17" s="4">
        <v>16792929984</v>
      </c>
      <c r="B17" s="5">
        <v>44526</v>
      </c>
      <c r="C17" s="5">
        <v>44527</v>
      </c>
      <c r="D17" s="4">
        <v>207</v>
      </c>
      <c r="E17" s="4" t="str">
        <f>VLOOKUP(A17,HOP!A:L,12,0)</f>
        <v>207.00</v>
      </c>
      <c r="F17" s="4" t="str">
        <f>VLOOKUP(A17,HOP!A:C,3,0)</f>
        <v>2299156</v>
      </c>
      <c r="G17" s="4">
        <f t="shared" si="0"/>
        <v>0</v>
      </c>
      <c r="H17" s="4" t="str">
        <f t="shared" si="1"/>
        <v>，2299156</v>
      </c>
      <c r="I17" s="4" t="str">
        <f>VLOOKUP(A17,HOP!A:T,20,0)</f>
        <v>直连</v>
      </c>
    </row>
    <row r="18" s="4" customFormat="1" spans="1:9">
      <c r="A18" s="4">
        <v>16795651414</v>
      </c>
      <c r="B18" s="5">
        <v>44523</v>
      </c>
      <c r="C18" s="5">
        <v>44527</v>
      </c>
      <c r="D18" s="4">
        <v>364</v>
      </c>
      <c r="E18" s="4" t="str">
        <f>VLOOKUP(A18,HOP!A:L,12,0)</f>
        <v>364.00</v>
      </c>
      <c r="F18" s="4" t="str">
        <f>VLOOKUP(A18,HOP!A:C,3,0)</f>
        <v>2299538</v>
      </c>
      <c r="G18" s="4">
        <f t="shared" si="0"/>
        <v>0</v>
      </c>
      <c r="H18" s="4" t="str">
        <f t="shared" si="1"/>
        <v>，2299538</v>
      </c>
      <c r="I18" s="4" t="str">
        <f>VLOOKUP(A18,HOP!A:T,20,0)</f>
        <v>直连</v>
      </c>
    </row>
    <row r="19" s="4" customFormat="1" spans="1:9">
      <c r="A19" s="4">
        <v>16801941701</v>
      </c>
      <c r="B19" s="5">
        <v>44526</v>
      </c>
      <c r="C19" s="5">
        <v>44527</v>
      </c>
      <c r="D19" s="4">
        <v>67</v>
      </c>
      <c r="E19" s="4" t="str">
        <f>VLOOKUP(A19,HOP!A:L,12,0)</f>
        <v>67.00</v>
      </c>
      <c r="F19" s="4" t="str">
        <f>VLOOKUP(A19,HOP!A:C,3,0)</f>
        <v>2300085</v>
      </c>
      <c r="G19" s="4">
        <f t="shared" si="0"/>
        <v>0</v>
      </c>
      <c r="H19" s="4" t="str">
        <f t="shared" si="1"/>
        <v>，2300085</v>
      </c>
      <c r="I19" s="4" t="str">
        <f>VLOOKUP(A19,HOP!A:T,20,0)</f>
        <v>直连</v>
      </c>
    </row>
    <row r="20" s="4" customFormat="1" spans="1:9">
      <c r="A20" s="4">
        <v>16807740976</v>
      </c>
      <c r="B20" s="5">
        <v>44525</v>
      </c>
      <c r="C20" s="5">
        <v>44527</v>
      </c>
      <c r="D20" s="4">
        <v>488</v>
      </c>
      <c r="E20" s="4" t="str">
        <f>VLOOKUP(A20,HOP!A:L,12,0)</f>
        <v>488.00</v>
      </c>
      <c r="F20" s="4" t="str">
        <f>VLOOKUP(A20,HOP!A:C,3,0)</f>
        <v>2300830</v>
      </c>
      <c r="G20" s="4">
        <f t="shared" si="0"/>
        <v>0</v>
      </c>
      <c r="H20" s="4" t="str">
        <f t="shared" si="1"/>
        <v>，2300830</v>
      </c>
      <c r="I20" s="4" t="str">
        <f>VLOOKUP(A20,HOP!A:T,20,0)</f>
        <v>直连</v>
      </c>
    </row>
    <row r="21" s="4" customFormat="1" spans="1:9">
      <c r="A21" s="4">
        <v>16809094126</v>
      </c>
      <c r="B21" s="5">
        <v>44525</v>
      </c>
      <c r="C21" s="5">
        <v>44527</v>
      </c>
      <c r="D21" s="4">
        <v>318</v>
      </c>
      <c r="E21" s="4" t="str">
        <f>VLOOKUP(A21,HOP!A:L,12,0)</f>
        <v>318.00</v>
      </c>
      <c r="F21" s="4" t="str">
        <f>VLOOKUP(A21,HOP!A:C,3,0)</f>
        <v>2301185</v>
      </c>
      <c r="G21" s="4">
        <f t="shared" si="0"/>
        <v>0</v>
      </c>
      <c r="H21" s="4" t="str">
        <f t="shared" si="1"/>
        <v>，2301185</v>
      </c>
      <c r="I21" s="4" t="str">
        <f>VLOOKUP(A21,HOP!A:T,20,0)</f>
        <v>直连</v>
      </c>
    </row>
    <row r="22" s="4" customFormat="1" spans="1:9">
      <c r="A22" s="4">
        <v>16818232451</v>
      </c>
      <c r="B22" s="5">
        <v>44526</v>
      </c>
      <c r="C22" s="5">
        <v>44527</v>
      </c>
      <c r="D22" s="4">
        <v>38</v>
      </c>
      <c r="E22" s="4" t="str">
        <f>VLOOKUP(A22,HOP!A:L,12,0)</f>
        <v>38.00</v>
      </c>
      <c r="F22" s="4" t="str">
        <f>VLOOKUP(A22,HOP!A:C,3,0)</f>
        <v>2303193</v>
      </c>
      <c r="G22" s="4">
        <f t="shared" si="0"/>
        <v>0</v>
      </c>
      <c r="H22" s="4" t="str">
        <f t="shared" si="1"/>
        <v>，2303193</v>
      </c>
      <c r="I22" s="4" t="str">
        <f>VLOOKUP(A22,HOP!A:T,20,0)</f>
        <v>直连</v>
      </c>
    </row>
    <row r="23" s="4" customFormat="1" spans="1:9">
      <c r="A23" s="4">
        <v>16822125704</v>
      </c>
      <c r="B23" s="5">
        <v>44526</v>
      </c>
      <c r="C23" s="5">
        <v>44527</v>
      </c>
      <c r="D23" s="4">
        <v>177</v>
      </c>
      <c r="E23" s="4" t="str">
        <f>VLOOKUP(A23,HOP!A:L,12,0)</f>
        <v>177.00</v>
      </c>
      <c r="F23" s="4" t="str">
        <f>VLOOKUP(A23,HOP!A:C,3,0)</f>
        <v>2303556</v>
      </c>
      <c r="G23" s="4">
        <f t="shared" si="0"/>
        <v>0</v>
      </c>
      <c r="H23" s="4" t="str">
        <f t="shared" si="1"/>
        <v>，2303556</v>
      </c>
      <c r="I23" s="4" t="str">
        <f>VLOOKUP(A23,HOP!A:T,20,0)</f>
        <v>直连</v>
      </c>
    </row>
    <row r="24" s="4" customFormat="1" spans="1:9">
      <c r="A24" s="4">
        <v>16823362266</v>
      </c>
      <c r="B24" s="5">
        <v>44525</v>
      </c>
      <c r="C24" s="5">
        <v>44527</v>
      </c>
      <c r="D24" s="4">
        <v>104</v>
      </c>
      <c r="E24" s="4" t="str">
        <f>VLOOKUP(A24,HOP!A:L,12,0)</f>
        <v>104.00</v>
      </c>
      <c r="F24" s="4" t="str">
        <f>VLOOKUP(A24,HOP!A:C,3,0)</f>
        <v>2303873</v>
      </c>
      <c r="G24" s="4">
        <f t="shared" si="0"/>
        <v>0</v>
      </c>
      <c r="H24" s="4" t="str">
        <f t="shared" si="1"/>
        <v>，2303873</v>
      </c>
      <c r="I24" s="4" t="str">
        <f>VLOOKUP(A24,HOP!A:T,20,0)</f>
        <v>直连</v>
      </c>
    </row>
    <row r="25" s="4" customFormat="1" spans="1:9">
      <c r="A25" s="4">
        <v>16839756515</v>
      </c>
      <c r="B25" s="5">
        <v>44526</v>
      </c>
      <c r="C25" s="5">
        <v>44527</v>
      </c>
      <c r="D25" s="4">
        <v>61</v>
      </c>
      <c r="E25" s="4" t="str">
        <f>VLOOKUP(A25,HOP!A:L,12,0)</f>
        <v>61.00</v>
      </c>
      <c r="F25" s="4" t="str">
        <f>VLOOKUP(A25,HOP!A:C,3,0)</f>
        <v>2306828</v>
      </c>
      <c r="G25" s="4">
        <f t="shared" si="0"/>
        <v>0</v>
      </c>
      <c r="H25" s="4" t="str">
        <f t="shared" si="1"/>
        <v>，2306828</v>
      </c>
      <c r="I25" s="4" t="str">
        <f>VLOOKUP(A25,HOP!A:T,20,0)</f>
        <v>直连</v>
      </c>
    </row>
    <row r="26" s="4" customFormat="1" spans="1:9">
      <c r="A26" s="4">
        <v>16840594349</v>
      </c>
      <c r="B26" s="5">
        <v>44526</v>
      </c>
      <c r="C26" s="5">
        <v>44527</v>
      </c>
      <c r="D26" s="4">
        <v>156</v>
      </c>
      <c r="E26" s="4" t="str">
        <f>VLOOKUP(A26,HOP!A:L,12,0)</f>
        <v>156.00</v>
      </c>
      <c r="F26" s="4" t="str">
        <f>VLOOKUP(A26,HOP!A:C,3,0)</f>
        <v>2307133</v>
      </c>
      <c r="G26" s="4">
        <f t="shared" si="0"/>
        <v>0</v>
      </c>
      <c r="H26" s="4" t="str">
        <f t="shared" si="1"/>
        <v>，2307133</v>
      </c>
      <c r="I26" s="4" t="str">
        <f>VLOOKUP(A26,HOP!A:T,20,0)</f>
        <v>直连</v>
      </c>
    </row>
    <row r="27" s="4" customFormat="1" spans="1:9">
      <c r="A27" s="4">
        <v>16840677700</v>
      </c>
      <c r="B27" s="5">
        <v>44525</v>
      </c>
      <c r="C27" s="5">
        <v>44527</v>
      </c>
      <c r="D27" s="4">
        <v>155</v>
      </c>
      <c r="E27" s="4" t="str">
        <f>VLOOKUP(A27,HOP!A:L,12,0)</f>
        <v>155.00</v>
      </c>
      <c r="F27" s="4" t="str">
        <f>VLOOKUP(A27,HOP!A:C,3,0)</f>
        <v>2307156</v>
      </c>
      <c r="G27" s="4">
        <f t="shared" si="0"/>
        <v>0</v>
      </c>
      <c r="H27" s="4" t="str">
        <f t="shared" si="1"/>
        <v>，2307156</v>
      </c>
      <c r="I27" s="4" t="str">
        <f>VLOOKUP(A27,HOP!A:T,20,0)</f>
        <v>直连</v>
      </c>
    </row>
    <row r="28" s="4" customFormat="1" spans="1:9">
      <c r="A28" s="4">
        <v>16846984630</v>
      </c>
      <c r="B28" s="5">
        <v>44526</v>
      </c>
      <c r="C28" s="5">
        <v>44527</v>
      </c>
      <c r="D28" s="4">
        <v>26</v>
      </c>
      <c r="E28" s="4" t="str">
        <f>VLOOKUP(A28,HOP!A:L,12,0)</f>
        <v>26.00</v>
      </c>
      <c r="F28" s="4" t="str">
        <f>VLOOKUP(A28,HOP!A:C,3,0)</f>
        <v>2308273</v>
      </c>
      <c r="G28" s="4">
        <f t="shared" si="0"/>
        <v>0</v>
      </c>
      <c r="H28" s="4" t="str">
        <f t="shared" si="1"/>
        <v>，2308273</v>
      </c>
      <c r="I28" s="4" t="str">
        <f>VLOOKUP(A28,HOP!A:T,20,0)</f>
        <v>直连</v>
      </c>
    </row>
    <row r="29" s="4" customFormat="1" spans="1:9">
      <c r="A29" s="4">
        <v>16847488046</v>
      </c>
      <c r="B29" s="5">
        <v>44526</v>
      </c>
      <c r="C29" s="5">
        <v>44527</v>
      </c>
      <c r="D29" s="4">
        <v>82</v>
      </c>
      <c r="E29" s="4" t="str">
        <f>VLOOKUP(A29,HOP!A:L,12,0)</f>
        <v>82.00</v>
      </c>
      <c r="F29" s="4" t="str">
        <f>VLOOKUP(A29,HOP!A:C,3,0)</f>
        <v>2308422</v>
      </c>
      <c r="G29" s="4">
        <f t="shared" si="0"/>
        <v>0</v>
      </c>
      <c r="H29" s="4" t="str">
        <f t="shared" si="1"/>
        <v>，2308422</v>
      </c>
      <c r="I29" s="4" t="str">
        <f>VLOOKUP(A29,HOP!A:T,20,0)</f>
        <v>直连</v>
      </c>
    </row>
    <row r="30" s="4" customFormat="1" spans="1:9">
      <c r="A30" s="4">
        <v>16850960757</v>
      </c>
      <c r="B30" s="5">
        <v>44526</v>
      </c>
      <c r="C30" s="5">
        <v>44527</v>
      </c>
      <c r="D30" s="4">
        <v>199</v>
      </c>
      <c r="E30" s="4" t="str">
        <f>VLOOKUP(A30,HOP!A:L,12,0)</f>
        <v>199.00</v>
      </c>
      <c r="F30" s="4" t="str">
        <f>VLOOKUP(A30,HOP!A:C,3,0)</f>
        <v>2309673</v>
      </c>
      <c r="G30" s="4">
        <f t="shared" si="0"/>
        <v>0</v>
      </c>
      <c r="H30" s="4" t="str">
        <f t="shared" si="1"/>
        <v>，2309673</v>
      </c>
      <c r="I30" s="4" t="str">
        <f>VLOOKUP(A30,HOP!A:T,20,0)</f>
        <v>直连</v>
      </c>
    </row>
    <row r="31" s="4" customFormat="1" spans="1:9">
      <c r="A31" s="4">
        <v>16851269946</v>
      </c>
      <c r="B31" s="5">
        <v>44526</v>
      </c>
      <c r="C31" s="5">
        <v>44527</v>
      </c>
      <c r="D31" s="4">
        <v>102</v>
      </c>
      <c r="E31" s="4" t="str">
        <f>VLOOKUP(A31,HOP!A:L,12,0)</f>
        <v>102.00</v>
      </c>
      <c r="F31" s="4" t="str">
        <f>VLOOKUP(A31,HOP!A:C,3,0)</f>
        <v>2309776</v>
      </c>
      <c r="G31" s="4">
        <f t="shared" si="0"/>
        <v>0</v>
      </c>
      <c r="H31" s="4" t="str">
        <f t="shared" si="1"/>
        <v>，2309776</v>
      </c>
      <c r="I31" s="4" t="str">
        <f>VLOOKUP(A31,HOP!A:T,20,0)</f>
        <v>直连</v>
      </c>
    </row>
    <row r="32" s="4" customFormat="1" spans="1:9">
      <c r="A32" s="4">
        <v>16854516655</v>
      </c>
      <c r="B32" s="5">
        <v>44526</v>
      </c>
      <c r="C32" s="5">
        <v>44527</v>
      </c>
      <c r="D32" s="4">
        <v>112</v>
      </c>
      <c r="E32" s="4" t="str">
        <f>VLOOKUP(A32,HOP!A:L,12,0)</f>
        <v>112.00</v>
      </c>
      <c r="F32" s="4" t="str">
        <f>VLOOKUP(A32,HOP!A:C,3,0)</f>
        <v>2309807</v>
      </c>
      <c r="G32" s="4">
        <f t="shared" si="0"/>
        <v>0</v>
      </c>
      <c r="H32" s="4" t="str">
        <f t="shared" si="1"/>
        <v>，2309807</v>
      </c>
      <c r="I32" s="4" t="str">
        <f>VLOOKUP(A32,HOP!A:T,20,0)</f>
        <v>直连</v>
      </c>
    </row>
    <row r="33" s="4" customFormat="1" spans="1:9">
      <c r="A33" s="4">
        <v>16855291673</v>
      </c>
      <c r="B33" s="5">
        <v>44526</v>
      </c>
      <c r="C33" s="5">
        <v>44527</v>
      </c>
      <c r="D33" s="4">
        <v>103</v>
      </c>
      <c r="E33" s="4" t="str">
        <f>VLOOKUP(A33,HOP!A:L,12,0)</f>
        <v>103.00</v>
      </c>
      <c r="F33" s="4" t="str">
        <f>VLOOKUP(A33,HOP!A:C,3,0)</f>
        <v>2309946</v>
      </c>
      <c r="G33" s="4">
        <f t="shared" si="0"/>
        <v>0</v>
      </c>
      <c r="H33" s="4" t="str">
        <f t="shared" si="1"/>
        <v>，2309946</v>
      </c>
      <c r="I33" s="4" t="str">
        <f>VLOOKUP(A33,HOP!A:T,20,0)</f>
        <v>直连</v>
      </c>
    </row>
    <row r="34" s="4" customFormat="1" spans="1:9">
      <c r="A34" s="4">
        <v>16857356437</v>
      </c>
      <c r="B34" s="5">
        <v>44526</v>
      </c>
      <c r="C34" s="5">
        <v>44527</v>
      </c>
      <c r="D34" s="4">
        <v>69</v>
      </c>
      <c r="E34" s="4" t="str">
        <f>VLOOKUP(A34,HOP!A:L,12,0)</f>
        <v>69.00</v>
      </c>
      <c r="F34" s="4" t="str">
        <f>VLOOKUP(A34,HOP!A:C,3,0)</f>
        <v>2310621</v>
      </c>
      <c r="G34" s="4">
        <f t="shared" si="0"/>
        <v>0</v>
      </c>
      <c r="H34" s="4" t="str">
        <f t="shared" si="1"/>
        <v>，2310621</v>
      </c>
      <c r="I34" s="4" t="str">
        <f>VLOOKUP(A34,HOP!A:T,20,0)</f>
        <v>直连</v>
      </c>
    </row>
    <row r="35" s="4" customFormat="1" spans="1:9">
      <c r="A35" s="4">
        <v>16859177726</v>
      </c>
      <c r="B35" s="5">
        <v>44526</v>
      </c>
      <c r="C35" s="5">
        <v>44527</v>
      </c>
      <c r="D35" s="4">
        <v>179</v>
      </c>
      <c r="E35" s="4" t="str">
        <f>VLOOKUP(A35,HOP!A:L,12,0)</f>
        <v>179.00</v>
      </c>
      <c r="F35" s="4" t="str">
        <f>VLOOKUP(A35,HOP!A:C,3,0)</f>
        <v>2311321</v>
      </c>
      <c r="G35" s="4">
        <f t="shared" si="0"/>
        <v>0</v>
      </c>
      <c r="H35" s="4" t="str">
        <f t="shared" si="1"/>
        <v>，2311321</v>
      </c>
      <c r="I35" s="4" t="str">
        <f>VLOOKUP(A35,HOP!A:T,20,0)</f>
        <v>直连</v>
      </c>
    </row>
    <row r="36" s="4" customFormat="1" spans="1:9">
      <c r="A36" s="4">
        <v>16859181170</v>
      </c>
      <c r="B36" s="5">
        <v>44526</v>
      </c>
      <c r="C36" s="5">
        <v>44527</v>
      </c>
      <c r="D36" s="4">
        <v>174</v>
      </c>
      <c r="E36" s="4" t="str">
        <f>VLOOKUP(A36,HOP!A:L,12,0)</f>
        <v>174.00</v>
      </c>
      <c r="F36" s="4" t="str">
        <f>VLOOKUP(A36,HOP!A:C,3,0)</f>
        <v>2311324</v>
      </c>
      <c r="G36" s="4">
        <f t="shared" si="0"/>
        <v>0</v>
      </c>
      <c r="H36" s="4" t="str">
        <f t="shared" si="1"/>
        <v>，2311324</v>
      </c>
      <c r="I36" s="4" t="str">
        <f>VLOOKUP(A36,HOP!A:T,20,0)</f>
        <v>直连</v>
      </c>
    </row>
    <row r="37" s="4" customFormat="1" spans="1:9">
      <c r="A37" s="4">
        <v>16859180909</v>
      </c>
      <c r="B37" s="5">
        <v>44526</v>
      </c>
      <c r="C37" s="5">
        <v>44527</v>
      </c>
      <c r="D37" s="4">
        <v>78</v>
      </c>
      <c r="E37" s="4" t="str">
        <f>VLOOKUP(A37,HOP!A:L,12,0)</f>
        <v>78.00</v>
      </c>
      <c r="F37" s="4" t="str">
        <f>VLOOKUP(A37,HOP!A:C,3,0)</f>
        <v>2311325</v>
      </c>
      <c r="G37" s="4">
        <f t="shared" si="0"/>
        <v>0</v>
      </c>
      <c r="H37" s="4" t="str">
        <f t="shared" si="1"/>
        <v>，2311325</v>
      </c>
      <c r="I37" s="4" t="str">
        <f>VLOOKUP(A37,HOP!A:T,20,0)</f>
        <v>直连</v>
      </c>
    </row>
    <row r="38" s="4" customFormat="1" spans="1:9">
      <c r="A38" s="4">
        <v>16859283038</v>
      </c>
      <c r="B38" s="5">
        <v>44525</v>
      </c>
      <c r="C38" s="5">
        <v>44527</v>
      </c>
      <c r="D38" s="4">
        <v>32</v>
      </c>
      <c r="E38" s="4" t="str">
        <f>VLOOKUP(A38,HOP!A:L,12,0)</f>
        <v>32.00</v>
      </c>
      <c r="F38" s="4" t="str">
        <f>VLOOKUP(A38,HOP!A:C,3,0)</f>
        <v>2311380</v>
      </c>
      <c r="G38" s="4">
        <f t="shared" si="0"/>
        <v>0</v>
      </c>
      <c r="H38" s="4" t="str">
        <f t="shared" si="1"/>
        <v>，2311380</v>
      </c>
      <c r="I38" s="4" t="str">
        <f>VLOOKUP(A38,HOP!A:T,20,0)</f>
        <v>直连</v>
      </c>
    </row>
    <row r="39" s="4" customFormat="1" spans="1:9">
      <c r="A39" s="4">
        <v>16865584381</v>
      </c>
      <c r="B39" s="5">
        <v>44526</v>
      </c>
      <c r="C39" s="5">
        <v>44527</v>
      </c>
      <c r="D39" s="4">
        <v>36</v>
      </c>
      <c r="E39" s="4" t="str">
        <f>VLOOKUP(A39,HOP!A:L,12,0)</f>
        <v>36.00</v>
      </c>
      <c r="F39" s="4" t="str">
        <f>VLOOKUP(A39,HOP!A:C,3,0)</f>
        <v>2313055</v>
      </c>
      <c r="G39" s="4">
        <f t="shared" si="0"/>
        <v>0</v>
      </c>
      <c r="H39" s="4" t="str">
        <f t="shared" si="1"/>
        <v>，2313055</v>
      </c>
      <c r="I39" s="4" t="str">
        <f>VLOOKUP(A39,HOP!A:T,20,0)</f>
        <v>直连</v>
      </c>
    </row>
    <row r="40" s="4" customFormat="1" spans="1:9">
      <c r="A40" s="4">
        <v>16865712749</v>
      </c>
      <c r="B40" s="5">
        <v>44526</v>
      </c>
      <c r="C40" s="5">
        <v>44527</v>
      </c>
      <c r="D40" s="4">
        <v>73</v>
      </c>
      <c r="E40" s="4" t="str">
        <f>VLOOKUP(A40,HOP!A:L,12,0)</f>
        <v>73.00</v>
      </c>
      <c r="F40" s="4" t="str">
        <f>VLOOKUP(A40,HOP!A:C,3,0)</f>
        <v>2313076</v>
      </c>
      <c r="G40" s="4">
        <f t="shared" si="0"/>
        <v>0</v>
      </c>
      <c r="H40" s="4" t="str">
        <f t="shared" si="1"/>
        <v>，2313076</v>
      </c>
      <c r="I40" s="4" t="str">
        <f>VLOOKUP(A40,HOP!A:T,20,0)</f>
        <v>直连</v>
      </c>
    </row>
    <row r="41" s="4" customFormat="1" spans="1:9">
      <c r="A41" s="4">
        <v>16865769363</v>
      </c>
      <c r="B41" s="5">
        <v>44526</v>
      </c>
      <c r="C41" s="5">
        <v>44527</v>
      </c>
      <c r="D41" s="4">
        <v>53</v>
      </c>
      <c r="E41" s="4" t="str">
        <f>VLOOKUP(A41,HOP!A:L,12,0)</f>
        <v>53.00</v>
      </c>
      <c r="F41" s="4" t="str">
        <f>VLOOKUP(A41,HOP!A:C,3,0)</f>
        <v>2313090</v>
      </c>
      <c r="G41" s="4">
        <f t="shared" si="0"/>
        <v>0</v>
      </c>
      <c r="H41" s="4" t="str">
        <f t="shared" si="1"/>
        <v>，2313090</v>
      </c>
      <c r="I41" s="4" t="str">
        <f>VLOOKUP(A41,HOP!A:T,20,0)</f>
        <v>直连</v>
      </c>
    </row>
    <row r="42" s="4" customFormat="1" spans="1:9">
      <c r="A42" s="4">
        <v>16865826909</v>
      </c>
      <c r="B42" s="5">
        <v>44526</v>
      </c>
      <c r="C42" s="5">
        <v>44527</v>
      </c>
      <c r="D42" s="4">
        <v>15</v>
      </c>
      <c r="E42" s="4" t="str">
        <f>VLOOKUP(A42,HOP!A:L,12,0)</f>
        <v>15.00</v>
      </c>
      <c r="F42" s="4" t="str">
        <f>VLOOKUP(A42,HOP!A:C,3,0)</f>
        <v>2313099</v>
      </c>
      <c r="G42" s="4">
        <f t="shared" si="0"/>
        <v>0</v>
      </c>
      <c r="H42" s="4" t="str">
        <f t="shared" si="1"/>
        <v>，2313099</v>
      </c>
      <c r="I42" s="4" t="str">
        <f>VLOOKUP(A42,HOP!A:T,20,0)</f>
        <v>直连</v>
      </c>
    </row>
    <row r="43" s="4" customFormat="1" spans="1:9">
      <c r="A43" s="4">
        <v>16865938246</v>
      </c>
      <c r="B43" s="5">
        <v>44526</v>
      </c>
      <c r="C43" s="5">
        <v>44527</v>
      </c>
      <c r="D43" s="4">
        <v>53</v>
      </c>
      <c r="E43" s="4" t="str">
        <f>VLOOKUP(A43,HOP!A:L,12,0)</f>
        <v>53.00</v>
      </c>
      <c r="F43" s="4" t="str">
        <f>VLOOKUP(A43,HOP!A:C,3,0)</f>
        <v>2313142</v>
      </c>
      <c r="G43" s="4">
        <f t="shared" si="0"/>
        <v>0</v>
      </c>
      <c r="H43" s="4" t="str">
        <f t="shared" si="1"/>
        <v>，2313142</v>
      </c>
      <c r="I43" s="4" t="str">
        <f>VLOOKUP(A43,HOP!A:T,20,0)</f>
        <v>直连</v>
      </c>
    </row>
    <row r="44" s="4" customFormat="1" hidden="1" spans="1:9">
      <c r="A44" s="4">
        <v>16866178556</v>
      </c>
      <c r="B44" s="5">
        <v>44526</v>
      </c>
      <c r="C44" s="5">
        <v>44527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VLOOKUP(A44,HOP!A:T,20,0)</f>
        <v>#N/A</v>
      </c>
    </row>
    <row r="45" s="4" customFormat="1" spans="1:9">
      <c r="A45" s="4">
        <v>16870799526</v>
      </c>
      <c r="B45" s="5">
        <v>44526</v>
      </c>
      <c r="C45" s="5">
        <v>44527</v>
      </c>
      <c r="D45" s="4">
        <v>50</v>
      </c>
      <c r="E45" s="4" t="str">
        <f>VLOOKUP(A45,HOP!A:L,12,0)</f>
        <v>50.00</v>
      </c>
      <c r="F45" s="4" t="str">
        <f>VLOOKUP(A45,HOP!A:C,3,0)</f>
        <v>2313824</v>
      </c>
      <c r="G45" s="4">
        <f t="shared" si="0"/>
        <v>0</v>
      </c>
      <c r="H45" s="4" t="str">
        <f t="shared" si="1"/>
        <v>，2313824</v>
      </c>
      <c r="I45" s="4" t="str">
        <f>VLOOKUP(A45,HOP!A:T,20,0)</f>
        <v>直连</v>
      </c>
    </row>
    <row r="46" s="4" customFormat="1" spans="1:9">
      <c r="A46" s="4">
        <v>16870759972</v>
      </c>
      <c r="B46" s="5">
        <v>44526</v>
      </c>
      <c r="C46" s="5">
        <v>44527</v>
      </c>
      <c r="D46" s="4">
        <v>96</v>
      </c>
      <c r="E46" s="4" t="str">
        <f>VLOOKUP(A46,HOP!A:L,12,0)</f>
        <v>96.00</v>
      </c>
      <c r="F46" s="4" t="str">
        <f>VLOOKUP(A46,HOP!A:C,3,0)</f>
        <v>2313808</v>
      </c>
      <c r="G46" s="4">
        <f t="shared" si="0"/>
        <v>0</v>
      </c>
      <c r="H46" s="4" t="str">
        <f t="shared" si="1"/>
        <v>，2313808</v>
      </c>
      <c r="I46" s="4" t="str">
        <f>VLOOKUP(A46,HOP!A:T,20,0)</f>
        <v>直连</v>
      </c>
    </row>
    <row r="47" s="4" customFormat="1" spans="1:9">
      <c r="A47" s="4">
        <v>16870903202</v>
      </c>
      <c r="B47" s="5">
        <v>44526</v>
      </c>
      <c r="C47" s="5">
        <v>44527</v>
      </c>
      <c r="D47" s="4">
        <v>94</v>
      </c>
      <c r="E47" s="4" t="str">
        <f>VLOOKUP(A47,HOP!A:L,12,0)</f>
        <v>94.00</v>
      </c>
      <c r="F47" s="4" t="str">
        <f>VLOOKUP(A47,HOP!A:C,3,0)</f>
        <v>2313883</v>
      </c>
      <c r="G47" s="4">
        <f t="shared" si="0"/>
        <v>0</v>
      </c>
      <c r="H47" s="4" t="str">
        <f t="shared" si="1"/>
        <v>，2313883</v>
      </c>
      <c r="I47" s="4" t="str">
        <f>VLOOKUP(A47,HOP!A:T,20,0)</f>
        <v>直连</v>
      </c>
    </row>
    <row r="48" s="4" customFormat="1" spans="1:9">
      <c r="A48" s="4">
        <v>16871796069</v>
      </c>
      <c r="B48" s="5">
        <v>44526</v>
      </c>
      <c r="C48" s="5">
        <v>44527</v>
      </c>
      <c r="D48" s="4">
        <v>42</v>
      </c>
      <c r="E48" s="4" t="str">
        <f>VLOOKUP(A48,HOP!A:L,12,0)</f>
        <v>42.00</v>
      </c>
      <c r="F48" s="4" t="str">
        <f>VLOOKUP(A48,HOP!A:C,3,0)</f>
        <v>2314651</v>
      </c>
      <c r="G48" s="4">
        <f t="shared" si="0"/>
        <v>0</v>
      </c>
      <c r="H48" s="4" t="str">
        <f t="shared" si="1"/>
        <v>，2314651</v>
      </c>
      <c r="I48" s="4" t="str">
        <f>VLOOKUP(A48,HOP!A:T,20,0)</f>
        <v>直连</v>
      </c>
    </row>
    <row r="49" s="4" customFormat="1" spans="1:9">
      <c r="A49" s="4">
        <v>16871782074</v>
      </c>
      <c r="B49" s="5">
        <v>44526</v>
      </c>
      <c r="C49" s="5">
        <v>44527</v>
      </c>
      <c r="D49" s="4">
        <v>45</v>
      </c>
      <c r="E49" s="4" t="str">
        <f>VLOOKUP(A49,HOP!A:L,12,0)</f>
        <v>45.00</v>
      </c>
      <c r="F49" s="4" t="str">
        <f>VLOOKUP(A49,HOP!A:C,3,0)</f>
        <v>2314649</v>
      </c>
      <c r="G49" s="4">
        <f t="shared" si="0"/>
        <v>0</v>
      </c>
      <c r="H49" s="4" t="str">
        <f t="shared" si="1"/>
        <v>，2314649</v>
      </c>
      <c r="I49" s="4" t="str">
        <f>VLOOKUP(A49,HOP!A:T,20,0)</f>
        <v>直连</v>
      </c>
    </row>
    <row r="50" s="4" customFormat="1" spans="1:9">
      <c r="A50" s="4">
        <v>16872365648</v>
      </c>
      <c r="B50" s="5">
        <v>44526</v>
      </c>
      <c r="C50" s="5">
        <v>44527</v>
      </c>
      <c r="D50" s="4">
        <v>111</v>
      </c>
      <c r="E50" s="4" t="str">
        <f>VLOOKUP(A50,HOP!A:L,12,0)</f>
        <v>111.00</v>
      </c>
      <c r="F50" s="4" t="str">
        <f>VLOOKUP(A50,HOP!A:C,3,0)</f>
        <v>2314966</v>
      </c>
      <c r="G50" s="4">
        <f t="shared" si="0"/>
        <v>0</v>
      </c>
      <c r="H50" s="4" t="str">
        <f t="shared" si="1"/>
        <v>，2314966</v>
      </c>
      <c r="I50" s="4" t="str">
        <f>VLOOKUP(A50,HOP!A:T,20,0)</f>
        <v>直连</v>
      </c>
    </row>
    <row r="52" spans="4:4">
      <c r="D52" s="4">
        <f>SUM(D2:D51)</f>
        <v>7336</v>
      </c>
    </row>
    <row r="57" spans="1:1">
      <c r="A57" s="4" t="s">
        <v>180</v>
      </c>
    </row>
    <row r="58" spans="1:1">
      <c r="A58" s="4" t="s">
        <v>181</v>
      </c>
    </row>
    <row r="59" spans="1:1">
      <c r="A59" s="4" t="s">
        <v>182</v>
      </c>
    </row>
  </sheetData>
  <autoFilter ref="A1:X50">
    <filterColumn colId="3">
      <filters>
        <filter val="50"/>
        <filter val="111"/>
        <filter val="112"/>
        <filter val="53"/>
        <filter val="94"/>
        <filter val="15"/>
        <filter val="155"/>
        <filter val="96"/>
        <filter val="156"/>
        <filter val="98"/>
        <filter val="318"/>
        <filter val="199"/>
        <filter val="61"/>
        <filter val="162"/>
        <filter val="364"/>
        <filter val="125"/>
        <filter val="26"/>
        <filter val="67"/>
        <filter val="69"/>
        <filter val="770"/>
        <filter val="32"/>
        <filter val="73"/>
        <filter val="174"/>
        <filter val="36"/>
        <filter val="177"/>
        <filter val="38"/>
        <filter val="78"/>
        <filter val="179"/>
        <filter val="80"/>
        <filter val="241"/>
        <filter val="42"/>
        <filter val="82"/>
        <filter val="102"/>
        <filter val="182"/>
        <filter val="103"/>
        <filter val="104"/>
        <filter val="45"/>
        <filter val="785"/>
        <filter val="47"/>
        <filter val="207"/>
        <filter val="48"/>
        <filter val="488"/>
        <filter val="58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</row>
    <row r="2" s="1" customFormat="1" spans="1:20">
      <c r="A2" s="3">
        <v>16872365648</v>
      </c>
      <c r="B2" s="1" t="s">
        <v>200</v>
      </c>
      <c r="C2" s="1" t="s">
        <v>201</v>
      </c>
      <c r="D2" s="1" t="s">
        <v>202</v>
      </c>
      <c r="E2" s="1" t="s">
        <v>203</v>
      </c>
      <c r="F2" s="1" t="s">
        <v>200</v>
      </c>
      <c r="G2" s="1" t="s">
        <v>204</v>
      </c>
      <c r="H2" s="1" t="s">
        <v>205</v>
      </c>
      <c r="I2" s="1" t="s">
        <v>206</v>
      </c>
      <c r="J2" s="1" t="s">
        <v>29</v>
      </c>
      <c r="K2" s="1" t="s">
        <v>207</v>
      </c>
      <c r="L2" s="1" t="s">
        <v>207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213</v>
      </c>
      <c r="T2" s="1" t="s">
        <v>214</v>
      </c>
    </row>
    <row r="3" s="1" customFormat="1" spans="1:20">
      <c r="A3" s="3">
        <v>16871796069</v>
      </c>
      <c r="B3" s="1" t="s">
        <v>200</v>
      </c>
      <c r="C3" s="1" t="s">
        <v>215</v>
      </c>
      <c r="D3" s="1" t="s">
        <v>216</v>
      </c>
      <c r="E3" s="1" t="s">
        <v>217</v>
      </c>
      <c r="F3" s="1" t="s">
        <v>200</v>
      </c>
      <c r="G3" s="1" t="s">
        <v>204</v>
      </c>
      <c r="H3" s="1" t="s">
        <v>205</v>
      </c>
      <c r="I3" s="1" t="s">
        <v>218</v>
      </c>
      <c r="J3" s="1" t="s">
        <v>29</v>
      </c>
      <c r="K3" s="1" t="s">
        <v>219</v>
      </c>
      <c r="L3" s="1" t="s">
        <v>219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220</v>
      </c>
      <c r="R3" s="1" t="s">
        <v>212</v>
      </c>
      <c r="S3" s="1" t="s">
        <v>213</v>
      </c>
      <c r="T3" s="1" t="s">
        <v>214</v>
      </c>
    </row>
    <row r="4" s="1" customFormat="1" spans="1:20">
      <c r="A4" s="3">
        <v>16871782074</v>
      </c>
      <c r="B4" s="1" t="s">
        <v>200</v>
      </c>
      <c r="C4" s="1" t="s">
        <v>221</v>
      </c>
      <c r="D4" s="1" t="s">
        <v>222</v>
      </c>
      <c r="E4" s="1" t="s">
        <v>223</v>
      </c>
      <c r="F4" s="1" t="s">
        <v>200</v>
      </c>
      <c r="G4" s="1" t="s">
        <v>204</v>
      </c>
      <c r="H4" s="1" t="s">
        <v>205</v>
      </c>
      <c r="I4" s="1" t="s">
        <v>224</v>
      </c>
      <c r="J4" s="1" t="s">
        <v>29</v>
      </c>
      <c r="K4" s="1" t="s">
        <v>225</v>
      </c>
      <c r="L4" s="1" t="s">
        <v>225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226</v>
      </c>
      <c r="R4" s="1" t="s">
        <v>212</v>
      </c>
      <c r="S4" s="1" t="s">
        <v>213</v>
      </c>
      <c r="T4" s="1" t="s">
        <v>214</v>
      </c>
    </row>
    <row r="5" s="1" customFormat="1" spans="1:20">
      <c r="A5" s="3">
        <v>16870903202</v>
      </c>
      <c r="B5" s="1" t="s">
        <v>200</v>
      </c>
      <c r="C5" s="1" t="s">
        <v>227</v>
      </c>
      <c r="D5" s="1" t="s">
        <v>228</v>
      </c>
      <c r="E5" s="1" t="s">
        <v>229</v>
      </c>
      <c r="F5" s="1" t="s">
        <v>200</v>
      </c>
      <c r="G5" s="1" t="s">
        <v>204</v>
      </c>
      <c r="H5" s="1" t="s">
        <v>205</v>
      </c>
      <c r="I5" s="1" t="s">
        <v>230</v>
      </c>
      <c r="J5" s="1" t="s">
        <v>29</v>
      </c>
      <c r="K5" s="1" t="s">
        <v>231</v>
      </c>
      <c r="L5" s="1" t="s">
        <v>231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232</v>
      </c>
      <c r="R5" s="1" t="s">
        <v>212</v>
      </c>
      <c r="S5" s="1" t="s">
        <v>213</v>
      </c>
      <c r="T5" s="1" t="s">
        <v>214</v>
      </c>
    </row>
    <row r="6" s="1" customFormat="1" spans="1:20">
      <c r="A6" s="3">
        <v>16870799526</v>
      </c>
      <c r="B6" s="1" t="s">
        <v>200</v>
      </c>
      <c r="C6" s="1" t="s">
        <v>233</v>
      </c>
      <c r="D6" s="1" t="s">
        <v>234</v>
      </c>
      <c r="E6" s="1" t="s">
        <v>235</v>
      </c>
      <c r="F6" s="1" t="s">
        <v>200</v>
      </c>
      <c r="G6" s="1" t="s">
        <v>204</v>
      </c>
      <c r="H6" s="1" t="s">
        <v>205</v>
      </c>
      <c r="I6" s="1" t="s">
        <v>236</v>
      </c>
      <c r="J6" s="1" t="s">
        <v>29</v>
      </c>
      <c r="K6" s="1" t="s">
        <v>237</v>
      </c>
      <c r="L6" s="1" t="s">
        <v>237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238</v>
      </c>
      <c r="R6" s="1" t="s">
        <v>212</v>
      </c>
      <c r="S6" s="1" t="s">
        <v>213</v>
      </c>
      <c r="T6" s="1" t="s">
        <v>214</v>
      </c>
    </row>
    <row r="7" s="1" customFormat="1" spans="1:20">
      <c r="A7" s="3">
        <v>16870759972</v>
      </c>
      <c r="B7" s="1" t="s">
        <v>200</v>
      </c>
      <c r="C7" s="1" t="s">
        <v>239</v>
      </c>
      <c r="D7" s="1" t="s">
        <v>240</v>
      </c>
      <c r="E7" s="1" t="s">
        <v>241</v>
      </c>
      <c r="F7" s="1" t="s">
        <v>200</v>
      </c>
      <c r="G7" s="1" t="s">
        <v>204</v>
      </c>
      <c r="H7" s="1" t="s">
        <v>205</v>
      </c>
      <c r="I7" s="1" t="s">
        <v>242</v>
      </c>
      <c r="J7" s="1" t="s">
        <v>29</v>
      </c>
      <c r="K7" s="1" t="s">
        <v>243</v>
      </c>
      <c r="L7" s="1" t="s">
        <v>243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244</v>
      </c>
      <c r="R7" s="1" t="s">
        <v>212</v>
      </c>
      <c r="S7" s="1" t="s">
        <v>213</v>
      </c>
      <c r="T7" s="1" t="s">
        <v>214</v>
      </c>
    </row>
    <row r="8" s="1" customFormat="1" spans="1:20">
      <c r="A8" s="3">
        <v>16865938246</v>
      </c>
      <c r="B8" s="1" t="s">
        <v>200</v>
      </c>
      <c r="C8" s="1" t="s">
        <v>245</v>
      </c>
      <c r="D8" s="1" t="s">
        <v>246</v>
      </c>
      <c r="E8" s="1" t="s">
        <v>247</v>
      </c>
      <c r="F8" s="1" t="s">
        <v>200</v>
      </c>
      <c r="G8" s="1" t="s">
        <v>204</v>
      </c>
      <c r="H8" s="1" t="s">
        <v>205</v>
      </c>
      <c r="I8" s="1" t="s">
        <v>248</v>
      </c>
      <c r="J8" s="1" t="s">
        <v>29</v>
      </c>
      <c r="K8" s="1" t="s">
        <v>249</v>
      </c>
      <c r="L8" s="1" t="s">
        <v>249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250</v>
      </c>
      <c r="R8" s="1" t="s">
        <v>212</v>
      </c>
      <c r="S8" s="1" t="s">
        <v>213</v>
      </c>
      <c r="T8" s="1" t="s">
        <v>214</v>
      </c>
    </row>
    <row r="9" s="1" customFormat="1" spans="1:20">
      <c r="A9" s="3">
        <v>16865826909</v>
      </c>
      <c r="B9" s="1" t="s">
        <v>200</v>
      </c>
      <c r="C9" s="1" t="s">
        <v>251</v>
      </c>
      <c r="D9" s="1" t="s">
        <v>252</v>
      </c>
      <c r="E9" s="1" t="s">
        <v>253</v>
      </c>
      <c r="F9" s="1" t="s">
        <v>200</v>
      </c>
      <c r="G9" s="1" t="s">
        <v>204</v>
      </c>
      <c r="H9" s="1" t="s">
        <v>205</v>
      </c>
      <c r="I9" s="1" t="s">
        <v>243</v>
      </c>
      <c r="J9" s="1" t="s">
        <v>29</v>
      </c>
      <c r="K9" s="1" t="s">
        <v>254</v>
      </c>
      <c r="L9" s="1" t="s">
        <v>254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255</v>
      </c>
      <c r="R9" s="1" t="s">
        <v>212</v>
      </c>
      <c r="S9" s="1" t="s">
        <v>213</v>
      </c>
      <c r="T9" s="1" t="s">
        <v>214</v>
      </c>
    </row>
    <row r="10" s="1" customFormat="1" spans="1:20">
      <c r="A10" s="3">
        <v>16865769363</v>
      </c>
      <c r="B10" s="1" t="s">
        <v>200</v>
      </c>
      <c r="C10" s="1" t="s">
        <v>256</v>
      </c>
      <c r="D10" s="1" t="s">
        <v>246</v>
      </c>
      <c r="E10" s="1" t="s">
        <v>257</v>
      </c>
      <c r="F10" s="1" t="s">
        <v>200</v>
      </c>
      <c r="G10" s="1" t="s">
        <v>204</v>
      </c>
      <c r="H10" s="1" t="s">
        <v>205</v>
      </c>
      <c r="I10" s="1" t="s">
        <v>248</v>
      </c>
      <c r="J10" s="1" t="s">
        <v>29</v>
      </c>
      <c r="K10" s="1" t="s">
        <v>249</v>
      </c>
      <c r="L10" s="1" t="s">
        <v>249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258</v>
      </c>
      <c r="R10" s="1" t="s">
        <v>212</v>
      </c>
      <c r="S10" s="1" t="s">
        <v>213</v>
      </c>
      <c r="T10" s="1" t="s">
        <v>214</v>
      </c>
    </row>
    <row r="11" s="1" customFormat="1" spans="1:20">
      <c r="A11" s="3">
        <v>16865712749</v>
      </c>
      <c r="B11" s="1" t="s">
        <v>200</v>
      </c>
      <c r="C11" s="1" t="s">
        <v>259</v>
      </c>
      <c r="D11" s="1" t="s">
        <v>260</v>
      </c>
      <c r="E11" s="1" t="s">
        <v>261</v>
      </c>
      <c r="F11" s="1" t="s">
        <v>200</v>
      </c>
      <c r="G11" s="1" t="s">
        <v>204</v>
      </c>
      <c r="H11" s="1" t="s">
        <v>205</v>
      </c>
      <c r="I11" s="1" t="s">
        <v>262</v>
      </c>
      <c r="J11" s="1" t="s">
        <v>29</v>
      </c>
      <c r="K11" s="1" t="s">
        <v>263</v>
      </c>
      <c r="L11" s="1" t="s">
        <v>263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264</v>
      </c>
      <c r="R11" s="1" t="s">
        <v>212</v>
      </c>
      <c r="S11" s="1" t="s">
        <v>213</v>
      </c>
      <c r="T11" s="1" t="s">
        <v>214</v>
      </c>
    </row>
    <row r="12" s="1" customFormat="1" spans="1:20">
      <c r="A12" s="3">
        <v>16865584381</v>
      </c>
      <c r="B12" s="1" t="s">
        <v>200</v>
      </c>
      <c r="C12" s="1" t="s">
        <v>265</v>
      </c>
      <c r="D12" s="1" t="s">
        <v>266</v>
      </c>
      <c r="E12" s="1" t="s">
        <v>267</v>
      </c>
      <c r="F12" s="1" t="s">
        <v>200</v>
      </c>
      <c r="G12" s="1" t="s">
        <v>204</v>
      </c>
      <c r="H12" s="1" t="s">
        <v>205</v>
      </c>
      <c r="I12" s="1" t="s">
        <v>268</v>
      </c>
      <c r="J12" s="1" t="s">
        <v>29</v>
      </c>
      <c r="K12" s="1" t="s">
        <v>269</v>
      </c>
      <c r="L12" s="1" t="s">
        <v>269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270</v>
      </c>
      <c r="R12" s="1" t="s">
        <v>212</v>
      </c>
      <c r="S12" s="1" t="s">
        <v>213</v>
      </c>
      <c r="T12" s="1" t="s">
        <v>214</v>
      </c>
    </row>
    <row r="13" s="1" customFormat="1" spans="1:20">
      <c r="A13" s="3">
        <v>16859283038</v>
      </c>
      <c r="B13" s="1" t="s">
        <v>271</v>
      </c>
      <c r="C13" s="1" t="s">
        <v>272</v>
      </c>
      <c r="D13" s="1" t="s">
        <v>273</v>
      </c>
      <c r="E13" s="1" t="s">
        <v>274</v>
      </c>
      <c r="F13" s="1" t="s">
        <v>271</v>
      </c>
      <c r="G13" s="1" t="s">
        <v>204</v>
      </c>
      <c r="H13" s="1" t="s">
        <v>205</v>
      </c>
      <c r="I13" s="1" t="s">
        <v>275</v>
      </c>
      <c r="J13" s="1" t="s">
        <v>29</v>
      </c>
      <c r="K13" s="1" t="s">
        <v>276</v>
      </c>
      <c r="L13" s="1" t="s">
        <v>276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277</v>
      </c>
      <c r="R13" s="1" t="s">
        <v>212</v>
      </c>
      <c r="S13" s="1" t="s">
        <v>213</v>
      </c>
      <c r="T13" s="1" t="s">
        <v>214</v>
      </c>
    </row>
    <row r="14" s="1" customFormat="1" spans="1:20">
      <c r="A14" s="3">
        <v>16859180909</v>
      </c>
      <c r="B14" s="1" t="s">
        <v>271</v>
      </c>
      <c r="C14" s="1" t="s">
        <v>278</v>
      </c>
      <c r="D14" s="1" t="s">
        <v>279</v>
      </c>
      <c r="E14" s="1" t="s">
        <v>280</v>
      </c>
      <c r="F14" s="1" t="s">
        <v>200</v>
      </c>
      <c r="G14" s="1" t="s">
        <v>204</v>
      </c>
      <c r="H14" s="1" t="s">
        <v>205</v>
      </c>
      <c r="I14" s="1" t="s">
        <v>281</v>
      </c>
      <c r="J14" s="1" t="s">
        <v>29</v>
      </c>
      <c r="K14" s="1" t="s">
        <v>282</v>
      </c>
      <c r="L14" s="1" t="s">
        <v>282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283</v>
      </c>
      <c r="R14" s="1" t="s">
        <v>212</v>
      </c>
      <c r="S14" s="1" t="s">
        <v>213</v>
      </c>
      <c r="T14" s="1" t="s">
        <v>214</v>
      </c>
    </row>
    <row r="15" s="1" customFormat="1" spans="1:20">
      <c r="A15" s="3">
        <v>16859181170</v>
      </c>
      <c r="B15" s="1" t="s">
        <v>271</v>
      </c>
      <c r="C15" s="1" t="s">
        <v>284</v>
      </c>
      <c r="D15" s="1" t="s">
        <v>285</v>
      </c>
      <c r="E15" s="1" t="s">
        <v>286</v>
      </c>
      <c r="F15" s="1" t="s">
        <v>200</v>
      </c>
      <c r="G15" s="1" t="s">
        <v>204</v>
      </c>
      <c r="H15" s="1" t="s">
        <v>205</v>
      </c>
      <c r="I15" s="1" t="s">
        <v>287</v>
      </c>
      <c r="J15" s="1" t="s">
        <v>29</v>
      </c>
      <c r="K15" s="1" t="s">
        <v>288</v>
      </c>
      <c r="L15" s="1" t="s">
        <v>288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289</v>
      </c>
      <c r="R15" s="1" t="s">
        <v>212</v>
      </c>
      <c r="S15" s="1" t="s">
        <v>213</v>
      </c>
      <c r="T15" s="1" t="s">
        <v>214</v>
      </c>
    </row>
    <row r="16" s="1" customFormat="1" spans="1:20">
      <c r="A16" s="3">
        <v>16859177726</v>
      </c>
      <c r="B16" s="1" t="s">
        <v>271</v>
      </c>
      <c r="C16" s="1" t="s">
        <v>290</v>
      </c>
      <c r="D16" s="1" t="s">
        <v>291</v>
      </c>
      <c r="E16" s="1" t="s">
        <v>292</v>
      </c>
      <c r="F16" s="1" t="s">
        <v>200</v>
      </c>
      <c r="G16" s="1" t="s">
        <v>204</v>
      </c>
      <c r="H16" s="1" t="s">
        <v>205</v>
      </c>
      <c r="I16" s="1" t="s">
        <v>293</v>
      </c>
      <c r="J16" s="1" t="s">
        <v>29</v>
      </c>
      <c r="K16" s="1" t="s">
        <v>294</v>
      </c>
      <c r="L16" s="1" t="s">
        <v>294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295</v>
      </c>
      <c r="R16" s="1" t="s">
        <v>212</v>
      </c>
      <c r="S16" s="1" t="s">
        <v>213</v>
      </c>
      <c r="T16" s="1" t="s">
        <v>214</v>
      </c>
    </row>
    <row r="17" s="1" customFormat="1" spans="1:20">
      <c r="A17" s="3">
        <v>16857356437</v>
      </c>
      <c r="B17" s="1" t="s">
        <v>296</v>
      </c>
      <c r="C17" s="1" t="s">
        <v>297</v>
      </c>
      <c r="D17" s="1" t="s">
        <v>298</v>
      </c>
      <c r="E17" s="1" t="s">
        <v>299</v>
      </c>
      <c r="F17" s="1" t="s">
        <v>200</v>
      </c>
      <c r="G17" s="1" t="s">
        <v>204</v>
      </c>
      <c r="H17" s="1" t="s">
        <v>205</v>
      </c>
      <c r="I17" s="1" t="s">
        <v>300</v>
      </c>
      <c r="J17" s="1" t="s">
        <v>29</v>
      </c>
      <c r="K17" s="1" t="s">
        <v>301</v>
      </c>
      <c r="L17" s="1" t="s">
        <v>301</v>
      </c>
      <c r="M17" s="1" t="s">
        <v>208</v>
      </c>
      <c r="N17" s="1" t="s">
        <v>208</v>
      </c>
      <c r="O17" s="1" t="s">
        <v>209</v>
      </c>
      <c r="P17" s="1" t="s">
        <v>210</v>
      </c>
      <c r="Q17" s="1" t="s">
        <v>302</v>
      </c>
      <c r="R17" s="1" t="s">
        <v>212</v>
      </c>
      <c r="S17" s="1" t="s">
        <v>213</v>
      </c>
      <c r="T17" s="1" t="s">
        <v>214</v>
      </c>
    </row>
    <row r="18" s="1" customFormat="1" spans="1:20">
      <c r="A18" s="3">
        <v>16855291673</v>
      </c>
      <c r="B18" s="1" t="s">
        <v>296</v>
      </c>
      <c r="C18" s="1" t="s">
        <v>303</v>
      </c>
      <c r="D18" s="1" t="s">
        <v>304</v>
      </c>
      <c r="E18" s="1" t="s">
        <v>305</v>
      </c>
      <c r="F18" s="1" t="s">
        <v>200</v>
      </c>
      <c r="G18" s="1" t="s">
        <v>204</v>
      </c>
      <c r="H18" s="1" t="s">
        <v>205</v>
      </c>
      <c r="I18" s="1" t="s">
        <v>306</v>
      </c>
      <c r="J18" s="1" t="s">
        <v>29</v>
      </c>
      <c r="K18" s="1" t="s">
        <v>307</v>
      </c>
      <c r="L18" s="1" t="s">
        <v>307</v>
      </c>
      <c r="M18" s="1" t="s">
        <v>208</v>
      </c>
      <c r="N18" s="1" t="s">
        <v>208</v>
      </c>
      <c r="O18" s="1" t="s">
        <v>209</v>
      </c>
      <c r="P18" s="1" t="s">
        <v>210</v>
      </c>
      <c r="Q18" s="1" t="s">
        <v>308</v>
      </c>
      <c r="R18" s="1" t="s">
        <v>212</v>
      </c>
      <c r="S18" s="1" t="s">
        <v>213</v>
      </c>
      <c r="T18" s="1" t="s">
        <v>214</v>
      </c>
    </row>
    <row r="19" s="1" customFormat="1" spans="1:20">
      <c r="A19" s="3">
        <v>16854516655</v>
      </c>
      <c r="B19" s="1" t="s">
        <v>296</v>
      </c>
      <c r="C19" s="1" t="s">
        <v>309</v>
      </c>
      <c r="D19" s="1" t="s">
        <v>310</v>
      </c>
      <c r="E19" s="1" t="s">
        <v>311</v>
      </c>
      <c r="F19" s="1" t="s">
        <v>200</v>
      </c>
      <c r="G19" s="1" t="s">
        <v>204</v>
      </c>
      <c r="H19" s="1" t="s">
        <v>205</v>
      </c>
      <c r="I19" s="1" t="s">
        <v>312</v>
      </c>
      <c r="J19" s="1" t="s">
        <v>29</v>
      </c>
      <c r="K19" s="1" t="s">
        <v>313</v>
      </c>
      <c r="L19" s="1" t="s">
        <v>313</v>
      </c>
      <c r="M19" s="1" t="s">
        <v>208</v>
      </c>
      <c r="N19" s="1" t="s">
        <v>208</v>
      </c>
      <c r="O19" s="1" t="s">
        <v>209</v>
      </c>
      <c r="P19" s="1" t="s">
        <v>210</v>
      </c>
      <c r="Q19" s="1" t="s">
        <v>314</v>
      </c>
      <c r="R19" s="1" t="s">
        <v>212</v>
      </c>
      <c r="S19" s="1" t="s">
        <v>213</v>
      </c>
      <c r="T19" s="1" t="s">
        <v>214</v>
      </c>
    </row>
    <row r="20" s="1" customFormat="1" spans="1:20">
      <c r="A20" s="3">
        <v>16851269946</v>
      </c>
      <c r="B20" s="1" t="s">
        <v>296</v>
      </c>
      <c r="C20" s="1" t="s">
        <v>315</v>
      </c>
      <c r="D20" s="1" t="s">
        <v>316</v>
      </c>
      <c r="E20" s="1" t="s">
        <v>317</v>
      </c>
      <c r="F20" s="1" t="s">
        <v>200</v>
      </c>
      <c r="G20" s="1" t="s">
        <v>204</v>
      </c>
      <c r="H20" s="1" t="s">
        <v>205</v>
      </c>
      <c r="I20" s="1" t="s">
        <v>318</v>
      </c>
      <c r="J20" s="1" t="s">
        <v>29</v>
      </c>
      <c r="K20" s="1" t="s">
        <v>319</v>
      </c>
      <c r="L20" s="1" t="s">
        <v>319</v>
      </c>
      <c r="M20" s="1" t="s">
        <v>208</v>
      </c>
      <c r="N20" s="1" t="s">
        <v>208</v>
      </c>
      <c r="O20" s="1" t="s">
        <v>209</v>
      </c>
      <c r="P20" s="1" t="s">
        <v>210</v>
      </c>
      <c r="Q20" s="1" t="s">
        <v>320</v>
      </c>
      <c r="R20" s="1" t="s">
        <v>212</v>
      </c>
      <c r="S20" s="1" t="s">
        <v>213</v>
      </c>
      <c r="T20" s="1" t="s">
        <v>214</v>
      </c>
    </row>
    <row r="21" s="1" customFormat="1" spans="1:20">
      <c r="A21" s="3">
        <v>16850960757</v>
      </c>
      <c r="B21" s="1" t="s">
        <v>321</v>
      </c>
      <c r="C21" s="1" t="s">
        <v>322</v>
      </c>
      <c r="D21" s="1" t="s">
        <v>323</v>
      </c>
      <c r="E21" s="1" t="s">
        <v>324</v>
      </c>
      <c r="F21" s="1" t="s">
        <v>200</v>
      </c>
      <c r="G21" s="1" t="s">
        <v>204</v>
      </c>
      <c r="H21" s="1" t="s">
        <v>205</v>
      </c>
      <c r="I21" s="1" t="s">
        <v>325</v>
      </c>
      <c r="J21" s="1" t="s">
        <v>29</v>
      </c>
      <c r="K21" s="1" t="s">
        <v>326</v>
      </c>
      <c r="L21" s="1" t="s">
        <v>326</v>
      </c>
      <c r="M21" s="1" t="s">
        <v>208</v>
      </c>
      <c r="N21" s="1" t="s">
        <v>208</v>
      </c>
      <c r="O21" s="1" t="s">
        <v>209</v>
      </c>
      <c r="P21" s="1" t="s">
        <v>210</v>
      </c>
      <c r="Q21" s="1" t="s">
        <v>327</v>
      </c>
      <c r="R21" s="1" t="s">
        <v>212</v>
      </c>
      <c r="S21" s="1" t="s">
        <v>213</v>
      </c>
      <c r="T21" s="1" t="s">
        <v>214</v>
      </c>
    </row>
    <row r="22" s="1" customFormat="1" spans="1:20">
      <c r="A22" s="3">
        <v>16847488046</v>
      </c>
      <c r="B22" s="1" t="s">
        <v>321</v>
      </c>
      <c r="C22" s="1" t="s">
        <v>328</v>
      </c>
      <c r="D22" s="1" t="s">
        <v>329</v>
      </c>
      <c r="E22" s="1" t="s">
        <v>330</v>
      </c>
      <c r="F22" s="1" t="s">
        <v>200</v>
      </c>
      <c r="G22" s="1" t="s">
        <v>204</v>
      </c>
      <c r="H22" s="1" t="s">
        <v>205</v>
      </c>
      <c r="I22" s="1" t="s">
        <v>331</v>
      </c>
      <c r="J22" s="1" t="s">
        <v>29</v>
      </c>
      <c r="K22" s="1" t="s">
        <v>332</v>
      </c>
      <c r="L22" s="1" t="s">
        <v>332</v>
      </c>
      <c r="M22" s="1" t="s">
        <v>208</v>
      </c>
      <c r="N22" s="1" t="s">
        <v>208</v>
      </c>
      <c r="O22" s="1" t="s">
        <v>209</v>
      </c>
      <c r="P22" s="1" t="s">
        <v>210</v>
      </c>
      <c r="Q22" s="1" t="s">
        <v>333</v>
      </c>
      <c r="R22" s="1" t="s">
        <v>212</v>
      </c>
      <c r="S22" s="1" t="s">
        <v>213</v>
      </c>
      <c r="T22" s="1" t="s">
        <v>214</v>
      </c>
    </row>
    <row r="23" s="1" customFormat="1" spans="1:20">
      <c r="A23" s="3">
        <v>16846984630</v>
      </c>
      <c r="B23" s="1" t="s">
        <v>334</v>
      </c>
      <c r="C23" s="1" t="s">
        <v>335</v>
      </c>
      <c r="D23" s="1" t="s">
        <v>336</v>
      </c>
      <c r="E23" s="1" t="s">
        <v>337</v>
      </c>
      <c r="F23" s="1" t="s">
        <v>200</v>
      </c>
      <c r="G23" s="1" t="s">
        <v>204</v>
      </c>
      <c r="H23" s="1" t="s">
        <v>205</v>
      </c>
      <c r="I23" s="1" t="s">
        <v>338</v>
      </c>
      <c r="J23" s="1" t="s">
        <v>29</v>
      </c>
      <c r="K23" s="1" t="s">
        <v>339</v>
      </c>
      <c r="L23" s="1" t="s">
        <v>339</v>
      </c>
      <c r="M23" s="1" t="s">
        <v>208</v>
      </c>
      <c r="N23" s="1" t="s">
        <v>208</v>
      </c>
      <c r="O23" s="1" t="s">
        <v>209</v>
      </c>
      <c r="P23" s="1" t="s">
        <v>210</v>
      </c>
      <c r="Q23" s="1" t="s">
        <v>340</v>
      </c>
      <c r="R23" s="1" t="s">
        <v>212</v>
      </c>
      <c r="S23" s="1" t="s">
        <v>213</v>
      </c>
      <c r="T23" s="1" t="s">
        <v>214</v>
      </c>
    </row>
    <row r="24" s="1" customFormat="1" spans="1:20">
      <c r="A24" s="3">
        <v>16840677700</v>
      </c>
      <c r="B24" s="1" t="s">
        <v>334</v>
      </c>
      <c r="C24" s="1" t="s">
        <v>341</v>
      </c>
      <c r="D24" s="1" t="s">
        <v>342</v>
      </c>
      <c r="E24" s="1" t="s">
        <v>343</v>
      </c>
      <c r="F24" s="1" t="s">
        <v>271</v>
      </c>
      <c r="G24" s="1" t="s">
        <v>204</v>
      </c>
      <c r="H24" s="1" t="s">
        <v>205</v>
      </c>
      <c r="I24" s="1" t="s">
        <v>344</v>
      </c>
      <c r="J24" s="1" t="s">
        <v>29</v>
      </c>
      <c r="K24" s="1" t="s">
        <v>345</v>
      </c>
      <c r="L24" s="1" t="s">
        <v>345</v>
      </c>
      <c r="M24" s="1" t="s">
        <v>208</v>
      </c>
      <c r="N24" s="1" t="s">
        <v>208</v>
      </c>
      <c r="O24" s="1" t="s">
        <v>209</v>
      </c>
      <c r="P24" s="1" t="s">
        <v>210</v>
      </c>
      <c r="Q24" s="1" t="s">
        <v>346</v>
      </c>
      <c r="R24" s="1" t="s">
        <v>212</v>
      </c>
      <c r="S24" s="1" t="s">
        <v>213</v>
      </c>
      <c r="T24" s="1" t="s">
        <v>214</v>
      </c>
    </row>
    <row r="25" s="1" customFormat="1" spans="1:20">
      <c r="A25" s="3">
        <v>16840594349</v>
      </c>
      <c r="B25" s="1" t="s">
        <v>334</v>
      </c>
      <c r="C25" s="1" t="s">
        <v>347</v>
      </c>
      <c r="D25" s="1" t="s">
        <v>348</v>
      </c>
      <c r="E25" s="1" t="s">
        <v>349</v>
      </c>
      <c r="F25" s="1" t="s">
        <v>200</v>
      </c>
      <c r="G25" s="1" t="s">
        <v>204</v>
      </c>
      <c r="H25" s="1" t="s">
        <v>205</v>
      </c>
      <c r="I25" s="1" t="s">
        <v>350</v>
      </c>
      <c r="J25" s="1" t="s">
        <v>29</v>
      </c>
      <c r="K25" s="1" t="s">
        <v>351</v>
      </c>
      <c r="L25" s="1" t="s">
        <v>351</v>
      </c>
      <c r="M25" s="1" t="s">
        <v>208</v>
      </c>
      <c r="N25" s="1" t="s">
        <v>208</v>
      </c>
      <c r="O25" s="1" t="s">
        <v>209</v>
      </c>
      <c r="P25" s="1" t="s">
        <v>210</v>
      </c>
      <c r="Q25" s="1" t="s">
        <v>352</v>
      </c>
      <c r="R25" s="1" t="s">
        <v>212</v>
      </c>
      <c r="S25" s="1" t="s">
        <v>213</v>
      </c>
      <c r="T25" s="1" t="s">
        <v>214</v>
      </c>
    </row>
    <row r="26" s="1" customFormat="1" spans="1:20">
      <c r="A26" s="3">
        <v>16839756515</v>
      </c>
      <c r="B26" s="1" t="s">
        <v>334</v>
      </c>
      <c r="C26" s="1" t="s">
        <v>353</v>
      </c>
      <c r="D26" s="1" t="s">
        <v>354</v>
      </c>
      <c r="E26" s="1" t="s">
        <v>355</v>
      </c>
      <c r="F26" s="1" t="s">
        <v>200</v>
      </c>
      <c r="G26" s="1" t="s">
        <v>204</v>
      </c>
      <c r="H26" s="1" t="s">
        <v>205</v>
      </c>
      <c r="I26" s="1" t="s">
        <v>356</v>
      </c>
      <c r="J26" s="1" t="s">
        <v>29</v>
      </c>
      <c r="K26" s="1" t="s">
        <v>357</v>
      </c>
      <c r="L26" s="1" t="s">
        <v>357</v>
      </c>
      <c r="M26" s="1" t="s">
        <v>208</v>
      </c>
      <c r="N26" s="1" t="s">
        <v>208</v>
      </c>
      <c r="O26" s="1" t="s">
        <v>209</v>
      </c>
      <c r="P26" s="1" t="s">
        <v>210</v>
      </c>
      <c r="Q26" s="1" t="s">
        <v>358</v>
      </c>
      <c r="R26" s="1" t="s">
        <v>212</v>
      </c>
      <c r="S26" s="1" t="s">
        <v>213</v>
      </c>
      <c r="T26" s="1" t="s">
        <v>214</v>
      </c>
    </row>
    <row r="27" s="1" customFormat="1" spans="1:20">
      <c r="A27" s="3">
        <v>16823362266</v>
      </c>
      <c r="B27" s="1" t="s">
        <v>359</v>
      </c>
      <c r="C27" s="1" t="s">
        <v>360</v>
      </c>
      <c r="D27" s="1" t="s">
        <v>234</v>
      </c>
      <c r="E27" s="1" t="s">
        <v>361</v>
      </c>
      <c r="F27" s="1" t="s">
        <v>271</v>
      </c>
      <c r="G27" s="1" t="s">
        <v>204</v>
      </c>
      <c r="H27" s="1" t="s">
        <v>205</v>
      </c>
      <c r="I27" s="1" t="s">
        <v>362</v>
      </c>
      <c r="J27" s="1" t="s">
        <v>29</v>
      </c>
      <c r="K27" s="1" t="s">
        <v>363</v>
      </c>
      <c r="L27" s="1" t="s">
        <v>363</v>
      </c>
      <c r="M27" s="1" t="s">
        <v>208</v>
      </c>
      <c r="N27" s="1" t="s">
        <v>208</v>
      </c>
      <c r="O27" s="1" t="s">
        <v>209</v>
      </c>
      <c r="P27" s="1" t="s">
        <v>210</v>
      </c>
      <c r="Q27" s="1" t="s">
        <v>364</v>
      </c>
      <c r="R27" s="1" t="s">
        <v>212</v>
      </c>
      <c r="S27" s="1" t="s">
        <v>213</v>
      </c>
      <c r="T27" s="1" t="s">
        <v>214</v>
      </c>
    </row>
    <row r="28" s="1" customFormat="1" spans="1:20">
      <c r="A28" s="3">
        <v>16822125704</v>
      </c>
      <c r="B28" s="1" t="s">
        <v>359</v>
      </c>
      <c r="C28" s="1" t="s">
        <v>365</v>
      </c>
      <c r="D28" s="1" t="s">
        <v>366</v>
      </c>
      <c r="E28" s="1" t="s">
        <v>367</v>
      </c>
      <c r="F28" s="1" t="s">
        <v>200</v>
      </c>
      <c r="G28" s="1" t="s">
        <v>204</v>
      </c>
      <c r="H28" s="1" t="s">
        <v>205</v>
      </c>
      <c r="I28" s="1" t="s">
        <v>368</v>
      </c>
      <c r="J28" s="1" t="s">
        <v>29</v>
      </c>
      <c r="K28" s="1" t="s">
        <v>369</v>
      </c>
      <c r="L28" s="1" t="s">
        <v>369</v>
      </c>
      <c r="M28" s="1" t="s">
        <v>208</v>
      </c>
      <c r="N28" s="1" t="s">
        <v>208</v>
      </c>
      <c r="O28" s="1" t="s">
        <v>209</v>
      </c>
      <c r="P28" s="1" t="s">
        <v>210</v>
      </c>
      <c r="Q28" s="1" t="s">
        <v>370</v>
      </c>
      <c r="R28" s="1" t="s">
        <v>212</v>
      </c>
      <c r="S28" s="1" t="s">
        <v>213</v>
      </c>
      <c r="T28" s="1" t="s">
        <v>214</v>
      </c>
    </row>
    <row r="29" s="1" customFormat="1" spans="1:20">
      <c r="A29" s="3">
        <v>16818232451</v>
      </c>
      <c r="B29" s="1" t="s">
        <v>371</v>
      </c>
      <c r="C29" s="1" t="s">
        <v>372</v>
      </c>
      <c r="D29" s="1" t="s">
        <v>373</v>
      </c>
      <c r="E29" s="1" t="s">
        <v>374</v>
      </c>
      <c r="F29" s="1" t="s">
        <v>200</v>
      </c>
      <c r="G29" s="1" t="s">
        <v>204</v>
      </c>
      <c r="H29" s="1" t="s">
        <v>205</v>
      </c>
      <c r="I29" s="1" t="s">
        <v>375</v>
      </c>
      <c r="J29" s="1" t="s">
        <v>29</v>
      </c>
      <c r="K29" s="1" t="s">
        <v>376</v>
      </c>
      <c r="L29" s="1" t="s">
        <v>376</v>
      </c>
      <c r="M29" s="1" t="s">
        <v>208</v>
      </c>
      <c r="N29" s="1" t="s">
        <v>208</v>
      </c>
      <c r="O29" s="1" t="s">
        <v>209</v>
      </c>
      <c r="P29" s="1" t="s">
        <v>210</v>
      </c>
      <c r="Q29" s="1" t="s">
        <v>377</v>
      </c>
      <c r="R29" s="1" t="s">
        <v>212</v>
      </c>
      <c r="S29" s="1" t="s">
        <v>213</v>
      </c>
      <c r="T29" s="1" t="s">
        <v>214</v>
      </c>
    </row>
    <row r="30" s="1" customFormat="1" spans="1:20">
      <c r="A30" s="3">
        <v>16809094126</v>
      </c>
      <c r="B30" s="1" t="s">
        <v>378</v>
      </c>
      <c r="C30" s="1" t="s">
        <v>379</v>
      </c>
      <c r="D30" s="1" t="s">
        <v>380</v>
      </c>
      <c r="E30" s="1" t="s">
        <v>381</v>
      </c>
      <c r="F30" s="1" t="s">
        <v>271</v>
      </c>
      <c r="G30" s="1" t="s">
        <v>204</v>
      </c>
      <c r="H30" s="1" t="s">
        <v>205</v>
      </c>
      <c r="I30" s="1" t="s">
        <v>382</v>
      </c>
      <c r="J30" s="1" t="s">
        <v>29</v>
      </c>
      <c r="K30" s="1" t="s">
        <v>383</v>
      </c>
      <c r="L30" s="1" t="s">
        <v>383</v>
      </c>
      <c r="M30" s="1" t="s">
        <v>208</v>
      </c>
      <c r="N30" s="1" t="s">
        <v>208</v>
      </c>
      <c r="O30" s="1" t="s">
        <v>209</v>
      </c>
      <c r="P30" s="1" t="s">
        <v>210</v>
      </c>
      <c r="Q30" s="1" t="s">
        <v>384</v>
      </c>
      <c r="R30" s="1" t="s">
        <v>212</v>
      </c>
      <c r="S30" s="1" t="s">
        <v>213</v>
      </c>
      <c r="T30" s="1" t="s">
        <v>214</v>
      </c>
    </row>
    <row r="31" s="1" customFormat="1" spans="1:20">
      <c r="A31" s="3">
        <v>16807740976</v>
      </c>
      <c r="B31" s="1" t="s">
        <v>385</v>
      </c>
      <c r="C31" s="1" t="s">
        <v>386</v>
      </c>
      <c r="D31" s="1" t="s">
        <v>387</v>
      </c>
      <c r="E31" s="1" t="s">
        <v>388</v>
      </c>
      <c r="F31" s="1" t="s">
        <v>271</v>
      </c>
      <c r="G31" s="1" t="s">
        <v>204</v>
      </c>
      <c r="H31" s="1" t="s">
        <v>205</v>
      </c>
      <c r="I31" s="1" t="s">
        <v>389</v>
      </c>
      <c r="J31" s="1" t="s">
        <v>29</v>
      </c>
      <c r="K31" s="1" t="s">
        <v>390</v>
      </c>
      <c r="L31" s="1" t="s">
        <v>390</v>
      </c>
      <c r="M31" s="1" t="s">
        <v>208</v>
      </c>
      <c r="N31" s="1" t="s">
        <v>208</v>
      </c>
      <c r="O31" s="1" t="s">
        <v>209</v>
      </c>
      <c r="P31" s="1" t="s">
        <v>210</v>
      </c>
      <c r="Q31" s="1" t="s">
        <v>391</v>
      </c>
      <c r="R31" s="1" t="s">
        <v>212</v>
      </c>
      <c r="S31" s="1" t="s">
        <v>213</v>
      </c>
      <c r="T31" s="1" t="s">
        <v>214</v>
      </c>
    </row>
    <row r="32" s="1" customFormat="1" spans="1:20">
      <c r="A32" s="3">
        <v>16801941701</v>
      </c>
      <c r="B32" s="1" t="s">
        <v>392</v>
      </c>
      <c r="C32" s="1" t="s">
        <v>393</v>
      </c>
      <c r="D32" s="1" t="s">
        <v>394</v>
      </c>
      <c r="E32" s="1" t="s">
        <v>395</v>
      </c>
      <c r="F32" s="1" t="s">
        <v>200</v>
      </c>
      <c r="G32" s="1" t="s">
        <v>204</v>
      </c>
      <c r="H32" s="1" t="s">
        <v>205</v>
      </c>
      <c r="I32" s="1" t="s">
        <v>396</v>
      </c>
      <c r="J32" s="1" t="s">
        <v>29</v>
      </c>
      <c r="K32" s="1" t="s">
        <v>397</v>
      </c>
      <c r="L32" s="1" t="s">
        <v>397</v>
      </c>
      <c r="M32" s="1" t="s">
        <v>208</v>
      </c>
      <c r="N32" s="1" t="s">
        <v>208</v>
      </c>
      <c r="O32" s="1" t="s">
        <v>209</v>
      </c>
      <c r="P32" s="1" t="s">
        <v>210</v>
      </c>
      <c r="Q32" s="1" t="s">
        <v>398</v>
      </c>
      <c r="R32" s="1" t="s">
        <v>212</v>
      </c>
      <c r="S32" s="1" t="s">
        <v>213</v>
      </c>
      <c r="T32" s="1" t="s">
        <v>214</v>
      </c>
    </row>
    <row r="33" s="1" customFormat="1" spans="1:20">
      <c r="A33" s="3">
        <v>16795651414</v>
      </c>
      <c r="B33" s="1" t="s">
        <v>392</v>
      </c>
      <c r="C33" s="1" t="s">
        <v>399</v>
      </c>
      <c r="D33" s="1" t="s">
        <v>400</v>
      </c>
      <c r="E33" s="1" t="s">
        <v>401</v>
      </c>
      <c r="F33" s="1" t="s">
        <v>321</v>
      </c>
      <c r="G33" s="1" t="s">
        <v>204</v>
      </c>
      <c r="H33" s="1" t="s">
        <v>205</v>
      </c>
      <c r="I33" s="1" t="s">
        <v>402</v>
      </c>
      <c r="J33" s="1" t="s">
        <v>29</v>
      </c>
      <c r="K33" s="1" t="s">
        <v>403</v>
      </c>
      <c r="L33" s="1" t="s">
        <v>403</v>
      </c>
      <c r="M33" s="1" t="s">
        <v>208</v>
      </c>
      <c r="N33" s="1" t="s">
        <v>208</v>
      </c>
      <c r="O33" s="1" t="s">
        <v>209</v>
      </c>
      <c r="P33" s="1" t="s">
        <v>210</v>
      </c>
      <c r="Q33" s="1" t="s">
        <v>404</v>
      </c>
      <c r="R33" s="1" t="s">
        <v>212</v>
      </c>
      <c r="S33" s="1" t="s">
        <v>213</v>
      </c>
      <c r="T33" s="1" t="s">
        <v>214</v>
      </c>
    </row>
    <row r="34" s="1" customFormat="1" spans="1:20">
      <c r="A34" s="3">
        <v>16792929984</v>
      </c>
      <c r="B34" s="1" t="s">
        <v>405</v>
      </c>
      <c r="C34" s="1" t="s">
        <v>406</v>
      </c>
      <c r="D34" s="1" t="s">
        <v>407</v>
      </c>
      <c r="E34" s="1" t="s">
        <v>408</v>
      </c>
      <c r="F34" s="1" t="s">
        <v>200</v>
      </c>
      <c r="G34" s="1" t="s">
        <v>204</v>
      </c>
      <c r="H34" s="1" t="s">
        <v>205</v>
      </c>
      <c r="I34" s="1" t="s">
        <v>409</v>
      </c>
      <c r="J34" s="1" t="s">
        <v>29</v>
      </c>
      <c r="K34" s="1" t="s">
        <v>410</v>
      </c>
      <c r="L34" s="1" t="s">
        <v>410</v>
      </c>
      <c r="M34" s="1" t="s">
        <v>208</v>
      </c>
      <c r="N34" s="1" t="s">
        <v>208</v>
      </c>
      <c r="O34" s="1" t="s">
        <v>209</v>
      </c>
      <c r="P34" s="1" t="s">
        <v>210</v>
      </c>
      <c r="Q34" s="1" t="s">
        <v>411</v>
      </c>
      <c r="R34" s="1" t="s">
        <v>212</v>
      </c>
      <c r="S34" s="1" t="s">
        <v>213</v>
      </c>
      <c r="T34" s="1" t="s">
        <v>214</v>
      </c>
    </row>
    <row r="35" s="1" customFormat="1" spans="1:20">
      <c r="A35" s="3">
        <v>16770539135</v>
      </c>
      <c r="B35" s="1" t="s">
        <v>412</v>
      </c>
      <c r="C35" s="1" t="s">
        <v>413</v>
      </c>
      <c r="D35" s="1" t="s">
        <v>414</v>
      </c>
      <c r="E35" s="1" t="s">
        <v>415</v>
      </c>
      <c r="F35" s="1" t="s">
        <v>271</v>
      </c>
      <c r="G35" s="1" t="s">
        <v>204</v>
      </c>
      <c r="H35" s="1" t="s">
        <v>205</v>
      </c>
      <c r="I35" s="1" t="s">
        <v>416</v>
      </c>
      <c r="J35" s="1" t="s">
        <v>29</v>
      </c>
      <c r="K35" s="1" t="s">
        <v>417</v>
      </c>
      <c r="L35" s="1" t="s">
        <v>417</v>
      </c>
      <c r="M35" s="1" t="s">
        <v>208</v>
      </c>
      <c r="N35" s="1" t="s">
        <v>208</v>
      </c>
      <c r="O35" s="1" t="s">
        <v>209</v>
      </c>
      <c r="P35" s="1" t="s">
        <v>210</v>
      </c>
      <c r="Q35" s="1" t="s">
        <v>418</v>
      </c>
      <c r="R35" s="1" t="s">
        <v>212</v>
      </c>
      <c r="S35" s="1" t="s">
        <v>213</v>
      </c>
      <c r="T35" s="1" t="s">
        <v>214</v>
      </c>
    </row>
    <row r="36" s="1" customFormat="1" spans="1:20">
      <c r="A36" s="3">
        <v>16767056884</v>
      </c>
      <c r="B36" s="1" t="s">
        <v>419</v>
      </c>
      <c r="C36" s="1" t="s">
        <v>420</v>
      </c>
      <c r="D36" s="1" t="s">
        <v>421</v>
      </c>
      <c r="E36" s="1" t="s">
        <v>422</v>
      </c>
      <c r="F36" s="1" t="s">
        <v>200</v>
      </c>
      <c r="G36" s="1" t="s">
        <v>204</v>
      </c>
      <c r="H36" s="1" t="s">
        <v>205</v>
      </c>
      <c r="I36" s="1" t="s">
        <v>423</v>
      </c>
      <c r="J36" s="1" t="s">
        <v>29</v>
      </c>
      <c r="K36" s="1" t="s">
        <v>424</v>
      </c>
      <c r="L36" s="1" t="s">
        <v>424</v>
      </c>
      <c r="M36" s="1" t="s">
        <v>208</v>
      </c>
      <c r="N36" s="1" t="s">
        <v>208</v>
      </c>
      <c r="O36" s="1" t="s">
        <v>209</v>
      </c>
      <c r="P36" s="1" t="s">
        <v>210</v>
      </c>
      <c r="Q36" s="1" t="s">
        <v>425</v>
      </c>
      <c r="R36" s="1" t="s">
        <v>212</v>
      </c>
      <c r="S36" s="1" t="s">
        <v>213</v>
      </c>
      <c r="T36" s="1" t="s">
        <v>214</v>
      </c>
    </row>
    <row r="37" s="1" customFormat="1" spans="1:20">
      <c r="A37" s="3">
        <v>16758968387</v>
      </c>
      <c r="B37" s="1" t="s">
        <v>426</v>
      </c>
      <c r="C37" s="1" t="s">
        <v>427</v>
      </c>
      <c r="D37" s="1" t="s">
        <v>428</v>
      </c>
      <c r="E37" s="1" t="s">
        <v>429</v>
      </c>
      <c r="F37" s="1" t="s">
        <v>200</v>
      </c>
      <c r="G37" s="1" t="s">
        <v>204</v>
      </c>
      <c r="H37" s="1" t="s">
        <v>205</v>
      </c>
      <c r="I37" s="1" t="s">
        <v>430</v>
      </c>
      <c r="J37" s="1" t="s">
        <v>29</v>
      </c>
      <c r="K37" s="1" t="s">
        <v>431</v>
      </c>
      <c r="L37" s="1" t="s">
        <v>431</v>
      </c>
      <c r="M37" s="1" t="s">
        <v>208</v>
      </c>
      <c r="N37" s="1" t="s">
        <v>208</v>
      </c>
      <c r="O37" s="1" t="s">
        <v>209</v>
      </c>
      <c r="P37" s="1" t="s">
        <v>210</v>
      </c>
      <c r="Q37" s="1" t="s">
        <v>432</v>
      </c>
      <c r="R37" s="1" t="s">
        <v>212</v>
      </c>
      <c r="S37" s="1" t="s">
        <v>213</v>
      </c>
      <c r="T37" s="1" t="s">
        <v>214</v>
      </c>
    </row>
    <row r="38" s="1" customFormat="1" spans="1:20">
      <c r="A38" s="3">
        <v>16741592112</v>
      </c>
      <c r="B38" s="1" t="s">
        <v>433</v>
      </c>
      <c r="C38" s="1" t="s">
        <v>434</v>
      </c>
      <c r="D38" s="1" t="s">
        <v>435</v>
      </c>
      <c r="E38" s="1" t="s">
        <v>436</v>
      </c>
      <c r="F38" s="1" t="s">
        <v>200</v>
      </c>
      <c r="G38" s="1" t="s">
        <v>204</v>
      </c>
      <c r="H38" s="1" t="s">
        <v>205</v>
      </c>
      <c r="I38" s="1" t="s">
        <v>437</v>
      </c>
      <c r="J38" s="1" t="s">
        <v>29</v>
      </c>
      <c r="K38" s="1" t="s">
        <v>438</v>
      </c>
      <c r="L38" s="1" t="s">
        <v>438</v>
      </c>
      <c r="M38" s="1" t="s">
        <v>208</v>
      </c>
      <c r="N38" s="1" t="s">
        <v>208</v>
      </c>
      <c r="O38" s="1" t="s">
        <v>209</v>
      </c>
      <c r="P38" s="1" t="s">
        <v>210</v>
      </c>
      <c r="Q38" s="1" t="s">
        <v>439</v>
      </c>
      <c r="R38" s="1" t="s">
        <v>212</v>
      </c>
      <c r="S38" s="1" t="s">
        <v>213</v>
      </c>
      <c r="T38" s="1" t="s">
        <v>214</v>
      </c>
    </row>
    <row r="39" s="1" customFormat="1" spans="1:20">
      <c r="A39" s="3">
        <v>16737305491</v>
      </c>
      <c r="B39" s="1" t="s">
        <v>440</v>
      </c>
      <c r="C39" s="1" t="s">
        <v>441</v>
      </c>
      <c r="D39" s="1" t="s">
        <v>442</v>
      </c>
      <c r="E39" s="1" t="s">
        <v>443</v>
      </c>
      <c r="F39" s="1" t="s">
        <v>200</v>
      </c>
      <c r="G39" s="1" t="s">
        <v>204</v>
      </c>
      <c r="H39" s="1" t="s">
        <v>205</v>
      </c>
      <c r="I39" s="1" t="s">
        <v>209</v>
      </c>
      <c r="J39" s="1" t="s">
        <v>29</v>
      </c>
      <c r="K39" s="1" t="s">
        <v>209</v>
      </c>
      <c r="L39" s="1" t="s">
        <v>209</v>
      </c>
      <c r="M39" s="1" t="s">
        <v>208</v>
      </c>
      <c r="N39" s="1" t="s">
        <v>208</v>
      </c>
      <c r="O39" s="1" t="s">
        <v>209</v>
      </c>
      <c r="P39" s="1" t="s">
        <v>210</v>
      </c>
      <c r="Q39" s="1" t="s">
        <v>444</v>
      </c>
      <c r="R39" s="1" t="s">
        <v>212</v>
      </c>
      <c r="S39" s="1" t="s">
        <v>213</v>
      </c>
      <c r="T39" s="1" t="s">
        <v>214</v>
      </c>
    </row>
    <row r="40" s="1" customFormat="1" spans="1:20">
      <c r="A40" s="3">
        <v>16690662290</v>
      </c>
      <c r="B40" s="1" t="s">
        <v>445</v>
      </c>
      <c r="C40" s="1" t="s">
        <v>446</v>
      </c>
      <c r="D40" s="1" t="s">
        <v>447</v>
      </c>
      <c r="E40" s="1" t="s">
        <v>448</v>
      </c>
      <c r="F40" s="1" t="s">
        <v>271</v>
      </c>
      <c r="G40" s="1" t="s">
        <v>204</v>
      </c>
      <c r="H40" s="1" t="s">
        <v>205</v>
      </c>
      <c r="I40" s="1" t="s">
        <v>449</v>
      </c>
      <c r="J40" s="1" t="s">
        <v>29</v>
      </c>
      <c r="K40" s="1" t="s">
        <v>424</v>
      </c>
      <c r="L40" s="1" t="s">
        <v>424</v>
      </c>
      <c r="M40" s="1" t="s">
        <v>208</v>
      </c>
      <c r="N40" s="1" t="s">
        <v>208</v>
      </c>
      <c r="O40" s="1" t="s">
        <v>209</v>
      </c>
      <c r="P40" s="1" t="s">
        <v>210</v>
      </c>
      <c r="Q40" s="1" t="s">
        <v>450</v>
      </c>
      <c r="R40" s="1" t="s">
        <v>212</v>
      </c>
      <c r="S40" s="1" t="s">
        <v>213</v>
      </c>
      <c r="T40" s="1" t="s">
        <v>214</v>
      </c>
    </row>
    <row r="41" s="1" customFormat="1" spans="1:20">
      <c r="A41" s="3">
        <v>16690125107</v>
      </c>
      <c r="B41" s="1" t="s">
        <v>451</v>
      </c>
      <c r="C41" s="1" t="s">
        <v>452</v>
      </c>
      <c r="D41" s="1" t="s">
        <v>453</v>
      </c>
      <c r="E41" s="1" t="s">
        <v>454</v>
      </c>
      <c r="F41" s="1" t="s">
        <v>271</v>
      </c>
      <c r="G41" s="1" t="s">
        <v>204</v>
      </c>
      <c r="H41" s="1" t="s">
        <v>205</v>
      </c>
      <c r="I41" s="1" t="s">
        <v>455</v>
      </c>
      <c r="J41" s="1" t="s">
        <v>29</v>
      </c>
      <c r="K41" s="1" t="s">
        <v>456</v>
      </c>
      <c r="L41" s="1" t="s">
        <v>456</v>
      </c>
      <c r="M41" s="1" t="s">
        <v>208</v>
      </c>
      <c r="N41" s="1" t="s">
        <v>208</v>
      </c>
      <c r="O41" s="1" t="s">
        <v>209</v>
      </c>
      <c r="P41" s="1" t="s">
        <v>210</v>
      </c>
      <c r="Q41" s="1" t="s">
        <v>457</v>
      </c>
      <c r="R41" s="1" t="s">
        <v>212</v>
      </c>
      <c r="S41" s="1" t="s">
        <v>213</v>
      </c>
      <c r="T41" s="1" t="s">
        <v>214</v>
      </c>
    </row>
    <row r="42" s="1" customFormat="1" spans="1:20">
      <c r="A42" s="3">
        <v>16670796608</v>
      </c>
      <c r="B42" s="1" t="s">
        <v>458</v>
      </c>
      <c r="C42" s="1" t="s">
        <v>459</v>
      </c>
      <c r="D42" s="1" t="s">
        <v>460</v>
      </c>
      <c r="E42" s="1" t="s">
        <v>461</v>
      </c>
      <c r="F42" s="1" t="s">
        <v>200</v>
      </c>
      <c r="G42" s="1" t="s">
        <v>204</v>
      </c>
      <c r="H42" s="1" t="s">
        <v>205</v>
      </c>
      <c r="I42" s="1" t="s">
        <v>462</v>
      </c>
      <c r="J42" s="1" t="s">
        <v>29</v>
      </c>
      <c r="K42" s="1" t="s">
        <v>463</v>
      </c>
      <c r="L42" s="1" t="s">
        <v>463</v>
      </c>
      <c r="M42" s="1" t="s">
        <v>208</v>
      </c>
      <c r="N42" s="1" t="s">
        <v>208</v>
      </c>
      <c r="O42" s="1" t="s">
        <v>209</v>
      </c>
      <c r="P42" s="1" t="s">
        <v>210</v>
      </c>
      <c r="Q42" s="1" t="s">
        <v>464</v>
      </c>
      <c r="R42" s="1" t="s">
        <v>212</v>
      </c>
      <c r="S42" s="1" t="s">
        <v>213</v>
      </c>
      <c r="T42" s="1" t="s">
        <v>214</v>
      </c>
    </row>
    <row r="43" s="1" customFormat="1" spans="1:20">
      <c r="A43" s="3">
        <v>16670304655</v>
      </c>
      <c r="B43" s="1" t="s">
        <v>458</v>
      </c>
      <c r="C43" s="1" t="s">
        <v>465</v>
      </c>
      <c r="D43" s="1" t="s">
        <v>466</v>
      </c>
      <c r="E43" s="1" t="s">
        <v>467</v>
      </c>
      <c r="F43" s="1" t="s">
        <v>200</v>
      </c>
      <c r="G43" s="1" t="s">
        <v>204</v>
      </c>
      <c r="H43" s="1" t="s">
        <v>205</v>
      </c>
      <c r="I43" s="1" t="s">
        <v>468</v>
      </c>
      <c r="J43" s="1" t="s">
        <v>29</v>
      </c>
      <c r="K43" s="1" t="s">
        <v>469</v>
      </c>
      <c r="L43" s="1" t="s">
        <v>469</v>
      </c>
      <c r="M43" s="1" t="s">
        <v>208</v>
      </c>
      <c r="N43" s="1" t="s">
        <v>208</v>
      </c>
      <c r="O43" s="1" t="s">
        <v>209</v>
      </c>
      <c r="P43" s="1" t="s">
        <v>210</v>
      </c>
      <c r="Q43" s="1" t="s">
        <v>470</v>
      </c>
      <c r="R43" s="1" t="s">
        <v>212</v>
      </c>
      <c r="S43" s="1" t="s">
        <v>213</v>
      </c>
      <c r="T43" s="1" t="s">
        <v>214</v>
      </c>
    </row>
    <row r="44" s="1" customFormat="1" spans="1:20">
      <c r="A44" s="3">
        <v>16656995696</v>
      </c>
      <c r="B44" s="1" t="s">
        <v>471</v>
      </c>
      <c r="C44" s="1" t="s">
        <v>472</v>
      </c>
      <c r="D44" s="1" t="s">
        <v>473</v>
      </c>
      <c r="E44" s="1" t="s">
        <v>474</v>
      </c>
      <c r="F44" s="1" t="s">
        <v>334</v>
      </c>
      <c r="G44" s="1" t="s">
        <v>204</v>
      </c>
      <c r="H44" s="1" t="s">
        <v>205</v>
      </c>
      <c r="I44" s="1" t="s">
        <v>475</v>
      </c>
      <c r="J44" s="1" t="s">
        <v>29</v>
      </c>
      <c r="K44" s="1" t="s">
        <v>476</v>
      </c>
      <c r="L44" s="1" t="s">
        <v>476</v>
      </c>
      <c r="M44" s="1" t="s">
        <v>208</v>
      </c>
      <c r="N44" s="1" t="s">
        <v>208</v>
      </c>
      <c r="O44" s="1" t="s">
        <v>209</v>
      </c>
      <c r="P44" s="1" t="s">
        <v>210</v>
      </c>
      <c r="Q44" s="1" t="s">
        <v>477</v>
      </c>
      <c r="R44" s="1" t="s">
        <v>212</v>
      </c>
      <c r="S44" s="1" t="s">
        <v>213</v>
      </c>
      <c r="T44" s="1" t="s">
        <v>214</v>
      </c>
    </row>
    <row r="45" s="1" customFormat="1" spans="1:20">
      <c r="A45" s="3">
        <v>16634915973</v>
      </c>
      <c r="B45" s="1" t="s">
        <v>478</v>
      </c>
      <c r="C45" s="1" t="s">
        <v>479</v>
      </c>
      <c r="D45" s="1" t="s">
        <v>480</v>
      </c>
      <c r="E45" s="1" t="s">
        <v>481</v>
      </c>
      <c r="F45" s="1" t="s">
        <v>200</v>
      </c>
      <c r="G45" s="1" t="s">
        <v>204</v>
      </c>
      <c r="H45" s="1" t="s">
        <v>205</v>
      </c>
      <c r="I45" s="1" t="s">
        <v>482</v>
      </c>
      <c r="J45" s="1" t="s">
        <v>29</v>
      </c>
      <c r="K45" s="1" t="s">
        <v>483</v>
      </c>
      <c r="L45" s="1" t="s">
        <v>483</v>
      </c>
      <c r="M45" s="1" t="s">
        <v>208</v>
      </c>
      <c r="N45" s="1" t="s">
        <v>208</v>
      </c>
      <c r="O45" s="1" t="s">
        <v>209</v>
      </c>
      <c r="P45" s="1" t="s">
        <v>210</v>
      </c>
      <c r="Q45" s="1" t="s">
        <v>484</v>
      </c>
      <c r="R45" s="1" t="s">
        <v>212</v>
      </c>
      <c r="S45" s="1" t="s">
        <v>213</v>
      </c>
      <c r="T45" s="1" t="s">
        <v>214</v>
      </c>
    </row>
    <row r="46" s="1" customFormat="1" spans="1:20">
      <c r="A46" s="3">
        <v>16625202676</v>
      </c>
      <c r="B46" s="1" t="s">
        <v>478</v>
      </c>
      <c r="C46" s="1" t="s">
        <v>485</v>
      </c>
      <c r="D46" s="1" t="s">
        <v>486</v>
      </c>
      <c r="E46" s="1" t="s">
        <v>487</v>
      </c>
      <c r="F46" s="1" t="s">
        <v>200</v>
      </c>
      <c r="G46" s="1" t="s">
        <v>204</v>
      </c>
      <c r="H46" s="1" t="s">
        <v>205</v>
      </c>
      <c r="I46" s="1" t="s">
        <v>488</v>
      </c>
      <c r="J46" s="1" t="s">
        <v>29</v>
      </c>
      <c r="K46" s="1" t="s">
        <v>489</v>
      </c>
      <c r="L46" s="1" t="s">
        <v>489</v>
      </c>
      <c r="M46" s="1" t="s">
        <v>208</v>
      </c>
      <c r="N46" s="1" t="s">
        <v>208</v>
      </c>
      <c r="O46" s="1" t="s">
        <v>209</v>
      </c>
      <c r="P46" s="1" t="s">
        <v>210</v>
      </c>
      <c r="Q46" s="1" t="s">
        <v>490</v>
      </c>
      <c r="R46" s="1" t="s">
        <v>212</v>
      </c>
      <c r="S46" s="1" t="s">
        <v>213</v>
      </c>
      <c r="T46" s="1" t="s">
        <v>214</v>
      </c>
    </row>
    <row r="47" s="1" customFormat="1" spans="1:20">
      <c r="A47" s="3">
        <v>16469793461</v>
      </c>
      <c r="B47" s="1" t="s">
        <v>491</v>
      </c>
      <c r="C47" s="1" t="s">
        <v>492</v>
      </c>
      <c r="D47" s="1" t="s">
        <v>493</v>
      </c>
      <c r="E47" s="1" t="s">
        <v>494</v>
      </c>
      <c r="F47" s="1" t="s">
        <v>296</v>
      </c>
      <c r="G47" s="1" t="s">
        <v>204</v>
      </c>
      <c r="H47" s="1" t="s">
        <v>205</v>
      </c>
      <c r="I47" s="1" t="s">
        <v>495</v>
      </c>
      <c r="J47" s="1" t="s">
        <v>29</v>
      </c>
      <c r="K47" s="1" t="s">
        <v>496</v>
      </c>
      <c r="L47" s="1" t="s">
        <v>496</v>
      </c>
      <c r="M47" s="1" t="s">
        <v>208</v>
      </c>
      <c r="N47" s="1" t="s">
        <v>208</v>
      </c>
      <c r="O47" s="1" t="s">
        <v>209</v>
      </c>
      <c r="P47" s="1" t="s">
        <v>210</v>
      </c>
      <c r="Q47" s="1" t="s">
        <v>497</v>
      </c>
      <c r="R47" s="1" t="s">
        <v>212</v>
      </c>
      <c r="S47" s="1" t="s">
        <v>213</v>
      </c>
      <c r="T47" s="1" t="s">
        <v>214</v>
      </c>
    </row>
    <row r="48" s="1" customFormat="1" spans="1:20">
      <c r="A48" s="3">
        <v>16309584611</v>
      </c>
      <c r="B48" s="1" t="s">
        <v>498</v>
      </c>
      <c r="C48" s="1" t="s">
        <v>499</v>
      </c>
      <c r="D48" s="1" t="s">
        <v>500</v>
      </c>
      <c r="E48" s="1" t="s">
        <v>501</v>
      </c>
      <c r="F48" s="1" t="s">
        <v>200</v>
      </c>
      <c r="G48" s="1" t="s">
        <v>204</v>
      </c>
      <c r="H48" s="1" t="s">
        <v>205</v>
      </c>
      <c r="I48" s="1" t="s">
        <v>502</v>
      </c>
      <c r="J48" s="1" t="s">
        <v>29</v>
      </c>
      <c r="K48" s="1" t="s">
        <v>503</v>
      </c>
      <c r="L48" s="1" t="s">
        <v>503</v>
      </c>
      <c r="M48" s="1" t="s">
        <v>208</v>
      </c>
      <c r="N48" s="1" t="s">
        <v>208</v>
      </c>
      <c r="O48" s="1" t="s">
        <v>209</v>
      </c>
      <c r="P48" s="1" t="s">
        <v>210</v>
      </c>
      <c r="Q48" s="1" t="s">
        <v>504</v>
      </c>
      <c r="R48" s="1" t="s">
        <v>212</v>
      </c>
      <c r="S48" s="1" t="s">
        <v>213</v>
      </c>
      <c r="T48" s="1" t="s">
        <v>214</v>
      </c>
    </row>
    <row r="49" s="1" customFormat="1" spans="1:20">
      <c r="A49" s="3">
        <v>15793692211</v>
      </c>
      <c r="B49" s="1" t="s">
        <v>505</v>
      </c>
      <c r="C49" s="1" t="s">
        <v>506</v>
      </c>
      <c r="D49" s="1" t="s">
        <v>507</v>
      </c>
      <c r="E49" s="1" t="s">
        <v>508</v>
      </c>
      <c r="F49" s="1" t="s">
        <v>200</v>
      </c>
      <c r="G49" s="1" t="s">
        <v>204</v>
      </c>
      <c r="H49" s="1" t="s">
        <v>205</v>
      </c>
      <c r="I49" s="1" t="s">
        <v>509</v>
      </c>
      <c r="J49" s="1" t="s">
        <v>29</v>
      </c>
      <c r="K49" s="1" t="s">
        <v>510</v>
      </c>
      <c r="L49" s="1" t="s">
        <v>510</v>
      </c>
      <c r="M49" s="1" t="s">
        <v>208</v>
      </c>
      <c r="N49" s="1" t="s">
        <v>208</v>
      </c>
      <c r="O49" s="1" t="s">
        <v>209</v>
      </c>
      <c r="P49" s="1" t="s">
        <v>210</v>
      </c>
      <c r="Q49" s="1" t="s">
        <v>511</v>
      </c>
      <c r="R49" s="1" t="s">
        <v>212</v>
      </c>
      <c r="S49" s="1" t="s">
        <v>213</v>
      </c>
      <c r="T49" s="1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2021-11-30T02:06:53Z</dcterms:created>
  <dcterms:modified xsi:type="dcterms:W3CDTF">2021-11-30T02:13:29Z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B7FD1788C66F4138A97BCE77AD31C430</vt:lpwstr>
  </property>
  <property fmtid="{D5CDD505-2E9C-101B-9397-08002B2CF9AE}" pid="3" name="KSOProductBuildVer">
    <vt:lpwstr>2052-11.1.0.11115</vt:lpwstr>
  </property>
</Properties>
</file>