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<sst xmlns="http://schemas.openxmlformats.org/spreadsheetml/2006/main" count="409" uniqueCount="163">
  <si>
    <t>去哪儿网酒店预付对账单</t>
  </si>
  <si>
    <t>供应商名称：</t>
  </si>
  <si>
    <t>遇见时光</t>
  </si>
  <si>
    <t>结算周期：</t>
  </si>
  <si>
    <t>2021-11-28至2021-11-29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</si>
  <si>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</si>
  <si>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</si>
  <si>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</si>
  <si>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</si>
  <si>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</si>
  <si>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</si>
  <si>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</si>
  <si>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</si>
  <si>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</si>
  <si>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</si>
  <si>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</si>
  <si>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</si>
  <si>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</si>
  <si>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</si>
  <si>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</si>
  <si>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¥1,901.00</t>
  </si>
  <si>
    <t>¥249.00</t>
  </si>
  <si>
    <t>¥1,652.00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</si>
  <si>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</si>
  <si>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</si>
  <si>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</si>
  <si>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</si>
  <si>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</si>
  <si>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</si>
  <si>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</si>
  <si>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</si>
  <si>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</si>
  <si>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</si>
  <si>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</si>
  <si>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</si>
  <si>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</si>
  <si>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</si>
  <si>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</si>
  <si>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</si>
  <si>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</si>
  <si>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</si>
  <si>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</si>
  <si>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</si>
  <si>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</si>
  <si>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</si>
  <si>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</si>
  <si>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</si>
  <si>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</si>
  <si>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</si>
  <si>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</si>
  <si>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</si>
  <si>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</si>
  <si>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</si>
  <si>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</si>
  <si>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</si>
  <si>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</si>
  <si>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</si>
  <si>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</si>
  <si>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</si>
  <si>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</si>
  <si>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</si>
  <si>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</si>
  <si>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</si>
  <si>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</si>
  <si>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</si>
  <si>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</si>
  <si>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</si>
  <si>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</si>
  <si>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</si>
  <si>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102830393052</t>
  </si>
  <si>
    <t>酒店预付</t>
  </si>
  <si>
    <t>否</t>
  </si>
  <si>
    <t>普通</t>
  </si>
  <si>
    <t>286757467</t>
  </si>
  <si>
    <t>格林联盟酒店(陇南市火车站油橄榄基地店)</t>
  </si>
  <si>
    <t>1616855</t>
  </si>
  <si>
    <t>马壕</t>
  </si>
  <si>
    <t>2021-11-28</t>
  </si>
  <si>
    <t>2021-11-29</t>
  </si>
  <si>
    <t>¥132.00</t>
  </si>
  <si>
    <t>¥18.00</t>
  </si>
  <si>
    <t>¥114.00</t>
  </si>
  <si>
    <t>商务标准房</t>
  </si>
  <si>
    <t>WEBSITE</t>
  </si>
  <si>
    <t>102829774445</t>
  </si>
  <si>
    <t>286758025</t>
  </si>
  <si>
    <t>格盟酒店(常州金坛汽车客运站东门大街店)</t>
  </si>
  <si>
    <t>成海茉</t>
  </si>
  <si>
    <t>2021-11-27</t>
  </si>
  <si>
    <t>¥260.00</t>
  </si>
  <si>
    <t>¥34.00</t>
  </si>
  <si>
    <t>¥226.00</t>
  </si>
  <si>
    <t>大床房</t>
  </si>
  <si>
    <t>102830038114</t>
  </si>
  <si>
    <t>275070183</t>
  </si>
  <si>
    <t>福州闽江世纪金源会展中心大饭店</t>
  </si>
  <si>
    <t>张先勤</t>
  </si>
  <si>
    <t>¥543.00</t>
  </si>
  <si>
    <t>¥71.00</t>
  </si>
  <si>
    <t>¥472.00</t>
  </si>
  <si>
    <t>豪华大床房</t>
  </si>
  <si>
    <t>102828327460</t>
  </si>
  <si>
    <t>黄远华</t>
  </si>
  <si>
    <t>2021-11-26</t>
  </si>
  <si>
    <t>¥966.00</t>
  </si>
  <si>
    <t>¥126.00</t>
  </si>
  <si>
    <t>¥840.00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</si>
  <si>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</si>
  <si>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</si>
  <si>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</si>
  <si>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</si>
  <si>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</si>
  <si>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</si>
  <si>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</si>
  <si>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</si>
  <si>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</si>
  <si>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</si>
  <si>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</si>
  <si>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</si>
  <si>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A211130103250481</t>
  </si>
  <si>
    <r>
      <t>总计：</t>
    </r>
    <r>
      <rPr>
        <sz val="10"/>
        <rFont val="Arial"/>
        <charset val="134"/>
      </rPr>
      <t>1652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</si>
  <si>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</si>
  <si>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</si>
  <si>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</si>
  <si>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</si>
  <si>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</si>
  <si>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</si>
  <si>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</si>
  <si>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</si>
  <si>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</si>
  <si>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</si>
  <si>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</si>
  <si>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</si>
  <si>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</si>
  <si>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</si>
  <si>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</si>
  <si>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</si>
  <si>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2317417</t>
  </si>
  <si>
    <t>--</t>
  </si>
  <si>
    <t>114.00</t>
  </si>
  <si>
    <t>RMB</t>
  </si>
  <si>
    <t>0</t>
  </si>
  <si>
    <t>0.00</t>
  </si>
  <si>
    <t>龙卷风国内直连</t>
  </si>
  <si>
    <t>2021-11-28 19:02:48</t>
  </si>
  <si>
    <t>汇智国际旅游发展有限公司</t>
  </si>
  <si>
    <t>直连</t>
  </si>
  <si>
    <t>2317124</t>
  </si>
  <si>
    <t>472.00</t>
  </si>
  <si>
    <t>2021-11-28 16:23:21</t>
  </si>
  <si>
    <t>2315406</t>
  </si>
  <si>
    <t>格盟酒店（常州金坛汽车客运站东门大街店）</t>
  </si>
  <si>
    <t>226.00</t>
  </si>
  <si>
    <t>2021-11-27 12:32:03</t>
  </si>
  <si>
    <t>2314885</t>
  </si>
  <si>
    <t>840.00</t>
  </si>
  <si>
    <t>2021-11-26 21:26:51</t>
  </si>
  <si>
    <t>102826134364</t>
  </si>
  <si>
    <t>2021-11-24</t>
  </si>
  <si>
    <t>2310892</t>
  </si>
  <si>
    <t>佛山德徕酒店</t>
  </si>
  <si>
    <t>潘建华</t>
  </si>
  <si>
    <t>2021-11-24 20:02:07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</si>
</sst>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3" borderId="13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3" fillId="28" borderId="11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9"/>
      <c r="F12" s="40"/>
      <c r="I12" s="40"/>
    </row>
    <row r="13" ht="15" customHeight="1" spans="1:9">
      <c r="A13" s="38" t="s">
        <v>30</v>
      </c>
      <c r="B13" s="39" t="s">
        <v>31</v>
      </c>
      <c r="C13" s="19"/>
      <c r="F13" s="40"/>
      <c r="I13" s="40"/>
    </row>
    <row r="14" ht="15" customHeight="1" spans="1:9">
      <c r="A14" s="38" t="s">
        <v>32</v>
      </c>
      <c r="B14" s="39" t="s">
        <v>33</v>
      </c>
      <c r="C14" s="19"/>
      <c r="F14" s="40"/>
      <c r="G14" s="19"/>
      <c r="H14" s="19"/>
      <c r="I14" s="40"/>
    </row>
    <row r="15" ht="15" customHeight="1" spans="1:9">
      <c r="A15" s="38" t="s">
        <v>34</v>
      </c>
      <c r="B15" s="39" t="s">
        <v>35</v>
      </c>
      <c r="C15" s="19"/>
      <c r="F15" s="40"/>
      <c r="I15" s="40"/>
    </row>
    <row r="16" ht="15" customHeight="1" spans="1:9">
      <c r="A16" s="38" t="s">
        <v>36</v>
      </c>
      <c r="B16" s="39" t="s">
        <v>37</v>
      </c>
      <c r="C16" s="19"/>
      <c r="F16" s="40"/>
      <c r="I16" s="40"/>
    </row>
    <row r="17" ht="15" customHeight="1" spans="1:6">
      <c r="A17" s="38" t="s">
        <v>38</v>
      </c>
      <c r="B17" s="39" t="s">
        <v>39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12" t="s">
        <v>79</v>
      </c>
      <c r="S2" s="13" t="s">
        <v>19</v>
      </c>
      <c r="T2" s="8"/>
      <c r="U2" s="12" t="s">
        <v>19</v>
      </c>
      <c r="V2" s="12" t="s">
        <v>79</v>
      </c>
      <c r="W2" s="13" t="s">
        <v>80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7" t="s">
        <v>84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2</v>
      </c>
      <c r="N3" s="8" t="s">
        <v>88</v>
      </c>
      <c r="O3" s="8" t="s">
        <v>88</v>
      </c>
      <c r="P3" s="8" t="s">
        <v>78</v>
      </c>
      <c r="Q3" s="8"/>
      <c r="R3" s="12" t="s">
        <v>89</v>
      </c>
      <c r="S3" s="13" t="s">
        <v>19</v>
      </c>
      <c r="T3" s="8"/>
      <c r="U3" s="12" t="s">
        <v>19</v>
      </c>
      <c r="V3" s="12" t="s">
        <v>89</v>
      </c>
      <c r="W3" s="13" t="s">
        <v>90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7" t="s">
        <v>93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94</v>
      </c>
      <c r="H4" s="8" t="s">
        <v>95</v>
      </c>
      <c r="I4" s="8" t="s">
        <v>75</v>
      </c>
      <c r="J4" s="8" t="s">
        <v>2</v>
      </c>
      <c r="K4" s="8" t="s">
        <v>96</v>
      </c>
      <c r="L4" s="8">
        <v>1</v>
      </c>
      <c r="M4" s="8">
        <v>1</v>
      </c>
      <c r="N4" s="8" t="s">
        <v>77</v>
      </c>
      <c r="O4" s="8" t="s">
        <v>77</v>
      </c>
      <c r="P4" s="8" t="s">
        <v>78</v>
      </c>
      <c r="Q4" s="8"/>
      <c r="R4" s="12" t="s">
        <v>97</v>
      </c>
      <c r="S4" s="13" t="s">
        <v>19</v>
      </c>
      <c r="T4" s="8"/>
      <c r="U4" s="12" t="s">
        <v>19</v>
      </c>
      <c r="V4" s="12" t="s">
        <v>97</v>
      </c>
      <c r="W4" s="13" t="s">
        <v>98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7" t="s">
        <v>101</v>
      </c>
      <c r="B5" s="7"/>
      <c r="C5" s="7" t="s">
        <v>70</v>
      </c>
      <c r="D5" s="7" t="s">
        <v>71</v>
      </c>
      <c r="E5" s="7" t="s">
        <v>72</v>
      </c>
      <c r="F5" s="7" t="s">
        <v>71</v>
      </c>
      <c r="G5" s="7" t="s">
        <v>94</v>
      </c>
      <c r="H5" s="8" t="s">
        <v>95</v>
      </c>
      <c r="I5" s="8" t="s">
        <v>75</v>
      </c>
      <c r="J5" s="8" t="s">
        <v>2</v>
      </c>
      <c r="K5" s="8" t="s">
        <v>102</v>
      </c>
      <c r="L5" s="8">
        <v>1</v>
      </c>
      <c r="M5" s="8">
        <v>2</v>
      </c>
      <c r="N5" s="8" t="s">
        <v>103</v>
      </c>
      <c r="O5" s="8" t="s">
        <v>88</v>
      </c>
      <c r="P5" s="8" t="s">
        <v>78</v>
      </c>
      <c r="Q5" s="8"/>
      <c r="R5" s="12" t="s">
        <v>104</v>
      </c>
      <c r="S5" s="13" t="s">
        <v>19</v>
      </c>
      <c r="T5" s="8"/>
      <c r="U5" s="12" t="s">
        <v>19</v>
      </c>
      <c r="V5" s="12" t="s">
        <v>104</v>
      </c>
      <c r="W5" s="13" t="s">
        <v>105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customHeight="1" spans="1:32">
      <c r="A6" s="11" t="s">
        <v>108</v>
      </c>
      <c r="B6" s="11"/>
      <c r="C6" s="11" t="s">
        <v>109</v>
      </c>
      <c r="D6" s="11"/>
      <c r="E6" s="11"/>
      <c r="F6" s="11"/>
      <c r="G6" s="11" t="s">
        <v>109</v>
      </c>
      <c r="H6" s="11" t="s">
        <v>109</v>
      </c>
      <c r="I6" s="11" t="s">
        <v>109</v>
      </c>
      <c r="J6" s="11" t="s">
        <v>109</v>
      </c>
      <c r="K6" s="11" t="s">
        <v>109</v>
      </c>
      <c r="L6" s="11" t="s">
        <v>109</v>
      </c>
      <c r="M6" s="11" t="s">
        <v>109</v>
      </c>
      <c r="N6" s="11" t="s">
        <v>109</v>
      </c>
      <c r="O6" s="11" t="s">
        <v>109</v>
      </c>
      <c r="P6" s="11" t="s">
        <v>109</v>
      </c>
      <c r="Q6" s="11"/>
      <c r="R6" s="14" t="s">
        <v>20</v>
      </c>
      <c r="S6" s="14" t="s">
        <v>19</v>
      </c>
      <c r="T6" s="11" t="s">
        <v>109</v>
      </c>
      <c r="U6" s="14"/>
      <c r="V6" s="14" t="s">
        <v>20</v>
      </c>
      <c r="W6" s="14" t="s">
        <v>21</v>
      </c>
      <c r="X6" s="14"/>
      <c r="Y6" s="14"/>
      <c r="Z6" s="14"/>
      <c r="AA6" s="11"/>
      <c r="AB6" s="14"/>
      <c r="AC6" s="11"/>
      <c r="AD6" s="11" t="s">
        <v>109</v>
      </c>
      <c r="AE6" s="11"/>
      <c r="AF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110</v>
      </c>
      <c r="B1" s="4" t="s">
        <v>111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112</v>
      </c>
      <c r="H1" s="4" t="s">
        <v>113</v>
      </c>
      <c r="I1" s="4" t="s">
        <v>13</v>
      </c>
      <c r="J1" s="4" t="s">
        <v>17</v>
      </c>
      <c r="K1" s="4" t="s">
        <v>18</v>
      </c>
      <c r="L1" s="10" t="s">
        <v>114</v>
      </c>
      <c r="M1" s="4" t="s">
        <v>115</v>
      </c>
      <c r="N1" s="4" t="s">
        <v>116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118</v>
      </c>
    </row>
    <row r="2" ht="14.25" customHeight="1" spans="1:9">
      <c r="A2" s="7" t="s">
        <v>69</v>
      </c>
      <c r="B2" s="8" t="s">
        <v>77</v>
      </c>
      <c r="C2" s="8" t="s">
        <v>78</v>
      </c>
      <c r="D2" s="3">
        <v>114</v>
      </c>
      <c r="E2" t="str">
        <f>VLOOKUP(A2,HOP!A:L,12,0)</f>
        <v>114.00</v>
      </c>
      <c r="F2" t="str">
        <f>VLOOKUP(A2,HOP!A:C,3,0)</f>
        <v>2317417</v>
      </c>
      <c r="G2">
        <f>D2-E2</f>
        <v>0</v>
      </c>
      <c r="H2" t="str">
        <f>$H$1&amp;F2</f>
        <v>，2317417</v>
      </c>
      <c r="I2" t="str">
        <f>VLOOKUP(A2,HOP!A:T,20,0)</f>
        <v>直连</v>
      </c>
    </row>
    <row r="3" ht="14.25" customHeight="1" spans="1:9">
      <c r="A3" s="7" t="s">
        <v>84</v>
      </c>
      <c r="B3" s="8" t="s">
        <v>88</v>
      </c>
      <c r="C3" s="8" t="s">
        <v>78</v>
      </c>
      <c r="D3" s="3">
        <v>226</v>
      </c>
      <c r="E3" t="str">
        <f>VLOOKUP(A3,HOP!A:L,12,0)</f>
        <v>226.00</v>
      </c>
      <c r="F3" t="str">
        <f>VLOOKUP(A3,HOP!A:C,3,0)</f>
        <v>2315406</v>
      </c>
      <c r="G3">
        <f>D3-E3</f>
        <v>0</v>
      </c>
      <c r="H3" t="str">
        <f>$H$1&amp;F3</f>
        <v>，2315406</v>
      </c>
      <c r="I3" t="str">
        <f>VLOOKUP(A3,HOP!A:T,20,0)</f>
        <v>直连</v>
      </c>
    </row>
    <row r="4" ht="14.25" customHeight="1" spans="1:9">
      <c r="A4" s="7" t="s">
        <v>93</v>
      </c>
      <c r="B4" s="8" t="s">
        <v>77</v>
      </c>
      <c r="C4" s="8" t="s">
        <v>78</v>
      </c>
      <c r="D4" s="3">
        <v>472</v>
      </c>
      <c r="E4" t="str">
        <f>VLOOKUP(A4,HOP!A:L,12,0)</f>
        <v>472.00</v>
      </c>
      <c r="F4" t="str">
        <f>VLOOKUP(A4,HOP!A:C,3,0)</f>
        <v>2317124</v>
      </c>
      <c r="G4">
        <f>D4-E4</f>
        <v>0</v>
      </c>
      <c r="H4" t="str">
        <f>$H$1&amp;F4</f>
        <v>，2317124</v>
      </c>
      <c r="I4" t="str">
        <f>VLOOKUP(A4,HOP!A:T,20,0)</f>
        <v>直连</v>
      </c>
    </row>
    <row r="5" ht="14.25" customHeight="1" spans="1:9">
      <c r="A5" s="7" t="s">
        <v>101</v>
      </c>
      <c r="B5" s="8" t="s">
        <v>88</v>
      </c>
      <c r="C5" s="8" t="s">
        <v>78</v>
      </c>
      <c r="D5" s="3">
        <v>840</v>
      </c>
      <c r="E5" t="str">
        <f>VLOOKUP(A5,HOP!A:L,12,0)</f>
        <v>840.00</v>
      </c>
      <c r="F5" t="str">
        <f>VLOOKUP(A5,HOP!A:C,3,0)</f>
        <v>2314885</v>
      </c>
      <c r="G5">
        <f>D5-E5</f>
        <v>0</v>
      </c>
      <c r="H5" t="str">
        <f>$H$1&amp;F5</f>
        <v>，2314885</v>
      </c>
      <c r="I5" t="str">
        <f>VLOOKUP(A5,HOP!A:T,20,0)</f>
        <v>直连</v>
      </c>
    </row>
    <row r="7" spans="4:4">
      <c r="D7" s="3">
        <f>SUM(D2:D6)</f>
        <v>1652</v>
      </c>
    </row>
    <row r="8" ht="14.25" spans="4:4">
      <c r="D8" s="9" t="s">
        <v>22</v>
      </c>
    </row>
    <row r="12" spans="1:1">
      <c r="A12" t="s">
        <v>119</v>
      </c>
    </row>
    <row r="13" spans="1:1">
      <c r="A13" s="6" t="s">
        <v>120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121</v>
      </c>
      <c r="B1" s="2" t="s">
        <v>122</v>
      </c>
      <c r="C1" s="2" t="s">
        <v>123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</row>
    <row r="2" s="1" customFormat="1" spans="1:20">
      <c r="A2" s="1" t="s">
        <v>69</v>
      </c>
      <c r="B2" s="1" t="s">
        <v>77</v>
      </c>
      <c r="C2" s="1" t="s">
        <v>137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71</v>
      </c>
      <c r="S2" s="1" t="s">
        <v>145</v>
      </c>
      <c r="T2" s="1" t="s">
        <v>146</v>
      </c>
    </row>
    <row r="3" s="1" customFormat="1" spans="1:20">
      <c r="A3" s="1" t="s">
        <v>93</v>
      </c>
      <c r="B3" s="1" t="s">
        <v>77</v>
      </c>
      <c r="C3" s="1" t="s">
        <v>147</v>
      </c>
      <c r="D3" s="1" t="s">
        <v>95</v>
      </c>
      <c r="E3" s="1" t="s">
        <v>96</v>
      </c>
      <c r="F3" s="1" t="s">
        <v>77</v>
      </c>
      <c r="G3" s="1" t="s">
        <v>78</v>
      </c>
      <c r="H3" s="1" t="s">
        <v>138</v>
      </c>
      <c r="I3" s="1" t="s">
        <v>148</v>
      </c>
      <c r="J3" s="1" t="s">
        <v>140</v>
      </c>
      <c r="K3" s="1" t="s">
        <v>148</v>
      </c>
      <c r="L3" s="1" t="s">
        <v>148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149</v>
      </c>
      <c r="R3" s="1" t="s">
        <v>71</v>
      </c>
      <c r="S3" s="1" t="s">
        <v>145</v>
      </c>
      <c r="T3" s="1" t="s">
        <v>146</v>
      </c>
    </row>
    <row r="4" s="1" customFormat="1" spans="1:20">
      <c r="A4" s="1" t="s">
        <v>84</v>
      </c>
      <c r="B4" s="1" t="s">
        <v>88</v>
      </c>
      <c r="C4" s="1" t="s">
        <v>150</v>
      </c>
      <c r="D4" s="1" t="s">
        <v>151</v>
      </c>
      <c r="E4" s="1" t="s">
        <v>87</v>
      </c>
      <c r="F4" s="1" t="s">
        <v>88</v>
      </c>
      <c r="G4" s="1" t="s">
        <v>78</v>
      </c>
      <c r="H4" s="1" t="s">
        <v>138</v>
      </c>
      <c r="I4" s="1" t="s">
        <v>152</v>
      </c>
      <c r="J4" s="1" t="s">
        <v>140</v>
      </c>
      <c r="K4" s="1" t="s">
        <v>152</v>
      </c>
      <c r="L4" s="1" t="s">
        <v>152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153</v>
      </c>
      <c r="R4" s="1" t="s">
        <v>71</v>
      </c>
      <c r="S4" s="1" t="s">
        <v>145</v>
      </c>
      <c r="T4" s="1" t="s">
        <v>146</v>
      </c>
    </row>
    <row r="5" s="1" customFormat="1" spans="1:20">
      <c r="A5" s="1" t="s">
        <v>101</v>
      </c>
      <c r="B5" s="1" t="s">
        <v>103</v>
      </c>
      <c r="C5" s="1" t="s">
        <v>154</v>
      </c>
      <c r="D5" s="1" t="s">
        <v>95</v>
      </c>
      <c r="E5" s="1" t="s">
        <v>102</v>
      </c>
      <c r="F5" s="1" t="s">
        <v>88</v>
      </c>
      <c r="G5" s="1" t="s">
        <v>78</v>
      </c>
      <c r="H5" s="1" t="s">
        <v>138</v>
      </c>
      <c r="I5" s="1" t="s">
        <v>155</v>
      </c>
      <c r="J5" s="1" t="s">
        <v>140</v>
      </c>
      <c r="K5" s="1" t="s">
        <v>155</v>
      </c>
      <c r="L5" s="1" t="s">
        <v>155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156</v>
      </c>
      <c r="R5" s="1" t="s">
        <v>71</v>
      </c>
      <c r="S5" s="1" t="s">
        <v>145</v>
      </c>
      <c r="T5" s="1" t="s">
        <v>146</v>
      </c>
    </row>
    <row r="6" s="1" customFormat="1" spans="1:20">
      <c r="A6" s="1" t="s">
        <v>157</v>
      </c>
      <c r="B6" s="1" t="s">
        <v>158</v>
      </c>
      <c r="C6" s="1" t="s">
        <v>159</v>
      </c>
      <c r="D6" s="1" t="s">
        <v>160</v>
      </c>
      <c r="E6" s="1" t="s">
        <v>161</v>
      </c>
      <c r="F6" s="1" t="s">
        <v>77</v>
      </c>
      <c r="G6" s="1" t="s">
        <v>78</v>
      </c>
      <c r="H6" s="1" t="s">
        <v>138</v>
      </c>
      <c r="I6" s="1" t="s">
        <v>142</v>
      </c>
      <c r="J6" s="1" t="s">
        <v>140</v>
      </c>
      <c r="K6" s="1" t="s">
        <v>142</v>
      </c>
      <c r="L6" s="1" t="s">
        <v>142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162</v>
      </c>
      <c r="R6" s="1" t="s">
        <v>71</v>
      </c>
      <c r="S6" s="1" t="s">
        <v>145</v>
      </c>
      <c r="T6" s="1" t="s">
        <v>146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2021-11-30T02:32:52Z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F9C0D00DF44342E38D2D28AA5565837E</vt:lpwstr>
  </property>
</Properties>
</file>