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<sst xmlns="http://schemas.openxmlformats.org/spreadsheetml/2006/main" count="174" uniqueCount="90">
  <si>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</si>
  <si>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</si>
  <si>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</si>
  <si>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</si>
  <si>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</si>
  <si>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</si>
  <si>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</si>
  <si>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</si>
  <si>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</si>
  <si>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</si>
  <si>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</si>
  <si>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</si>
  <si>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</si>
  <si>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</si>
  <si>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</si>
  <si>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</si>
  <si>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</si>
  <si>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</si>
  <si>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</si>
  <si>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</si>
  <si>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</si>
  <si>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</si>
  <si>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</si>
  <si>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</si>
  <si>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</si>
  <si>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</si>
  <si>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</si>
  <si>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[丽江]丽江丽世酒店(79656168)</t>
  </si>
  <si>
    <t>尊尚大床房&lt;促销&gt;&lt;双人入住&gt;&lt;双早&gt;</t>
  </si>
  <si>
    <t>CNY</t>
  </si>
  <si>
    <t>赵宇彤</t>
  </si>
  <si>
    <t>CA363211201CNY</t>
  </si>
  <si>
    <t>未提现</t>
  </si>
  <si>
    <t>携程开票</t>
  </si>
  <si>
    <t>取消</t>
  </si>
  <si>
    <t>[重庆]7天连锁酒店(开县开州大道中心店)(69319761)</t>
  </si>
  <si>
    <t>自主大床房&lt;双人入住&gt;&lt;内宾&gt;&lt;预付&gt;&lt;无早&gt;</t>
  </si>
  <si>
    <t>田成龙</t>
  </si>
  <si>
    <t>黄坤,徐珲</t>
  </si>
  <si>
    <t>[天津]麗枫酒店(天津响螺湾滨海高铁站店)(67321764)</t>
  </si>
  <si>
    <t>海景大床房&lt;双人入住&gt;&lt;内宾&gt;&lt;预付&gt;&lt;无早&gt;</t>
  </si>
  <si>
    <t>谷炎娟</t>
  </si>
  <si>
    <t>[琼海]椰风金隆酒店(琼海银海路旗舰店)(78177090)</t>
  </si>
  <si>
    <t>豪华大床房&lt;双人入住&gt;&lt;无早&gt;</t>
  </si>
  <si>
    <t>杜学辉</t>
  </si>
  <si>
    <t>，</t>
  </si>
  <si>
    <t>A211201095140481</t>
  </si>
  <si>
    <t>A211201095219481</t>
  </si>
  <si>
    <t>CNY / HKD 当前参考汇率: 1.224351848</t>
  </si>
  <si>
    <t>总计：652.16 CNY/
798.47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</si>
  <si>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</si>
  <si>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</si>
  <si>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</si>
  <si>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</si>
  <si>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</si>
  <si>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</si>
  <si>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</si>
  <si>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</si>
  <si>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</si>
  <si>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</si>
  <si>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</si>
  <si>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</si>
  <si>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</si>
  <si>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</si>
  <si>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</si>
  <si>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</si>
  <si>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</si>
  <si>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2021-11-15</t>
  </si>
  <si>
    <t>2299908</t>
  </si>
  <si>
    <t>7天连锁酒店(开县开州大道中心店)</t>
  </si>
  <si>
    <t>2021-11-16</t>
  </si>
  <si>
    <t>退房日周结</t>
  </si>
  <si>
    <t>91.99</t>
  </si>
  <si>
    <t>RMB</t>
  </si>
  <si>
    <t>0</t>
  </si>
  <si>
    <t>0.00</t>
  </si>
  <si>
    <t>携程国内直连(DD)</t>
  </si>
  <si>
    <t>2021-11-15 18:30:01</t>
  </si>
  <si>
    <t>否</t>
  </si>
  <si>
    <t>汇智国际旅游发展有限公司</t>
  </si>
  <si>
    <t>直连</t>
  </si>
  <si>
    <t>2299993</t>
  </si>
  <si>
    <t>椰风金隆酒店(琼海银海路旗舰店)</t>
  </si>
  <si>
    <t>232.00</t>
  </si>
  <si>
    <t>2021-11-15 20:35:33</t>
  </si>
  <si>
    <t>直采</t>
  </si>
  <si>
    <t>2299970</t>
  </si>
  <si>
    <t>麗枫酒店(天津响螺湾滨海高铁站店)</t>
  </si>
  <si>
    <t>328.17</t>
  </si>
  <si>
    <t>2021-11-15 19:58:55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</si>
</sst>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16796177884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44515</v>
      </c>
      <c r="G2" s="5">
        <v>44516</v>
      </c>
      <c r="H2" s="4">
        <v>1</v>
      </c>
      <c r="I2" s="4">
        <v>1</v>
      </c>
      <c r="J2" s="4">
        <v>1</v>
      </c>
      <c r="K2" s="4" t="s">
        <v>29</v>
      </c>
      <c r="L2" s="4">
        <v>785</v>
      </c>
      <c r="M2" s="4">
        <v>785</v>
      </c>
      <c r="N2" s="4" t="s">
        <v>30</v>
      </c>
      <c r="O2" s="4" t="s">
        <v>31</v>
      </c>
      <c r="P2" s="4" t="s">
        <v>32</v>
      </c>
      <c r="Q2" s="4">
        <v>0</v>
      </c>
      <c r="R2" s="6">
        <v>44515</v>
      </c>
      <c r="S2" s="5">
        <v>44531</v>
      </c>
      <c r="T2" s="4" t="s">
        <v>33</v>
      </c>
      <c r="U2" s="4">
        <v>785</v>
      </c>
      <c r="V2" s="4">
        <v>0</v>
      </c>
      <c r="W2" s="4">
        <v>0</v>
      </c>
      <c r="X2" s="4">
        <v>2299659</v>
      </c>
    </row>
    <row r="3" s="4" customFormat="1" spans="1:24">
      <c r="A3" s="4">
        <v>16796177884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44515</v>
      </c>
      <c r="G3" s="5">
        <v>44516</v>
      </c>
      <c r="H3" s="4">
        <v>1</v>
      </c>
      <c r="I3" s="4">
        <v>1</v>
      </c>
      <c r="J3" s="4">
        <v>1</v>
      </c>
      <c r="K3" s="4" t="s">
        <v>29</v>
      </c>
      <c r="L3" s="4">
        <v>-785</v>
      </c>
      <c r="M3" s="4">
        <v>-785</v>
      </c>
      <c r="N3" s="4" t="s">
        <v>30</v>
      </c>
      <c r="O3" s="4" t="s">
        <v>31</v>
      </c>
      <c r="P3" s="4" t="s">
        <v>32</v>
      </c>
      <c r="Q3" s="4">
        <v>0</v>
      </c>
      <c r="R3" s="6">
        <v>44515</v>
      </c>
      <c r="S3" s="5">
        <v>44531</v>
      </c>
      <c r="T3" s="4" t="s">
        <v>33</v>
      </c>
      <c r="U3" s="4">
        <v>-785</v>
      </c>
      <c r="V3" s="4">
        <v>0</v>
      </c>
      <c r="W3" s="4">
        <v>0</v>
      </c>
      <c r="X3" s="4">
        <v>2299659</v>
      </c>
    </row>
    <row r="4" s="4" customFormat="1" spans="1:23">
      <c r="A4" s="4">
        <v>16800974974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44515</v>
      </c>
      <c r="G4" s="5">
        <v>44516</v>
      </c>
      <c r="H4" s="4">
        <v>1</v>
      </c>
      <c r="I4" s="4">
        <v>1</v>
      </c>
      <c r="J4" s="4">
        <v>1</v>
      </c>
      <c r="K4" s="4" t="s">
        <v>29</v>
      </c>
      <c r="L4" s="4">
        <v>91.99</v>
      </c>
      <c r="M4" s="4">
        <v>91.99</v>
      </c>
      <c r="N4" s="4" t="s">
        <v>37</v>
      </c>
      <c r="O4" s="4" t="s">
        <v>31</v>
      </c>
      <c r="P4" s="4" t="s">
        <v>32</v>
      </c>
      <c r="Q4" s="4">
        <v>0</v>
      </c>
      <c r="R4" s="6">
        <v>44515</v>
      </c>
      <c r="S4" s="5">
        <v>44531</v>
      </c>
      <c r="T4" s="4" t="s">
        <v>33</v>
      </c>
      <c r="U4" s="4">
        <v>91.99</v>
      </c>
      <c r="V4" s="4">
        <v>0</v>
      </c>
      <c r="W4" s="4">
        <v>0</v>
      </c>
    </row>
    <row r="5" s="4" customFormat="1" spans="1:24">
      <c r="A5" s="4">
        <v>16801091215</v>
      </c>
      <c r="B5" s="4" t="s">
        <v>25</v>
      </c>
      <c r="C5" s="4" t="s">
        <v>26</v>
      </c>
      <c r="D5" s="4" t="s">
        <v>35</v>
      </c>
      <c r="E5" s="4" t="s">
        <v>36</v>
      </c>
      <c r="F5" s="5">
        <v>44515</v>
      </c>
      <c r="G5" s="5">
        <v>44516</v>
      </c>
      <c r="H5" s="4">
        <v>2</v>
      </c>
      <c r="I5" s="4">
        <v>1</v>
      </c>
      <c r="J5" s="4">
        <v>2</v>
      </c>
      <c r="K5" s="4" t="s">
        <v>29</v>
      </c>
      <c r="L5" s="4">
        <v>183.98</v>
      </c>
      <c r="M5" s="4">
        <v>183.98</v>
      </c>
      <c r="N5" s="4" t="s">
        <v>38</v>
      </c>
      <c r="O5" s="4" t="s">
        <v>31</v>
      </c>
      <c r="P5" s="4" t="s">
        <v>32</v>
      </c>
      <c r="Q5" s="4">
        <v>0</v>
      </c>
      <c r="R5" s="6">
        <v>44515</v>
      </c>
      <c r="S5" s="5">
        <v>44531</v>
      </c>
      <c r="T5" s="4" t="s">
        <v>33</v>
      </c>
      <c r="U5" s="4">
        <v>183.98</v>
      </c>
      <c r="V5" s="4">
        <v>0</v>
      </c>
      <c r="W5" s="4">
        <v>0</v>
      </c>
      <c r="X5" s="4">
        <v>2299936</v>
      </c>
    </row>
    <row r="6" s="4" customFormat="1" spans="1:24">
      <c r="A6" s="4">
        <v>16801091215</v>
      </c>
      <c r="B6" s="4" t="s">
        <v>25</v>
      </c>
      <c r="C6" s="4" t="s">
        <v>34</v>
      </c>
      <c r="D6" s="4" t="s">
        <v>35</v>
      </c>
      <c r="E6" s="4" t="s">
        <v>36</v>
      </c>
      <c r="F6" s="5">
        <v>44515</v>
      </c>
      <c r="G6" s="5">
        <v>44516</v>
      </c>
      <c r="H6" s="4">
        <v>2</v>
      </c>
      <c r="I6" s="4">
        <v>1</v>
      </c>
      <c r="J6" s="4">
        <v>2</v>
      </c>
      <c r="K6" s="4" t="s">
        <v>29</v>
      </c>
      <c r="L6" s="4">
        <v>-183.98</v>
      </c>
      <c r="M6" s="4">
        <v>-183.98</v>
      </c>
      <c r="N6" s="4" t="s">
        <v>38</v>
      </c>
      <c r="O6" s="4" t="s">
        <v>31</v>
      </c>
      <c r="P6" s="4" t="s">
        <v>32</v>
      </c>
      <c r="Q6" s="4">
        <v>0</v>
      </c>
      <c r="R6" s="6">
        <v>44515</v>
      </c>
      <c r="S6" s="5">
        <v>44531</v>
      </c>
      <c r="T6" s="4" t="s">
        <v>33</v>
      </c>
      <c r="U6" s="4">
        <v>-183.98</v>
      </c>
      <c r="V6" s="4">
        <v>0</v>
      </c>
      <c r="W6" s="4">
        <v>0</v>
      </c>
      <c r="X6" s="4">
        <v>2299936</v>
      </c>
    </row>
    <row r="7" s="4" customFormat="1" spans="1:24">
      <c r="A7" s="4">
        <v>16801325278</v>
      </c>
      <c r="B7" s="4" t="s">
        <v>25</v>
      </c>
      <c r="C7" s="4" t="s">
        <v>26</v>
      </c>
      <c r="D7" s="4" t="s">
        <v>39</v>
      </c>
      <c r="E7" s="4" t="s">
        <v>40</v>
      </c>
      <c r="F7" s="5">
        <v>44515</v>
      </c>
      <c r="G7" s="5">
        <v>44516</v>
      </c>
      <c r="H7" s="4">
        <v>1</v>
      </c>
      <c r="I7" s="4">
        <v>1</v>
      </c>
      <c r="J7" s="4">
        <v>1</v>
      </c>
      <c r="K7" s="4" t="s">
        <v>29</v>
      </c>
      <c r="L7" s="4">
        <v>328.17</v>
      </c>
      <c r="M7" s="4">
        <v>328.17</v>
      </c>
      <c r="N7" s="4" t="s">
        <v>41</v>
      </c>
      <c r="O7" s="4" t="s">
        <v>31</v>
      </c>
      <c r="P7" s="4" t="s">
        <v>32</v>
      </c>
      <c r="Q7" s="4">
        <v>0</v>
      </c>
      <c r="R7" s="6">
        <v>44515</v>
      </c>
      <c r="S7" s="5">
        <v>44531</v>
      </c>
      <c r="T7" s="4" t="s">
        <v>33</v>
      </c>
      <c r="U7" s="4">
        <v>328.17</v>
      </c>
      <c r="V7" s="4">
        <v>0</v>
      </c>
      <c r="W7" s="4">
        <v>0</v>
      </c>
      <c r="X7" s="4">
        <v>2299970</v>
      </c>
    </row>
    <row r="8" s="4" customFormat="1" spans="1:24">
      <c r="A8" s="4">
        <v>16801465368</v>
      </c>
      <c r="B8" s="4" t="s">
        <v>25</v>
      </c>
      <c r="C8" s="4" t="s">
        <v>26</v>
      </c>
      <c r="D8" s="4" t="s">
        <v>42</v>
      </c>
      <c r="E8" s="4" t="s">
        <v>43</v>
      </c>
      <c r="F8" s="5">
        <v>44515</v>
      </c>
      <c r="G8" s="5">
        <v>44516</v>
      </c>
      <c r="H8" s="4">
        <v>1</v>
      </c>
      <c r="I8" s="4">
        <v>1</v>
      </c>
      <c r="J8" s="4">
        <v>1</v>
      </c>
      <c r="K8" s="4" t="s">
        <v>29</v>
      </c>
      <c r="L8" s="4">
        <v>232</v>
      </c>
      <c r="M8" s="4">
        <v>232</v>
      </c>
      <c r="N8" s="4" t="s">
        <v>44</v>
      </c>
      <c r="O8" s="4" t="s">
        <v>31</v>
      </c>
      <c r="P8" s="4" t="s">
        <v>32</v>
      </c>
      <c r="Q8" s="4">
        <v>0</v>
      </c>
      <c r="R8" s="6">
        <v>44515</v>
      </c>
      <c r="S8" s="5">
        <v>44531</v>
      </c>
      <c r="T8" s="4" t="s">
        <v>33</v>
      </c>
      <c r="U8" s="4">
        <v>232</v>
      </c>
      <c r="V8" s="4">
        <v>0</v>
      </c>
      <c r="W8" s="4">
        <v>0</v>
      </c>
      <c r="X8" s="4">
        <v>2299993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3" sqref="A13:E16"/>
    </sheetView>
  </sheetViews>
  <sheetFormatPr defaultColWidth="9" defaultRowHeight="13.5"/>
  <cols>
    <col min="1" max="1" width="12.62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hidden="1" spans="1:9">
      <c r="A2" s="4">
        <v>16796177884</v>
      </c>
      <c r="B2" s="5">
        <v>44515</v>
      </c>
      <c r="C2" s="5">
        <v>44516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16800974974</v>
      </c>
      <c r="B3" s="5">
        <v>44515</v>
      </c>
      <c r="C3" s="5">
        <v>44516</v>
      </c>
      <c r="D3" s="4">
        <v>91.99</v>
      </c>
      <c r="E3" s="4" t="str">
        <f>VLOOKUP(A3,HOP!A:L,12,0)</f>
        <v>91.99</v>
      </c>
      <c r="F3" s="4" t="str">
        <f>VLOOKUP(A3,HOP!A:C,3,0)</f>
        <v>2299908</v>
      </c>
      <c r="G3" s="4">
        <f>D3-E3</f>
        <v>0</v>
      </c>
      <c r="H3" s="4" t="str">
        <f>$H$1&amp;F3</f>
        <v>，2299908</v>
      </c>
      <c r="I3" s="4" t="str">
        <f>VLOOKUP(A3,HOP!A:T,20,0)</f>
        <v>直连</v>
      </c>
    </row>
    <row r="4" s="4" customFormat="1" hidden="1" spans="1:9">
      <c r="A4" s="4">
        <v>16801091215</v>
      </c>
      <c r="B4" s="5">
        <v>44515</v>
      </c>
      <c r="C4" s="5">
        <v>44516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VLOOKUP(A4,HOP!A:T,20,0)</f>
        <v>#N/A</v>
      </c>
    </row>
    <row r="5" s="4" customFormat="1" spans="1:9">
      <c r="A5" s="4">
        <v>16801325278</v>
      </c>
      <c r="B5" s="5">
        <v>44515</v>
      </c>
      <c r="C5" s="5">
        <v>44516</v>
      </c>
      <c r="D5" s="4">
        <v>328.17</v>
      </c>
      <c r="E5" s="4" t="str">
        <f>VLOOKUP(A5,HOP!A:L,12,0)</f>
        <v>328.17</v>
      </c>
      <c r="F5" s="4" t="str">
        <f>VLOOKUP(A5,HOP!A:C,3,0)</f>
        <v>2299970</v>
      </c>
      <c r="G5" s="4">
        <f>D5-E5</f>
        <v>0</v>
      </c>
      <c r="H5" s="4" t="str">
        <f>$H$1&amp;F5</f>
        <v>，2299970</v>
      </c>
      <c r="I5" s="4" t="str">
        <f>VLOOKUP(A5,HOP!A:T,20,0)</f>
        <v>直连</v>
      </c>
    </row>
    <row r="6" s="4" customFormat="1" spans="1:9">
      <c r="A6" s="4">
        <v>16801465368</v>
      </c>
      <c r="B6" s="5">
        <v>44515</v>
      </c>
      <c r="C6" s="5">
        <v>44516</v>
      </c>
      <c r="D6" s="4">
        <v>232</v>
      </c>
      <c r="E6" s="4" t="str">
        <f>VLOOKUP(A6,HOP!A:L,12,0)</f>
        <v>232.00</v>
      </c>
      <c r="F6" s="4" t="str">
        <f>VLOOKUP(A6,HOP!A:C,3,0)</f>
        <v>2299993</v>
      </c>
      <c r="G6" s="4">
        <f>D6-E6</f>
        <v>0</v>
      </c>
      <c r="H6" s="4" t="str">
        <f>$H$1&amp;F6</f>
        <v>，2299993</v>
      </c>
      <c r="I6" s="4" t="str">
        <f>VLOOKUP(A6,HOP!A:T,20,0)</f>
        <v>直采</v>
      </c>
    </row>
    <row r="8" spans="4:4">
      <c r="D8" s="4">
        <f>SUM(D2:D7)</f>
        <v>652.16</v>
      </c>
    </row>
    <row r="13" spans="1:5">
      <c r="A13" s="4" t="s">
        <v>46</v>
      </c>
      <c r="D13" s="4">
        <v>232</v>
      </c>
      <c r="E13" s="4">
        <v>284.05</v>
      </c>
    </row>
    <row r="14" spans="1:5">
      <c r="A14" s="4" t="s">
        <v>47</v>
      </c>
      <c r="D14" s="4">
        <v>420.16</v>
      </c>
      <c r="E14" s="4">
        <v>514.42</v>
      </c>
    </row>
    <row r="15" spans="1:5">
      <c r="A15" s="4" t="s">
        <v>48</v>
      </c>
      <c r="D15" s="4">
        <f>SUBTOTAL(9,D13:D14)</f>
        <v>652.16</v>
      </c>
      <c r="E15" s="4">
        <f>SUBTOTAL(9,E13:E14)</f>
        <v>798.47</v>
      </c>
    </row>
    <row r="16" spans="1:1">
      <c r="A16" s="4" t="s">
        <v>49</v>
      </c>
    </row>
  </sheetData>
  <autoFilter ref="A1:XFD8">
    <filterColumn colId="3">
      <filters blank="1">
        <filter val="232"/>
        <filter val="652.16"/>
        <filter val="328.17"/>
        <filter val="91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0">
      <c r="A1" s="2" t="s">
        <v>50</v>
      </c>
      <c r="B1" s="2" t="s">
        <v>51</v>
      </c>
      <c r="C1" s="2" t="s">
        <v>52</v>
      </c>
      <c r="D1" s="2" t="s">
        <v>53</v>
      </c>
      <c r="E1" s="2" t="s">
        <v>13</v>
      </c>
      <c r="F1" s="2" t="s">
        <v>5</v>
      </c>
      <c r="G1" s="2" t="s">
        <v>6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  <c r="M1" s="2" t="s">
        <v>59</v>
      </c>
      <c r="N1" s="2" t="s">
        <v>60</v>
      </c>
      <c r="O1" s="2" t="s">
        <v>61</v>
      </c>
      <c r="P1" s="2" t="s">
        <v>62</v>
      </c>
      <c r="Q1" s="2" t="s">
        <v>63</v>
      </c>
      <c r="R1" s="2" t="s">
        <v>64</v>
      </c>
      <c r="S1" s="2" t="s">
        <v>65</v>
      </c>
      <c r="T1" s="2" t="s">
        <v>66</v>
      </c>
    </row>
    <row r="2" s="1" customFormat="1" spans="1:20">
      <c r="A2" s="3">
        <v>16800974974</v>
      </c>
      <c r="B2" s="1" t="s">
        <v>67</v>
      </c>
      <c r="C2" s="1" t="s">
        <v>68</v>
      </c>
      <c r="D2" s="1" t="s">
        <v>69</v>
      </c>
      <c r="E2" s="1" t="s">
        <v>37</v>
      </c>
      <c r="F2" s="1" t="s">
        <v>67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</row>
    <row r="3" s="1" customFormat="1" spans="1:20">
      <c r="A3" s="3">
        <v>16801465368</v>
      </c>
      <c r="B3" s="1" t="s">
        <v>67</v>
      </c>
      <c r="C3" s="1" t="s">
        <v>81</v>
      </c>
      <c r="D3" s="1" t="s">
        <v>82</v>
      </c>
      <c r="E3" s="1" t="s">
        <v>44</v>
      </c>
      <c r="F3" s="1" t="s">
        <v>67</v>
      </c>
      <c r="G3" s="1" t="s">
        <v>70</v>
      </c>
      <c r="H3" s="1" t="s">
        <v>71</v>
      </c>
      <c r="I3" s="1" t="s">
        <v>83</v>
      </c>
      <c r="J3" s="1" t="s">
        <v>73</v>
      </c>
      <c r="K3" s="1" t="s">
        <v>83</v>
      </c>
      <c r="L3" s="1" t="s">
        <v>83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84</v>
      </c>
      <c r="R3" s="1" t="s">
        <v>78</v>
      </c>
      <c r="S3" s="1" t="s">
        <v>79</v>
      </c>
      <c r="T3" s="1" t="s">
        <v>85</v>
      </c>
    </row>
    <row r="4" s="1" customFormat="1" spans="1:20">
      <c r="A4" s="3">
        <v>16801325278</v>
      </c>
      <c r="B4" s="1" t="s">
        <v>67</v>
      </c>
      <c r="C4" s="1" t="s">
        <v>86</v>
      </c>
      <c r="D4" s="1" t="s">
        <v>87</v>
      </c>
      <c r="E4" s="1" t="s">
        <v>41</v>
      </c>
      <c r="F4" s="1" t="s">
        <v>67</v>
      </c>
      <c r="G4" s="1" t="s">
        <v>70</v>
      </c>
      <c r="H4" s="1" t="s">
        <v>71</v>
      </c>
      <c r="I4" s="1" t="s">
        <v>88</v>
      </c>
      <c r="J4" s="1" t="s">
        <v>73</v>
      </c>
      <c r="K4" s="1" t="s">
        <v>88</v>
      </c>
      <c r="L4" s="1" t="s">
        <v>88</v>
      </c>
      <c r="M4" s="1" t="s">
        <v>74</v>
      </c>
      <c r="N4" s="1" t="s">
        <v>74</v>
      </c>
      <c r="O4" s="1" t="s">
        <v>75</v>
      </c>
      <c r="P4" s="1" t="s">
        <v>76</v>
      </c>
      <c r="Q4" s="1" t="s">
        <v>89</v>
      </c>
      <c r="R4" s="1" t="s">
        <v>78</v>
      </c>
      <c r="S4" s="1" t="s">
        <v>79</v>
      </c>
      <c r="T4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2021-12-01T01:34:36Z</dcterms:created>
  <dcterms:modified xsi:type="dcterms:W3CDTF">2021-12-01T01:53:34Z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924CBF227AE24C7B9549A11A9266E515</vt:lpwstr>
  </property>
  <property fmtid="{D5CDD505-2E9C-101B-9397-08002B2CF9AE}" pid="3" name="KSOProductBuildVer">
    <vt:lpwstr>2052-11.1.0.11115</vt:lpwstr>
  </property>
</Properties>
</file>