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<sst xmlns="http://schemas.openxmlformats.org/spreadsheetml/2006/main" count="1844" uniqueCount="625">
  <si>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</si>
  <si>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</si>
  <si>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</si>
  <si>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</si>
  <si>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</si>
  <si>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</si>
  <si>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</si>
  <si>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</si>
  <si>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</si>
  <si>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</si>
  <si>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</si>
  <si>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</si>
  <si>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</si>
  <si>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</si>
  <si>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</si>
  <si>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</si>
  <si>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</si>
  <si>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</si>
  <si>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</si>
  <si>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</si>
  <si>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</si>
  <si>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</si>
  <si>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</si>
  <si>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</si>
  <si>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</si>
  <si>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</si>
  <si>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</si>
  <si>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[卡尔弗城]登洛杉矶西部福朋喜来登酒店(Four Points by Sheraton Los Angeles Westside)(55367694)</t>
  </si>
  <si>
    <t>特大床房&lt;不退款&gt;&lt;2人入住&gt;</t>
  </si>
  <si>
    <t>HKD</t>
  </si>
  <si>
    <t>Gentile/David Thomas</t>
  </si>
  <si>
    <t>CA13030211201HKD</t>
  </si>
  <si>
    <t>未提现</t>
  </si>
  <si>
    <t>携程开票</t>
  </si>
  <si>
    <t>[桑迪斯普林斯]亚特兰大北市区威斯汀酒店(The Westin Atlanta Perimeter North)(68026101)</t>
  </si>
  <si>
    <t>传统特大床房&lt;不退款&gt;&lt;2人入住&gt;</t>
  </si>
  <si>
    <t>Pickral/Thomas</t>
  </si>
  <si>
    <t>[奥兰多]万豪村奥兰多布埃纳维斯塔湖春季山丘套房万豪酒店(SpringHill Suites by Marriott Orlando Lake Buena Vista in Marriott Village)(55280795)</t>
  </si>
  <si>
    <t>工作室(2双人床带沙发床)&lt;不退款&gt;&lt;2人入住&gt;</t>
  </si>
  <si>
    <t>Henry/Katherine Rae</t>
  </si>
  <si>
    <t>[洛杉矶]环球/好莱坞提尔特酒店-阿桑德连锁酒店(Tilt Hotel Universal/Hollywood, Ascend Hotel Collection)(55280579)</t>
  </si>
  <si>
    <t>2张大号床房&lt;2人入住&gt;&lt;不退款&gt;&lt;早餐&gt;</t>
  </si>
  <si>
    <t>MACEDO/JANIE</t>
  </si>
  <si>
    <t>Acknowledged</t>
  </si>
  <si>
    <t>取消</t>
  </si>
  <si>
    <t>[魁北克城]魁北克城费尔蒙芳缇娜城堡酒店(Fairmont le Chateau Frontenac Hotel Quebec City)(55270242)</t>
  </si>
  <si>
    <t>豪华城景双人房&lt;不退款&gt;&lt;2人入住&gt;</t>
  </si>
  <si>
    <t>Du Sablon/Sebastien,Cloutier/Annie</t>
  </si>
  <si>
    <t>[万锦]多伦多马克姆万豪酒店(Toronto Marriott Markham)(60480442)</t>
  </si>
  <si>
    <t>庭景特大床房&lt;不退款&gt;&lt;2人入住&gt;</t>
  </si>
  <si>
    <t>Chen/Di</t>
  </si>
  <si>
    <t>俱乐部楼层客房（1张特大床）&lt;不退款&gt;&lt;2人入住&gt;</t>
  </si>
  <si>
    <t>Tian/Lu</t>
  </si>
  <si>
    <t>[芝加哥]芝加哥喜来登大酒店(Sheraton Grand Chicago)(55478291)</t>
  </si>
  <si>
    <t>两张大床房&lt;不退款&gt;&lt;2人入住&gt;</t>
  </si>
  <si>
    <t>Zhao/Danchi,Gu/Pan</t>
  </si>
  <si>
    <t>[棕榈泉]棕榈泉瑟括洛酒店(The Saguaro Palm Springs)(55733181)</t>
  </si>
  <si>
    <t>池景特大床房&lt;不退款&gt;&lt;2人入住&gt;</t>
  </si>
  <si>
    <t>primozich/Gabriella Maria</t>
  </si>
  <si>
    <t>[拉斯维加斯]拉斯维加斯金砖酒店(Golden Nugget Las Vegas)(55666051)</t>
  </si>
  <si>
    <t>拉什塔楼尊贵加利福尼亚特大床房&lt;不退款&gt;&lt;2人入住&gt;</t>
  </si>
  <si>
    <t>Sheridan/Taylor</t>
  </si>
  <si>
    <t>[吉隆坡]吉隆坡四季酒店(Four Seasons Hotel Kuala Lumpur)(55542782)</t>
  </si>
  <si>
    <t>尊贵公园景观房&lt;不退款&gt;&lt;2人入住&gt;</t>
  </si>
  <si>
    <t>ANG/HOCK HUAR</t>
  </si>
  <si>
    <t>[维也纳]布里斯托尔维也纳酒店 - 豪华精选酒店(Hotel Bristol, a Luxury Collection Hotel, Vienna)(68025962)</t>
  </si>
  <si>
    <t>超值豪华特大床房&lt;2人入住&gt;&lt;不退款&gt;&lt;早餐&gt;</t>
  </si>
  <si>
    <t>Wisard/Romain</t>
  </si>
  <si>
    <t>[希什利]伊斯坦布尔市中心温德姆华美达广场酒店(Ramada Plaza by Wyndham Istanbul City Center)(60480571)</t>
  </si>
  <si>
    <t>双人床房&lt;2人入住&gt;&lt;不退款&gt;&lt;早餐&gt;</t>
  </si>
  <si>
    <t>Yavuz/Fatih</t>
  </si>
  <si>
    <t>退单</t>
  </si>
  <si>
    <t>[波苏埃洛-德阿拉尔孔]欧洲之星马德里酒店(Eurostars I-Hotel Madrid)(55733308)</t>
  </si>
  <si>
    <t>双床房&lt;不退款&gt;&lt;2人入住&gt;</t>
  </si>
  <si>
    <t>Navas Serrano/Victor Manuel</t>
  </si>
  <si>
    <t>[坎昆]丽思卡尔顿坎昆酒店(The Ritz-Carlton Cancun)(55822280)</t>
  </si>
  <si>
    <t>海景特大床房（带阳台）&lt;不退款&gt;&lt;2人入住&gt;</t>
  </si>
  <si>
    <t>Case/Tracy Lynn,Case/Jason Robert</t>
  </si>
  <si>
    <t>[伊普斯维奇]伊普斯维奇贝尔特酒店(Pentahotel Ipswich)(55585797)</t>
  </si>
  <si>
    <t>标准房&lt;不退款&gt;&lt;2人入住&gt;</t>
  </si>
  <si>
    <t>Watson/Zoe</t>
  </si>
  <si>
    <t>[奥尔良]新奥尔良诺普西酒店(NOPSI Hotel, New Orleans)(55304189)</t>
  </si>
  <si>
    <t>豪华套房1张特大床&lt;不退款&gt;&lt;2人入住&gt;</t>
  </si>
  <si>
    <t>Allen/Terry</t>
  </si>
  <si>
    <t>75045SC104988</t>
  </si>
  <si>
    <t>[Pekiringan]井里汶瑞士贝尔酒店(Swiss-Belhotel Cirebon)(55380643)</t>
  </si>
  <si>
    <t>高级豪华双人标准间&lt;早餐&gt;&lt;不退款&gt;&lt;2人入住&gt;</t>
  </si>
  <si>
    <t>Algiftiah/Maria</t>
  </si>
  <si>
    <t>[慕尼黑]欧洲之星大中心酒店(Eurostars Grand Central)(55519541)</t>
  </si>
  <si>
    <t>客房&lt;不退款&gt;&lt;2人入住&gt;</t>
  </si>
  <si>
    <t>Hayes/Christopher</t>
  </si>
  <si>
    <t>[帕诺滩]佛特劳德帕诺滩中心酒店(Residence Inn Fort Lauderdale Pompano Beach Central)(55812172)</t>
  </si>
  <si>
    <t>特大床一室房(带沙发床)&lt;2人入住&gt;&lt;不退款&gt;&lt;早餐&gt;</t>
  </si>
  <si>
    <t>Bennett/Anthony</t>
  </si>
  <si>
    <t>[圣西蒙]圣西蒙摩根酒店(The Morgan Hotel San Simeon)(55465513)</t>
  </si>
  <si>
    <t>2张大床房&lt;2人入住&gt;&lt;不退款&gt;&lt;早餐&gt;</t>
  </si>
  <si>
    <t>Wang/Yining,Song/Yuwen</t>
  </si>
  <si>
    <t>[库比蒂诺]万豪圣何塞卡佩提诺居家酒店(Residence Inn by Marriott San Jose Cupertino)(55391155)</t>
  </si>
  <si>
    <t>特大床一室房(带沙发床)&lt;不退款&gt;&lt;2人入住&gt;</t>
  </si>
  <si>
    <t>ZHOU/WUJUN</t>
  </si>
  <si>
    <t>[拉斯帕尔马斯]大加那利万豪AC酒店(AC Hotel Gran Canaria by Marriott)(68026849)</t>
  </si>
  <si>
    <t>标准双床房&lt;2人入住&gt;&lt;不退款&gt;&lt;早餐&gt;</t>
  </si>
  <si>
    <t>Crepin/Thomas</t>
  </si>
  <si>
    <t>[费城]费城中心城-会议中心欢朋酒店(Hampton Inn Philadelphia Center City-Convention Center)(55478394)</t>
  </si>
  <si>
    <t>特大床房&lt;早餐&gt;&lt;不退款&gt;&lt;2人入住&gt;</t>
  </si>
  <si>
    <t>ZHANG/YEFAN,JIA/NAN</t>
  </si>
  <si>
    <t>[埃森]Residence Inn by Marriott Essen City(71609412)</t>
  </si>
  <si>
    <t>大床工作室房&lt;2人入住&gt;&lt;不退款&gt;&lt;早餐&gt;</t>
  </si>
  <si>
    <t>Valter/Damir</t>
  </si>
  <si>
    <t>[米里]米里万豪度假酒店(Miri Marriott Resort &amp; Spa)(55841707)</t>
  </si>
  <si>
    <t>豪华主楼两张双人床房&lt;2人入住&gt;&lt;不退款&gt;&lt;早餐&gt;</t>
  </si>
  <si>
    <t>BONG/WILSON,SZELING/LIAW</t>
  </si>
  <si>
    <t>[首尔]首尔九砖酒店(9 Brick Hotel)(77372030)</t>
  </si>
  <si>
    <t>城景高级双人房&lt;2人入住&gt;&lt;不退款&gt;&lt;早餐&gt;</t>
  </si>
  <si>
    <t>sung/hakyoung</t>
  </si>
  <si>
    <t>CH12111215625</t>
  </si>
  <si>
    <t>阶梯</t>
  </si>
  <si>
    <t>[首尔]滨江酒店(The Riverside Hotel)(68031185)</t>
  </si>
  <si>
    <t>高级双人房, 城市景观&lt;不退款&gt;&lt;2人入住&gt;</t>
  </si>
  <si>
    <t>CHOI/JINYOUNG</t>
  </si>
  <si>
    <t>acknowledge</t>
  </si>
  <si>
    <t>高级双床房, 城市景观&lt;不退款&gt;&lt;2人入住&gt;</t>
  </si>
  <si>
    <t>CHOI/WONJUN</t>
  </si>
  <si>
    <t>[伯灵格姆]旧金山机场万豪水岸酒店(San Francisco Airport Marriott Waterfront)(55478209)</t>
  </si>
  <si>
    <t>Velic/Miroslav,Velicova/Zuzana</t>
  </si>
  <si>
    <t>[南唐格朗]当格浪普瑞米尔宾塔罗桑提卡酒店(Santika Premiere Bintaro Tangerang)(60514327)</t>
  </si>
  <si>
    <t>豪华房&lt;早餐&gt;&lt;不退款&gt;&lt;2人入住&gt;</t>
  </si>
  <si>
    <t>LESTARI/SARTIKA NANDA</t>
  </si>
  <si>
    <t>[普吉岛]普吉岛芭东湾山度假村 (SHA Plus+)(Patong Bay Hill Resort Phuket (SHA Plus+))(55944556)</t>
  </si>
  <si>
    <t>海景一间卧室套房&lt;不退款&gt;&lt;2人入住&gt;</t>
  </si>
  <si>
    <t>phanmo/siriyaporn</t>
  </si>
  <si>
    <t>[拉斯维加斯]金砖赌场酒店(Golden Nugget Hotel and Casino)(55666051)</t>
  </si>
  <si>
    <t>豪华房（入住时确定房型）&lt;不退款&gt;&lt;2人入住&gt;</t>
  </si>
  <si>
    <t>Rodriguez/Hermelinda</t>
  </si>
  <si>
    <t>[巴黎]富泰尔明星酒店(Hotel Fertel Etoile)(70391965)</t>
  </si>
  <si>
    <t>标准双床房&lt;不退款&gt;&lt;2人入住&gt;</t>
  </si>
  <si>
    <t>VANBALLEGOOIJEN/JULIA</t>
  </si>
  <si>
    <t>rj</t>
  </si>
  <si>
    <t>[首尔]首尔时代广场万怡酒店(Courtyard by Marriott Seoul Times Square)(55290127)</t>
  </si>
  <si>
    <t>豪华双床房&lt;2人入住&gt;&lt;不退款&gt;&lt;早餐&gt;</t>
  </si>
  <si>
    <t>Lee/Dajung</t>
  </si>
  <si>
    <t>[巴黎]阿尔卡迪巴纳斯峰酒店(Arcadie Montparnasse)(70392341)</t>
  </si>
  <si>
    <t>标准双人间&lt;2人入住&gt;&lt;不退款&gt;&lt;早餐&gt;</t>
  </si>
  <si>
    <t>Bomal/Marine</t>
  </si>
  <si>
    <t>[圣安东尼奥]圣安东尼奥西北万豪唐普雷斯酒店(TownePlace Suites by Marriott San Antonio Northwest)(68027834)</t>
  </si>
  <si>
    <t>特大床一室房&lt;2人入住&gt;&lt;不退款&gt;&lt;早餐&gt;</t>
  </si>
  <si>
    <t>Barz/Kristie</t>
  </si>
  <si>
    <t>[乔治市]槟城亚美尼亚街传统酒店(Armenian Street Heritage Hotel Penang)(55694739)</t>
  </si>
  <si>
    <t>高级双人床房&lt;不退款&gt;&lt;2人入住&gt;</t>
  </si>
  <si>
    <t>MEOR/AMIRUDIN</t>
  </si>
  <si>
    <t>[巴特勒]匹兹堡巴特勒/市中心万豪春丘酒店(SpringHill Suites by Marriott Pittsburgh Butler/Centre City)(68028600)</t>
  </si>
  <si>
    <t>套房, 1 张特大床和 1 张沙发床&lt;2人入住&gt;&lt;不退款&gt;&lt;早餐&gt;</t>
  </si>
  <si>
    <t>Zfatman/Bruce</t>
  </si>
  <si>
    <t>[拉斯帕尔马斯]伊比利亚拉斯帕尔马斯万豪AC酒店(AC Hotel Iberia Las Palmas by Marriott)(70793710)</t>
  </si>
  <si>
    <t>Huefner/Uwe</t>
  </si>
  <si>
    <t>[八打灵再也]八打灵再也喜来登酒店(Sheraton Petaling Jaya Hotel)(55956328)</t>
  </si>
  <si>
    <t>豪华特大床房&lt;不退款&gt;&lt;2人入住&gt;</t>
  </si>
  <si>
    <t>Mohd Ranai/Nur Maizatul Akmal,Mohamad Said/Mohamad Azim Shah</t>
  </si>
  <si>
    <t>[仁川]金色郁金香仁川机场酒店&amp;套房(GOLDEN TULIP Incheon Airport Hotel &amp; Suites)(55707507)</t>
  </si>
  <si>
    <t>KIM/HAKSEONG</t>
  </si>
  <si>
    <t>[纽约]纽约曼哈顿/中央公园万怡酒店(Courtyard by Marriott New York Manhattan/Central Park)(60467497)</t>
  </si>
  <si>
    <t>城景客房（1张特大床或1张大床）&lt;不退款&gt;&lt;2人入住&gt;</t>
  </si>
  <si>
    <t>Li/Bowen</t>
  </si>
  <si>
    <t>[汉堡]汉堡特瑞德尔伯格施泰根博阁酒店(Steigenberger Hotel Treudelberg Hamburg)(55402637)</t>
  </si>
  <si>
    <t>经典房&lt;不退款&gt;&lt;2人入住&gt;</t>
  </si>
  <si>
    <t>Voigt/Bernd</t>
  </si>
  <si>
    <t>4704SC014823</t>
  </si>
  <si>
    <t>[惠斯勒]惠斯勒威斯汀温泉度假酒店(The Westin Resort &amp; Spa, Whistler)(55768311)</t>
  </si>
  <si>
    <t>Studio Suite, 1 Queen, Sofa bed, Fireplace&lt;不退款&gt;&lt;2人入住&gt;</t>
  </si>
  <si>
    <t>Brown/Benjamin Morrison</t>
  </si>
  <si>
    <t>[拉廷根]莱昂纳多杜塞尔多夫机场拉廷根酒店(Leonardo Hotel Düsseldorf Airport Ratingen)(55329179)</t>
  </si>
  <si>
    <t>高级房间&lt;不退款&gt;&lt;2人入住&gt;</t>
  </si>
  <si>
    <t>El ousrouti/Widad</t>
  </si>
  <si>
    <t>[曼谷]曼谷梅费尔万豪行政公寓(Mayfair, Bangkok - Marriott Executive Apartments)(55269857)</t>
  </si>
  <si>
    <t>城景一卧室高级特大床套房&lt;不退款&gt;&lt;2人入住&gt;</t>
  </si>
  <si>
    <t>CUI/ZHIGANG</t>
  </si>
  <si>
    <t>[雅加达]哈里斯沃途和谐酒店(Harris Vertu Hotel Harmoni)(55872461)</t>
  </si>
  <si>
    <t>v客房&lt;不退款&gt;&lt;2人入住&gt;</t>
  </si>
  <si>
    <t>Kurniawan/Tommy Reinaldo</t>
  </si>
  <si>
    <t>[格拉纳达]欧洲之星金色大教堂酒店(Áurea Catedral by Eurostars Hotel Company)(55812392)</t>
  </si>
  <si>
    <t>双人床房&lt;不退款&gt;&lt;2人入住&gt;</t>
  </si>
  <si>
    <t>SORIANO BORJA/VICENTE,SANTOS/TAMARA</t>
  </si>
  <si>
    <t>[休斯敦]逸林套房希尔顿休斯顿美术馆酒店(DoubleTree by Hilton Hotel &amp; Suites Houston by the Galleria)(55281173)</t>
  </si>
  <si>
    <t>客房, 1 张特大床房&lt;不退款&gt;&lt;2人入住&gt;</t>
  </si>
  <si>
    <t>Gwinn/Kindle</t>
  </si>
  <si>
    <t>[塞维利亚]塞维利亚顶点酒店(Vértice Sevilla)(55543045)</t>
  </si>
  <si>
    <t>Peralta Vasquez/Samara Valeria,Gonzalez Adarme/David Andres</t>
  </si>
  <si>
    <t>[里昂]里昂塞特万豪国际酒店(Lyon Marriott Hotel Cité Internationale)(55299331)</t>
  </si>
  <si>
    <t>Hezil/samir</t>
  </si>
  <si>
    <t>[沃加沃加]沃加沃加美居酒店(Mercure Wagga Wagga)(70392098)</t>
  </si>
  <si>
    <t>高级大床房&lt;不退款&gt;&lt;2人入住&gt;</t>
  </si>
  <si>
    <t>Starling/Anthony</t>
  </si>
  <si>
    <t>[济州市]哈鲁酒店(Hotel Haru)(55465040)</t>
  </si>
  <si>
    <t>nam/gwangwoo</t>
  </si>
  <si>
    <t>Zambrano Llamazares/Maria del Carmen</t>
  </si>
  <si>
    <t>[吉隆坡]铂尔曼吉隆坡城市中心大酒店(Pullman Kuala Lumpur City Centre Hotel &amp; Residences)(56185634)</t>
  </si>
  <si>
    <t>高级单卧室住宅&lt;2人入住&gt;&lt;不退款&gt;&lt;早餐&gt;</t>
  </si>
  <si>
    <t>Ahmed/Azura</t>
  </si>
  <si>
    <t>[热那亚]热那亚万豪AC酒店(AC Hotel Genova by Marriott)(68026034)</t>
  </si>
  <si>
    <t>标准特大床房&lt;不退款&gt;&lt;2人入住&gt;</t>
  </si>
  <si>
    <t>dellacasa/Giordana,gliaschera/pasquale</t>
  </si>
  <si>
    <t>豪华 双床房&lt;2人入住&gt;&lt;不退款&gt;&lt;早餐&gt;</t>
  </si>
  <si>
    <t>haron/khairul anwar</t>
  </si>
  <si>
    <t>Issabell/Eiqin</t>
  </si>
  <si>
    <t>[芙蓉]芙蓉皇家朱兰酒店(Royale Chulan Seremban)(55299579)</t>
  </si>
  <si>
    <t>豪华房&lt;不退款&gt;&lt;2人入住&gt;</t>
  </si>
  <si>
    <t>LU/XIAOLIANG</t>
  </si>
  <si>
    <t>[灵韦]曼彻斯特机场智选假日酒店(Holiday Inn Express Manchester Airport)(55354858)</t>
  </si>
  <si>
    <t>标准客房&lt;不退款&gt;&lt;2人入住&gt;</t>
  </si>
  <si>
    <t>Modin/Lars</t>
  </si>
  <si>
    <t>[河内]河内酒店(Hanoi Hotel)(55560512)</t>
  </si>
  <si>
    <t>OOI/JIAN FENG</t>
  </si>
  <si>
    <t>[埃斯普卢加·德·隆布雷格]拉米酒店(Hostal Lami)(55822096)</t>
  </si>
  <si>
    <t>标准双人床房&lt;不退款&gt;&lt;2人入住&gt;</t>
  </si>
  <si>
    <t>Hatumesen/Patricia</t>
  </si>
  <si>
    <t>[奥斯汀]奥斯汀北丽筠酒店(Radisson Hotel Austin North)(55346035)</t>
  </si>
  <si>
    <t>标准房（1张特大床）&lt;不退款&gt;&lt;2人入住&gt;</t>
  </si>
  <si>
    <t>vega/kathia</t>
  </si>
  <si>
    <t>XJQBJFP</t>
  </si>
  <si>
    <t>，</t>
  </si>
  <si>
    <t>本期扣款10.94</t>
  </si>
  <si>
    <t>16008224769此单多收1617元退回</t>
  </si>
  <si>
    <t xml:space="preserve"> 98734.06 HKD</t>
  </si>
  <si>
    <t>A211201104205481</t>
  </si>
  <si>
    <t>A211201104254925</t>
  </si>
  <si>
    <t>总计：98734.06元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</si>
  <si>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</si>
  <si>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</si>
  <si>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</si>
  <si>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</si>
  <si>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</si>
  <si>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</si>
  <si>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</si>
  <si>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</si>
  <si>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</si>
  <si>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</si>
  <si>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</si>
  <si>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</si>
  <si>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</si>
  <si>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</si>
  <si>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</si>
  <si>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</si>
  <si>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</si>
  <si>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2021-11-26</t>
  </si>
  <si>
    <t>2313269</t>
  </si>
  <si>
    <t>杜塞道夫机场拉廷根莱昂纳多酒店</t>
  </si>
  <si>
    <t>El ousrouti Widad</t>
  </si>
  <si>
    <t>2021-11-28</t>
  </si>
  <si>
    <t>退房日周结</t>
  </si>
  <si>
    <t>682.74</t>
  </si>
  <si>
    <t>832.00</t>
  </si>
  <si>
    <t>0</t>
  </si>
  <si>
    <t>0.00</t>
  </si>
  <si>
    <t>携程汇智国际直连</t>
  </si>
  <si>
    <t>2021-11-26 11:14:00</t>
  </si>
  <si>
    <t>否</t>
  </si>
  <si>
    <t>汇智国际旅游发展有限公司</t>
  </si>
  <si>
    <t>直连</t>
  </si>
  <si>
    <t>2021-10-29</t>
  </si>
  <si>
    <t>2284946</t>
  </si>
  <si>
    <t>多伦多马克姆万豪酒店</t>
  </si>
  <si>
    <t>Tian Lu</t>
  </si>
  <si>
    <t>2021-11-25</t>
  </si>
  <si>
    <t>1858.41</t>
  </si>
  <si>
    <t>2257.00</t>
  </si>
  <si>
    <t>2021-10-29 09:23:33</t>
  </si>
  <si>
    <t>2284943</t>
  </si>
  <si>
    <t>Chen Di</t>
  </si>
  <si>
    <t>1584.22</t>
  </si>
  <si>
    <t>1924.00</t>
  </si>
  <si>
    <t>2021-10-29 09:14:40</t>
  </si>
  <si>
    <t>2021-11-27</t>
  </si>
  <si>
    <t>2315073</t>
  </si>
  <si>
    <t>哈里斯沃途和谐酒店</t>
  </si>
  <si>
    <t>Kurniawan Tommy Reinaldo</t>
  </si>
  <si>
    <t>252.74</t>
  </si>
  <si>
    <t>308.00</t>
  </si>
  <si>
    <t>2021-11-27 00:01:06</t>
  </si>
  <si>
    <t>2315509</t>
  </si>
  <si>
    <t>哈鲁酒店</t>
  </si>
  <si>
    <t>nam gwangwoo</t>
  </si>
  <si>
    <t>227.47</t>
  </si>
  <si>
    <t>277.00</t>
  </si>
  <si>
    <t>2021-11-27 14:03:45</t>
  </si>
  <si>
    <t>2021-09-23</t>
  </si>
  <si>
    <t>2262029</t>
  </si>
  <si>
    <t>环球好莱坞提尔特酒店,阿桑德连锁酒店成员</t>
  </si>
  <si>
    <t>MACEDO JANIE</t>
  </si>
  <si>
    <t>2335.13</t>
  </si>
  <si>
    <t>2808.00</t>
  </si>
  <si>
    <t>2021-09-23 12:59:06</t>
  </si>
  <si>
    <t>2312810</t>
  </si>
  <si>
    <t>金色郁金香仁川机场酒店</t>
  </si>
  <si>
    <t>KIM HAKSEONG</t>
  </si>
  <si>
    <t>459.82</t>
  </si>
  <si>
    <t>560.00</t>
  </si>
  <si>
    <t>2021-11-25 20:54:23</t>
  </si>
  <si>
    <t>2021-11-02</t>
  </si>
  <si>
    <t>2288090</t>
  </si>
  <si>
    <t>金砖酒店&amp;赌场</t>
  </si>
  <si>
    <t>Sheridan Taylor</t>
  </si>
  <si>
    <t>2016.42</t>
  </si>
  <si>
    <t>2448.00</t>
  </si>
  <si>
    <t>2021-11-02 23:51:23</t>
  </si>
  <si>
    <t>2021-11-22</t>
  </si>
  <si>
    <t>2306831</t>
  </si>
  <si>
    <t>旧金山机场万豪水岸酒店</t>
  </si>
  <si>
    <t>Velic Miroslav,Velicova Zuzana</t>
  </si>
  <si>
    <t>772.84</t>
  </si>
  <si>
    <t>941.00</t>
  </si>
  <si>
    <t>2021-11-22 03:14:03</t>
  </si>
  <si>
    <t>2021-11-21</t>
  </si>
  <si>
    <t>2306124</t>
  </si>
  <si>
    <t>密丽万豪度假酒店</t>
  </si>
  <si>
    <t>BONG WILSON,SZELING LIAW</t>
  </si>
  <si>
    <t>436.11</t>
  </si>
  <si>
    <t>531.00</t>
  </si>
  <si>
    <t>2021-11-21 13:59:19</t>
  </si>
  <si>
    <t>2311932</t>
  </si>
  <si>
    <t>匹兹堡巴特勒/市中心万豪春季山丘套房酒店</t>
  </si>
  <si>
    <t>Zfatman Bruce</t>
  </si>
  <si>
    <t>1978.03</t>
  </si>
  <si>
    <t>2409.00</t>
  </si>
  <si>
    <t>2021-11-25 14:18:23</t>
  </si>
  <si>
    <t>2315738</t>
  </si>
  <si>
    <t>热那亚万豪AC酒店</t>
  </si>
  <si>
    <t>dellacasa Giordana,gliaschera pasquale</t>
  </si>
  <si>
    <t>563.34</t>
  </si>
  <si>
    <t>686.00</t>
  </si>
  <si>
    <t>2021-11-27 17:28:52</t>
  </si>
  <si>
    <t>2315680</t>
  </si>
  <si>
    <t>塞维利亚顶点酒店</t>
  </si>
  <si>
    <t>Zambrano Llamazares Maria del Carmen</t>
  </si>
  <si>
    <t>488.61</t>
  </si>
  <si>
    <t>595.00</t>
  </si>
  <si>
    <t>2021-11-27 16:55:03</t>
  </si>
  <si>
    <t>2315164</t>
  </si>
  <si>
    <t>Peralta Vasquez Samara Valeria,Gonzalez Adarme David Andres</t>
  </si>
  <si>
    <t>483.69</t>
  </si>
  <si>
    <t>589.00</t>
  </si>
  <si>
    <t>2021-11-27 06:16:58</t>
  </si>
  <si>
    <t>2307022</t>
  </si>
  <si>
    <t>当格浪普瑞米尔宾塔罗桑提卡酒店</t>
  </si>
  <si>
    <t>LESTARI SARTIKA NANDA</t>
  </si>
  <si>
    <t>1724.73</t>
  </si>
  <si>
    <t>2100.00</t>
  </si>
  <si>
    <t>2021-11-22 09:07:17</t>
  </si>
  <si>
    <t>2315920</t>
  </si>
  <si>
    <t>芙蓉皇家朱兰酒店</t>
  </si>
  <si>
    <t>LU XIAOLIANG</t>
  </si>
  <si>
    <t>342.44</t>
  </si>
  <si>
    <t>417.00</t>
  </si>
  <si>
    <t>2021-11-27 18:55:09</t>
  </si>
  <si>
    <t>2021-11-13</t>
  </si>
  <si>
    <t>2298360</t>
  </si>
  <si>
    <t>华美达恩寇伊普斯威奇酒店</t>
  </si>
  <si>
    <t>Watson Zoe</t>
  </si>
  <si>
    <t>602.91</t>
  </si>
  <si>
    <t>734.00</t>
  </si>
  <si>
    <t>2021-11-13 01:08:55</t>
  </si>
  <si>
    <t>2315921</t>
  </si>
  <si>
    <t>吉隆坡市中心铂尔曼酒店与公寓</t>
  </si>
  <si>
    <t>Issabell Eiqin</t>
  </si>
  <si>
    <t>436.88</t>
  </si>
  <si>
    <t>532.00</t>
  </si>
  <si>
    <t>2021-11-27 18:55:38</t>
  </si>
  <si>
    <t>2315751</t>
  </si>
  <si>
    <t>haron khairul anwar</t>
  </si>
  <si>
    <t>2021-11-27 17:34:40</t>
  </si>
  <si>
    <t>2315716</t>
  </si>
  <si>
    <t>Ahmed Azura</t>
  </si>
  <si>
    <t>1006.79</t>
  </si>
  <si>
    <t>1226.00</t>
  </si>
  <si>
    <t>2021-11-27 17:17:15</t>
  </si>
  <si>
    <t>2021-11-07</t>
  </si>
  <si>
    <t>2292058</t>
  </si>
  <si>
    <t>吉隆坡四季酒店</t>
  </si>
  <si>
    <t>ANG HOCK HUAR</t>
  </si>
  <si>
    <t>136.00</t>
  </si>
  <si>
    <t>135</t>
  </si>
  <si>
    <t>112</t>
  </si>
  <si>
    <t>2021-11-10 15:09:56</t>
  </si>
  <si>
    <t>2021-10-22</t>
  </si>
  <si>
    <t>2281502</t>
  </si>
  <si>
    <t>魁北克城费尔蒙芳缇娜城堡酒店</t>
  </si>
  <si>
    <t>Du Sablon Sebastien,Cloutier Annie</t>
  </si>
  <si>
    <t>1815.43</t>
  </si>
  <si>
    <t>2204.00</t>
  </si>
  <si>
    <t>2021-10-22 04:07:08</t>
  </si>
  <si>
    <t>2021-11-24</t>
  </si>
  <si>
    <t>2310950</t>
  </si>
  <si>
    <t>蒙帕纳斯阿卡迪亚酒店</t>
  </si>
  <si>
    <t>Bomal Marine</t>
  </si>
  <si>
    <t>773.13</t>
  </si>
  <si>
    <t>2021-11-24 20:25:22</t>
  </si>
  <si>
    <t>2021-11-18</t>
  </si>
  <si>
    <t>2302615</t>
  </si>
  <si>
    <t>圣西蒙摩根酒店</t>
  </si>
  <si>
    <t>Wang Yining,Song Yuwen</t>
  </si>
  <si>
    <t>1365.15</t>
  </si>
  <si>
    <t>1664.00</t>
  </si>
  <si>
    <t>2021-11-18 13:51:20</t>
  </si>
  <si>
    <t>2021-11-23</t>
  </si>
  <si>
    <t>2309500</t>
  </si>
  <si>
    <t>首尔时代广场万怡酒店</t>
  </si>
  <si>
    <t>Lee Dajung</t>
  </si>
  <si>
    <t>1068.25</t>
  </si>
  <si>
    <t>1301.00</t>
  </si>
  <si>
    <t>2021-11-23 20:57:09</t>
  </si>
  <si>
    <t>2021-09-22</t>
  </si>
  <si>
    <t>2261659</t>
  </si>
  <si>
    <t>万豪村奥兰多布埃纳维斯塔湖春季山丘套房万豪酒店</t>
  </si>
  <si>
    <t>Henry Katherine Rae</t>
  </si>
  <si>
    <t>2906.39</t>
  </si>
  <si>
    <t>3492.00</t>
  </si>
  <si>
    <t>2021-09-22 23:48:56</t>
  </si>
  <si>
    <t>2021-11-19</t>
  </si>
  <si>
    <t>2303949</t>
  </si>
  <si>
    <t>万豪圣何塞卡佩提诺居家酒店</t>
  </si>
  <si>
    <t>ZHOU WUJUN</t>
  </si>
  <si>
    <t>4170.05</t>
  </si>
  <si>
    <t>5078.00</t>
  </si>
  <si>
    <t>2021-11-19 15:32:20</t>
  </si>
  <si>
    <t>2316359</t>
  </si>
  <si>
    <t>奥斯汀皇冠假日酒店</t>
  </si>
  <si>
    <t>vega kathia</t>
  </si>
  <si>
    <t>776.03</t>
  </si>
  <si>
    <t>945.00</t>
  </si>
  <si>
    <t>2021-11-27 22:31:59</t>
  </si>
  <si>
    <t>2306575</t>
  </si>
  <si>
    <t>滨江酒店</t>
  </si>
  <si>
    <t>CHOI WONJUN</t>
  </si>
  <si>
    <t>427.08</t>
  </si>
  <si>
    <t>520.00</t>
  </si>
  <si>
    <t>2021-11-21 21:29:11</t>
  </si>
  <si>
    <t>2306555</t>
  </si>
  <si>
    <t>CHOI JINYOUNG</t>
  </si>
  <si>
    <t>2021-11-21 20:59:52</t>
  </si>
  <si>
    <t>2309074</t>
  </si>
  <si>
    <t>费泰尔之星酒店</t>
  </si>
  <si>
    <t>VANBALLEGOOIJEN JULIA</t>
  </si>
  <si>
    <t>1338.39</t>
  </si>
  <si>
    <t>1630.00</t>
  </si>
  <si>
    <t>2021-11-23 17:04:26</t>
  </si>
  <si>
    <t>2316038</t>
  </si>
  <si>
    <t>河内酒店</t>
  </si>
  <si>
    <t>OOI JIAN FENG</t>
  </si>
  <si>
    <t>275.10</t>
  </si>
  <si>
    <t>335.00</t>
  </si>
  <si>
    <t>2021-11-27 19:48:42</t>
  </si>
  <si>
    <t>2313105</t>
  </si>
  <si>
    <t>惠斯勒威斯汀温泉度假酒店</t>
  </si>
  <si>
    <t>Brown Benjamin Morrison</t>
  </si>
  <si>
    <t>1331.83</t>
  </si>
  <si>
    <t>1623.00</t>
  </si>
  <si>
    <t>2021-11-26 04:10:11</t>
  </si>
  <si>
    <t>2021-11-14</t>
  </si>
  <si>
    <t>2299505</t>
  </si>
  <si>
    <t>井里汶瑞士贝尔酒店</t>
  </si>
  <si>
    <t>Algiftiah Maria</t>
  </si>
  <si>
    <t>639.99</t>
  </si>
  <si>
    <t>780.00</t>
  </si>
  <si>
    <t>2021-11-14 23:14:27</t>
  </si>
  <si>
    <t>2315165</t>
  </si>
  <si>
    <t>里昂塞特万豪国际酒店</t>
  </si>
  <si>
    <t>Hezil samir</t>
  </si>
  <si>
    <t>639.71</t>
  </si>
  <si>
    <t>779.00</t>
  </si>
  <si>
    <t>2021-11-27 06:28:43</t>
  </si>
  <si>
    <t>2315963</t>
  </si>
  <si>
    <t>曼彻斯特机场智选假日酒店</t>
  </si>
  <si>
    <t>Modin Lars</t>
  </si>
  <si>
    <t>993.65</t>
  </si>
  <si>
    <t>1210.00</t>
  </si>
  <si>
    <t>2021-11-27 19:15:56</t>
  </si>
  <si>
    <t>2313726</t>
  </si>
  <si>
    <t>曼谷梅费尔万豪行政公寓</t>
  </si>
  <si>
    <t>CUI ZHIGANG</t>
  </si>
  <si>
    <t>958.46</t>
  </si>
  <si>
    <t>1168.00</t>
  </si>
  <si>
    <t>2021-11-26 16:02:08</t>
  </si>
  <si>
    <t>2312863</t>
  </si>
  <si>
    <t>纽约曼哈顿/中央公园万怡酒店</t>
  </si>
  <si>
    <t>Li Bowen</t>
  </si>
  <si>
    <t>6604.11</t>
  </si>
  <si>
    <t>8043.00</t>
  </si>
  <si>
    <t>2021-11-25 21:17:33</t>
  </si>
  <si>
    <t>2315127</t>
  </si>
  <si>
    <t>欧洲之星大教堂酒店</t>
  </si>
  <si>
    <t>SORIANO BORJA VICENTE,SANTOS TAMARA</t>
  </si>
  <si>
    <t>769.46</t>
  </si>
  <si>
    <t>937.00</t>
  </si>
  <si>
    <t>2021-11-27 02:47:31</t>
  </si>
  <si>
    <t>2021-11-17</t>
  </si>
  <si>
    <t>2301069</t>
  </si>
  <si>
    <t>欧洲之星大中心酒店</t>
  </si>
  <si>
    <t>Hayes Christopher</t>
  </si>
  <si>
    <t>552.40</t>
  </si>
  <si>
    <t>673.00</t>
  </si>
  <si>
    <t>2021-11-17 00:16:09</t>
  </si>
  <si>
    <t>2021-11-11</t>
  </si>
  <si>
    <t>2296189</t>
  </si>
  <si>
    <t>欧洲之星马德里酒店</t>
  </si>
  <si>
    <t>Navas Serrano Victor Manuel</t>
  </si>
  <si>
    <t>535.12</t>
  </si>
  <si>
    <t>651.00</t>
  </si>
  <si>
    <t>2021-11-11 05:23:58</t>
  </si>
  <si>
    <t>2301324</t>
  </si>
  <si>
    <t>帕诺海滩中央劳德代尔堡旅居酒店</t>
  </si>
  <si>
    <t>Bennett Anthony</t>
  </si>
  <si>
    <t>2275.85</t>
  </si>
  <si>
    <t>2768.00</t>
  </si>
  <si>
    <t>2021-11-17 10:44:37</t>
  </si>
  <si>
    <t>2315461</t>
  </si>
  <si>
    <t>沃加沃加美居酒店</t>
  </si>
  <si>
    <t>Starling Anthony</t>
  </si>
  <si>
    <t>660.24</t>
  </si>
  <si>
    <t>804.00</t>
  </si>
  <si>
    <t>2021-11-27 13:19:33</t>
  </si>
  <si>
    <t>2306461</t>
  </si>
  <si>
    <t>9布里克酒店</t>
  </si>
  <si>
    <t>sung hakyoung</t>
  </si>
  <si>
    <t>804.05</t>
  </si>
  <si>
    <t>979.00</t>
  </si>
  <si>
    <t>2021-11-21 19:21:40</t>
  </si>
  <si>
    <t>2305963</t>
  </si>
  <si>
    <t>Residence Inn by Marriott Essen City</t>
  </si>
  <si>
    <t>Valter Damir</t>
  </si>
  <si>
    <t>1254.95</t>
  </si>
  <si>
    <t>1528.00</t>
  </si>
  <si>
    <t>2021-11-21 11:30:45</t>
  </si>
  <si>
    <t>2312500</t>
  </si>
  <si>
    <t>八打灵再也喜来登酒店</t>
  </si>
  <si>
    <t>Mohd Ranai Nur Maizatul Akmal,Mohamad Said Mohamad Azim Shah</t>
  </si>
  <si>
    <t>397.41</t>
  </si>
  <si>
    <t>484.00</t>
  </si>
  <si>
    <t>2021-11-25 18:20:39</t>
  </si>
  <si>
    <t>2311612</t>
  </si>
  <si>
    <t>槟城亚美尼亚街传统酒店</t>
  </si>
  <si>
    <t>MEOR AMIRUDIN</t>
  </si>
  <si>
    <t>183.11</t>
  </si>
  <si>
    <t>223.00</t>
  </si>
  <si>
    <t>2021-11-25 11:28:28</t>
  </si>
  <si>
    <t>2021-11-20</t>
  </si>
  <si>
    <t>2305388</t>
  </si>
  <si>
    <t>大加那利岛万豪AC酒店</t>
  </si>
  <si>
    <t>Crepin Thomas</t>
  </si>
  <si>
    <t>635.53</t>
  </si>
  <si>
    <t>774.00</t>
  </si>
  <si>
    <t>2021-11-20 18:50:15</t>
  </si>
  <si>
    <t>2305794</t>
  </si>
  <si>
    <t>费城汉普顿酒店会议中心</t>
  </si>
  <si>
    <t>ZHANG YEFAN,JIA NAN</t>
  </si>
  <si>
    <t>2833.49</t>
  </si>
  <si>
    <t>3450.00</t>
  </si>
  <si>
    <t>2021-11-21 05:28:19</t>
  </si>
  <si>
    <t>2312957</t>
  </si>
  <si>
    <t>汉堡特瑞德尔伯格施泰根博阁酒店</t>
  </si>
  <si>
    <t>Voigt Bernd</t>
  </si>
  <si>
    <t>789.90</t>
  </si>
  <si>
    <t>962.00</t>
  </si>
  <si>
    <t>2021-11-25 22:29:50</t>
  </si>
  <si>
    <t>2316104</t>
  </si>
  <si>
    <t>拉米酒店</t>
  </si>
  <si>
    <t>Hatumesen Patricia</t>
  </si>
  <si>
    <t>305.49</t>
  </si>
  <si>
    <t>372.00</t>
  </si>
  <si>
    <t>2021-11-27 20:19:51</t>
  </si>
  <si>
    <t>2297306</t>
  </si>
  <si>
    <t>丽思卡尔顿坎昆酒店</t>
  </si>
  <si>
    <t>Case Tracy Lynn,Case Jason Robert</t>
  </si>
  <si>
    <t>6177.33</t>
  </si>
  <si>
    <t>7515.00</t>
  </si>
  <si>
    <t>2021-11-11 23:39:28</t>
  </si>
  <si>
    <t>2298721</t>
  </si>
  <si>
    <t>新奥尔良诺普希酒店</t>
  </si>
  <si>
    <t>Allen Terry</t>
  </si>
  <si>
    <t>1454.86</t>
  </si>
  <si>
    <t>1774.00</t>
  </si>
  <si>
    <t>2021-11-13 15:17:20</t>
  </si>
  <si>
    <t>2021-09-15</t>
  </si>
  <si>
    <t>2254851</t>
  </si>
  <si>
    <t>亚特兰大北市区威斯汀酒店</t>
  </si>
  <si>
    <t>Pickral Thomas</t>
  </si>
  <si>
    <t>3574.71</t>
  </si>
  <si>
    <t>4310.00</t>
  </si>
  <si>
    <t>2021-09-15 20:27:58</t>
  </si>
  <si>
    <t>2308038</t>
  </si>
  <si>
    <t>普吉岛芭东湾山度假村 (SHA Plus+)</t>
  </si>
  <si>
    <t>phanmo siriyaporn</t>
  </si>
  <si>
    <t>369.59</t>
  </si>
  <si>
    <t>450.00</t>
  </si>
  <si>
    <t>2021-11-22 20:33:13</t>
  </si>
  <si>
    <t>2311514</t>
  </si>
  <si>
    <t>圣安东尼奥西北万豪唐普雷斯酒店</t>
  </si>
  <si>
    <t>Barz Kristie</t>
  </si>
  <si>
    <t>1445.96</t>
  </si>
  <si>
    <t>1761.00</t>
  </si>
  <si>
    <t>2021-11-25 10:22:11</t>
  </si>
  <si>
    <t>2312228</t>
  </si>
  <si>
    <t>伊比利亚拉斯帕尔马斯万豪AC酒店</t>
  </si>
  <si>
    <t>Huefner Uwe</t>
  </si>
  <si>
    <t>1424.61</t>
  </si>
  <si>
    <t>1735.00</t>
  </si>
  <si>
    <t>2021-11-25 16:49:13</t>
  </si>
  <si>
    <t>2021-11-09</t>
  </si>
  <si>
    <t>2294718</t>
  </si>
  <si>
    <t>伊斯坦布尔市中心华美达广场酒店</t>
  </si>
  <si>
    <t>Yavuz Fatih</t>
  </si>
  <si>
    <t>2163.21</t>
  </si>
  <si>
    <t>2631.00</t>
  </si>
  <si>
    <t>2021-11-09 18:58:10</t>
  </si>
  <si>
    <t>2021-11-01</t>
  </si>
  <si>
    <t>2287101</t>
  </si>
  <si>
    <t>芝加哥喜来登大酒店</t>
  </si>
  <si>
    <t>Zhao Danchi,Gu Pan</t>
  </si>
  <si>
    <t>2944.89</t>
  </si>
  <si>
    <t>3570.00</t>
  </si>
  <si>
    <t>2021-11-01 13:05:41</t>
  </si>
  <si>
    <t>2287752</t>
  </si>
  <si>
    <t>棕榈泉瑟括洛酒店</t>
  </si>
  <si>
    <t>primozich Gabriella Maria</t>
  </si>
  <si>
    <t>5713.18</t>
  </si>
  <si>
    <t>6936.00</t>
  </si>
  <si>
    <t>2021-11-02 13:11:52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</si>
</sst>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16288760458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44525</v>
      </c>
      <c r="G2" s="5">
        <v>44528</v>
      </c>
      <c r="H2" s="4">
        <v>1</v>
      </c>
      <c r="I2" s="4">
        <v>3</v>
      </c>
      <c r="J2" s="4">
        <v>3</v>
      </c>
      <c r="K2" s="4" t="s">
        <v>29</v>
      </c>
      <c r="L2" s="4">
        <v>3141</v>
      </c>
      <c r="M2" s="4">
        <v>3141</v>
      </c>
      <c r="N2" s="4" t="s">
        <v>30</v>
      </c>
      <c r="O2" s="4" t="s">
        <v>31</v>
      </c>
      <c r="P2" s="4" t="s">
        <v>32</v>
      </c>
      <c r="Q2" s="4">
        <v>0</v>
      </c>
      <c r="R2" s="6">
        <v>44454</v>
      </c>
      <c r="S2" s="5">
        <v>44531</v>
      </c>
      <c r="T2" s="4" t="s">
        <v>33</v>
      </c>
      <c r="U2" s="4">
        <v>3141</v>
      </c>
      <c r="V2" s="4">
        <v>0</v>
      </c>
      <c r="W2" s="4">
        <v>0</v>
      </c>
      <c r="X2" s="4"/>
      <c r="Y2" s="4">
        <v>85019084</v>
      </c>
    </row>
    <row r="3" s="4" customFormat="1" spans="1:25">
      <c r="A3" s="4">
        <v>16292950020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44523</v>
      </c>
      <c r="G3" s="5">
        <v>44528</v>
      </c>
      <c r="H3" s="4">
        <v>1</v>
      </c>
      <c r="I3" s="4">
        <v>5</v>
      </c>
      <c r="J3" s="4">
        <v>5</v>
      </c>
      <c r="K3" s="4" t="s">
        <v>29</v>
      </c>
      <c r="L3" s="4">
        <v>4310</v>
      </c>
      <c r="M3" s="4">
        <v>4310</v>
      </c>
      <c r="N3" s="4" t="s">
        <v>36</v>
      </c>
      <c r="O3" s="4" t="s">
        <v>31</v>
      </c>
      <c r="P3" s="4" t="s">
        <v>32</v>
      </c>
      <c r="Q3" s="4">
        <v>0</v>
      </c>
      <c r="R3" s="6">
        <v>44454</v>
      </c>
      <c r="S3" s="5">
        <v>44531</v>
      </c>
      <c r="T3" s="4" t="s">
        <v>33</v>
      </c>
      <c r="U3" s="4">
        <v>4310</v>
      </c>
      <c r="V3" s="4">
        <v>0</v>
      </c>
      <c r="W3" s="4">
        <v>0</v>
      </c>
      <c r="X3" s="4"/>
      <c r="Y3" s="4">
        <v>85239064</v>
      </c>
    </row>
    <row r="4" s="4" customFormat="1" spans="1:25">
      <c r="A4" s="4">
        <v>16343083816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44522</v>
      </c>
      <c r="G4" s="5">
        <v>44528</v>
      </c>
      <c r="H4" s="4">
        <v>1</v>
      </c>
      <c r="I4" s="4">
        <v>6</v>
      </c>
      <c r="J4" s="4">
        <v>6</v>
      </c>
      <c r="K4" s="4" t="s">
        <v>29</v>
      </c>
      <c r="L4" s="4">
        <v>3492</v>
      </c>
      <c r="M4" s="4">
        <v>3492</v>
      </c>
      <c r="N4" s="4" t="s">
        <v>39</v>
      </c>
      <c r="O4" s="4" t="s">
        <v>31</v>
      </c>
      <c r="P4" s="4" t="s">
        <v>32</v>
      </c>
      <c r="Q4" s="4">
        <v>0</v>
      </c>
      <c r="R4" s="6">
        <v>44461</v>
      </c>
      <c r="S4" s="5">
        <v>44531</v>
      </c>
      <c r="T4" s="4" t="s">
        <v>33</v>
      </c>
      <c r="U4" s="4">
        <v>3492</v>
      </c>
      <c r="V4" s="4">
        <v>0</v>
      </c>
      <c r="W4" s="4">
        <v>0</v>
      </c>
      <c r="X4" s="4">
        <v>2261659</v>
      </c>
      <c r="Y4" s="4">
        <v>91490488</v>
      </c>
    </row>
    <row r="5" s="4" customFormat="1" spans="1:25">
      <c r="A5" s="4">
        <v>16347000602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44526</v>
      </c>
      <c r="G5" s="5">
        <v>44528</v>
      </c>
      <c r="H5" s="4">
        <v>1</v>
      </c>
      <c r="I5" s="4">
        <v>2</v>
      </c>
      <c r="J5" s="4">
        <v>2</v>
      </c>
      <c r="K5" s="4" t="s">
        <v>29</v>
      </c>
      <c r="L5" s="4">
        <v>2808</v>
      </c>
      <c r="M5" s="4">
        <v>2808</v>
      </c>
      <c r="N5" s="4" t="s">
        <v>42</v>
      </c>
      <c r="O5" s="4" t="s">
        <v>31</v>
      </c>
      <c r="P5" s="4" t="s">
        <v>32</v>
      </c>
      <c r="Q5" s="4">
        <v>0</v>
      </c>
      <c r="R5" s="6">
        <v>44462</v>
      </c>
      <c r="S5" s="5">
        <v>44531</v>
      </c>
      <c r="T5" s="4" t="s">
        <v>33</v>
      </c>
      <c r="U5" s="4">
        <v>2808</v>
      </c>
      <c r="V5" s="4">
        <v>0</v>
      </c>
      <c r="W5" s="4">
        <v>0</v>
      </c>
      <c r="X5" s="4"/>
      <c r="Y5" s="4" t="s">
        <v>43</v>
      </c>
    </row>
    <row r="6" s="4" customFormat="1" spans="1:25">
      <c r="A6" s="4">
        <v>16288760458</v>
      </c>
      <c r="B6" s="4" t="s">
        <v>25</v>
      </c>
      <c r="C6" s="4" t="s">
        <v>44</v>
      </c>
      <c r="D6" s="4" t="s">
        <v>27</v>
      </c>
      <c r="E6" s="4" t="s">
        <v>28</v>
      </c>
      <c r="F6" s="5">
        <v>44525</v>
      </c>
      <c r="G6" s="5">
        <v>44528</v>
      </c>
      <c r="H6" s="4">
        <v>1</v>
      </c>
      <c r="I6" s="4">
        <v>3</v>
      </c>
      <c r="J6" s="4">
        <v>3</v>
      </c>
      <c r="K6" s="4" t="s">
        <v>29</v>
      </c>
      <c r="L6" s="4">
        <v>-3141</v>
      </c>
      <c r="M6" s="4">
        <v>-3141</v>
      </c>
      <c r="N6" s="4" t="s">
        <v>30</v>
      </c>
      <c r="O6" s="4" t="s">
        <v>31</v>
      </c>
      <c r="P6" s="4" t="s">
        <v>32</v>
      </c>
      <c r="Q6" s="4">
        <v>0</v>
      </c>
      <c r="R6" s="6">
        <v>44454</v>
      </c>
      <c r="S6" s="5">
        <v>44531</v>
      </c>
      <c r="T6" s="4" t="s">
        <v>33</v>
      </c>
      <c r="U6" s="4">
        <v>-3141</v>
      </c>
      <c r="V6" s="4">
        <v>0</v>
      </c>
      <c r="W6" s="4">
        <v>0</v>
      </c>
      <c r="X6" s="4"/>
      <c r="Y6" s="4">
        <v>85019084</v>
      </c>
    </row>
    <row r="7" s="4" customFormat="1" spans="1:25">
      <c r="A7" s="4">
        <v>16624681717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44527</v>
      </c>
      <c r="G7" s="5">
        <v>44528</v>
      </c>
      <c r="H7" s="4">
        <v>1</v>
      </c>
      <c r="I7" s="4">
        <v>1</v>
      </c>
      <c r="J7" s="4">
        <v>1</v>
      </c>
      <c r="K7" s="4" t="s">
        <v>29</v>
      </c>
      <c r="L7" s="4">
        <v>2204</v>
      </c>
      <c r="M7" s="4">
        <v>2204</v>
      </c>
      <c r="N7" s="4" t="s">
        <v>47</v>
      </c>
      <c r="O7" s="4" t="s">
        <v>31</v>
      </c>
      <c r="P7" s="4" t="s">
        <v>32</v>
      </c>
      <c r="Q7" s="4">
        <v>0</v>
      </c>
      <c r="R7" s="6">
        <v>44491</v>
      </c>
      <c r="S7" s="5">
        <v>44531</v>
      </c>
      <c r="T7" s="4" t="s">
        <v>33</v>
      </c>
      <c r="U7" s="4">
        <v>2204</v>
      </c>
      <c r="V7" s="4">
        <v>0</v>
      </c>
      <c r="W7" s="4">
        <v>0</v>
      </c>
      <c r="X7" s="4"/>
      <c r="Y7" s="4">
        <v>1854746778</v>
      </c>
    </row>
    <row r="8" s="4" customFormat="1" spans="1:25">
      <c r="A8" s="4">
        <v>16691161448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44525</v>
      </c>
      <c r="G8" s="5">
        <v>44528</v>
      </c>
      <c r="H8" s="4">
        <v>1</v>
      </c>
      <c r="I8" s="4">
        <v>3</v>
      </c>
      <c r="J8" s="4">
        <v>3</v>
      </c>
      <c r="K8" s="4" t="s">
        <v>29</v>
      </c>
      <c r="L8" s="4">
        <v>1924</v>
      </c>
      <c r="M8" s="4">
        <v>1924</v>
      </c>
      <c r="N8" s="4" t="s">
        <v>50</v>
      </c>
      <c r="O8" s="4" t="s">
        <v>31</v>
      </c>
      <c r="P8" s="4" t="s">
        <v>32</v>
      </c>
      <c r="Q8" s="4">
        <v>0</v>
      </c>
      <c r="R8" s="6">
        <v>44498</v>
      </c>
      <c r="S8" s="5">
        <v>44531</v>
      </c>
      <c r="T8" s="4" t="s">
        <v>33</v>
      </c>
      <c r="U8" s="4">
        <v>1924</v>
      </c>
      <c r="V8" s="4">
        <v>0</v>
      </c>
      <c r="W8" s="4">
        <v>0</v>
      </c>
      <c r="X8" s="4"/>
      <c r="Y8" s="4">
        <v>95889834</v>
      </c>
    </row>
    <row r="9" s="4" customFormat="1" spans="1:25">
      <c r="A9" s="4">
        <v>16691191882</v>
      </c>
      <c r="B9" s="4" t="s">
        <v>25</v>
      </c>
      <c r="C9" s="4" t="s">
        <v>26</v>
      </c>
      <c r="D9" s="4" t="s">
        <v>48</v>
      </c>
      <c r="E9" s="4" t="s">
        <v>51</v>
      </c>
      <c r="F9" s="5">
        <v>44525</v>
      </c>
      <c r="G9" s="5">
        <v>44528</v>
      </c>
      <c r="H9" s="4">
        <v>1</v>
      </c>
      <c r="I9" s="4">
        <v>3</v>
      </c>
      <c r="J9" s="4">
        <v>3</v>
      </c>
      <c r="K9" s="4" t="s">
        <v>29</v>
      </c>
      <c r="L9" s="4">
        <v>2257</v>
      </c>
      <c r="M9" s="4">
        <v>2257</v>
      </c>
      <c r="N9" s="4" t="s">
        <v>52</v>
      </c>
      <c r="O9" s="4" t="s">
        <v>31</v>
      </c>
      <c r="P9" s="4" t="s">
        <v>32</v>
      </c>
      <c r="Q9" s="4">
        <v>0</v>
      </c>
      <c r="R9" s="6">
        <v>44498</v>
      </c>
      <c r="S9" s="5">
        <v>44531</v>
      </c>
      <c r="T9" s="4" t="s">
        <v>33</v>
      </c>
      <c r="U9" s="4">
        <v>2257</v>
      </c>
      <c r="V9" s="4">
        <v>0</v>
      </c>
      <c r="W9" s="4">
        <v>0</v>
      </c>
      <c r="X9" s="4">
        <v>2284946</v>
      </c>
      <c r="Y9" s="4">
        <v>95895702</v>
      </c>
    </row>
    <row r="10" s="4" customFormat="1" spans="1:25">
      <c r="A10" s="4">
        <v>16721412432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44524</v>
      </c>
      <c r="G10" s="5">
        <v>44528</v>
      </c>
      <c r="H10" s="4">
        <v>1</v>
      </c>
      <c r="I10" s="4">
        <v>4</v>
      </c>
      <c r="J10" s="4">
        <v>4</v>
      </c>
      <c r="K10" s="4" t="s">
        <v>29</v>
      </c>
      <c r="L10" s="4">
        <v>3570</v>
      </c>
      <c r="M10" s="4">
        <v>3570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44531</v>
      </c>
      <c r="T10" s="4" t="s">
        <v>33</v>
      </c>
      <c r="U10" s="4">
        <v>3570</v>
      </c>
      <c r="V10" s="4">
        <v>0</v>
      </c>
      <c r="W10" s="4">
        <v>0</v>
      </c>
      <c r="X10" s="4"/>
      <c r="Y10" s="4">
        <v>98072067</v>
      </c>
    </row>
    <row r="11" s="4" customFormat="1" spans="1:25">
      <c r="A11" s="4">
        <v>16726000457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44523</v>
      </c>
      <c r="G11" s="5">
        <v>44528</v>
      </c>
      <c r="H11" s="4">
        <v>1</v>
      </c>
      <c r="I11" s="4">
        <v>5</v>
      </c>
      <c r="J11" s="4">
        <v>5</v>
      </c>
      <c r="K11" s="4" t="s">
        <v>29</v>
      </c>
      <c r="L11" s="4">
        <v>6936</v>
      </c>
      <c r="M11" s="4">
        <v>6936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44502</v>
      </c>
      <c r="S11" s="5">
        <v>44531</v>
      </c>
      <c r="T11" s="4" t="s">
        <v>33</v>
      </c>
      <c r="U11" s="4">
        <v>6936</v>
      </c>
      <c r="V11" s="4">
        <v>0</v>
      </c>
      <c r="W11" s="4">
        <v>0</v>
      </c>
      <c r="X11" s="4">
        <v>2287752</v>
      </c>
      <c r="Y11" s="4">
        <v>15123622</v>
      </c>
    </row>
    <row r="12" s="4" customFormat="1" spans="1:23">
      <c r="A12" s="4">
        <v>16728498652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44525</v>
      </c>
      <c r="G12" s="5">
        <v>44528</v>
      </c>
      <c r="H12" s="4">
        <v>1</v>
      </c>
      <c r="I12" s="4">
        <v>3</v>
      </c>
      <c r="J12" s="4">
        <v>3</v>
      </c>
      <c r="K12" s="4" t="s">
        <v>29</v>
      </c>
      <c r="L12" s="4">
        <v>2448</v>
      </c>
      <c r="M12" s="4">
        <v>2448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44502</v>
      </c>
      <c r="S12" s="5">
        <v>44531</v>
      </c>
      <c r="T12" s="4" t="s">
        <v>33</v>
      </c>
      <c r="U12" s="4">
        <v>2448</v>
      </c>
      <c r="V12" s="4">
        <v>0</v>
      </c>
      <c r="W12" s="4">
        <v>0</v>
      </c>
    </row>
    <row r="13" s="4" customFormat="1" spans="1:23">
      <c r="A13" s="4">
        <v>16751534972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44527</v>
      </c>
      <c r="G13" s="5">
        <v>44528</v>
      </c>
      <c r="H13" s="4">
        <v>1</v>
      </c>
      <c r="I13" s="4">
        <v>1</v>
      </c>
      <c r="J13" s="4">
        <v>1</v>
      </c>
      <c r="K13" s="4" t="s">
        <v>29</v>
      </c>
      <c r="L13" s="4">
        <v>1356</v>
      </c>
      <c r="M13" s="4">
        <v>1356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44507</v>
      </c>
      <c r="S13" s="5">
        <v>44531</v>
      </c>
      <c r="T13" s="4" t="s">
        <v>33</v>
      </c>
      <c r="U13" s="4">
        <v>1356</v>
      </c>
      <c r="V13" s="4">
        <v>0</v>
      </c>
      <c r="W13" s="4">
        <v>0</v>
      </c>
    </row>
    <row r="14" s="4" customFormat="1" spans="1:25">
      <c r="A14" s="4">
        <v>16757912932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44526</v>
      </c>
      <c r="G14" s="5">
        <v>44528</v>
      </c>
      <c r="H14" s="4">
        <v>1</v>
      </c>
      <c r="I14" s="4">
        <v>2</v>
      </c>
      <c r="J14" s="4">
        <v>2</v>
      </c>
      <c r="K14" s="4" t="s">
        <v>29</v>
      </c>
      <c r="L14" s="4">
        <v>6328</v>
      </c>
      <c r="M14" s="4">
        <v>6328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44508</v>
      </c>
      <c r="S14" s="5">
        <v>44531</v>
      </c>
      <c r="T14" s="4" t="s">
        <v>33</v>
      </c>
      <c r="U14" s="4">
        <v>6328</v>
      </c>
      <c r="V14" s="4">
        <v>0</v>
      </c>
      <c r="W14" s="4">
        <v>0</v>
      </c>
      <c r="X14" s="4"/>
      <c r="Y14" s="4">
        <v>73970188</v>
      </c>
    </row>
    <row r="15" s="4" customFormat="1" spans="1:23">
      <c r="A15" s="4">
        <v>16761472600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44525</v>
      </c>
      <c r="G15" s="5">
        <v>44528</v>
      </c>
      <c r="H15" s="4">
        <v>1</v>
      </c>
      <c r="I15" s="4">
        <v>3</v>
      </c>
      <c r="J15" s="4">
        <v>3</v>
      </c>
      <c r="K15" s="4" t="s">
        <v>29</v>
      </c>
      <c r="L15" s="4">
        <v>2631</v>
      </c>
      <c r="M15" s="4">
        <v>2631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44509</v>
      </c>
      <c r="S15" s="5">
        <v>44531</v>
      </c>
      <c r="T15" s="4" t="s">
        <v>33</v>
      </c>
      <c r="U15" s="4">
        <v>2631</v>
      </c>
      <c r="V15" s="4">
        <v>0</v>
      </c>
      <c r="W15" s="4">
        <v>0</v>
      </c>
    </row>
    <row r="16" s="4" customFormat="1" spans="1:23">
      <c r="A16" s="4">
        <v>16751534972</v>
      </c>
      <c r="B16" s="4" t="s">
        <v>25</v>
      </c>
      <c r="C16" s="4" t="s">
        <v>71</v>
      </c>
      <c r="D16" s="4" t="s">
        <v>62</v>
      </c>
      <c r="E16" s="4" t="s">
        <v>63</v>
      </c>
      <c r="F16" s="5">
        <v>44527</v>
      </c>
      <c r="G16" s="5">
        <v>44528</v>
      </c>
      <c r="H16" s="4">
        <v>1</v>
      </c>
      <c r="I16" s="4">
        <v>1</v>
      </c>
      <c r="J16" s="4">
        <v>1</v>
      </c>
      <c r="K16" s="4" t="s">
        <v>29</v>
      </c>
      <c r="L16" s="4">
        <v>-1230.94</v>
      </c>
      <c r="M16" s="4">
        <v>-1230.94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44507</v>
      </c>
      <c r="S16" s="5">
        <v>44531</v>
      </c>
      <c r="T16" s="4" t="s">
        <v>33</v>
      </c>
      <c r="U16" s="4">
        <v>-1230.94</v>
      </c>
      <c r="V16" s="4">
        <v>0</v>
      </c>
      <c r="W16" s="4">
        <v>0</v>
      </c>
    </row>
    <row r="17" s="4" customFormat="1" spans="1:23">
      <c r="A17" s="4">
        <v>16769114832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44527</v>
      </c>
      <c r="G17" s="5">
        <v>44528</v>
      </c>
      <c r="H17" s="4">
        <v>1</v>
      </c>
      <c r="I17" s="4">
        <v>1</v>
      </c>
      <c r="J17" s="4">
        <v>1</v>
      </c>
      <c r="K17" s="4" t="s">
        <v>29</v>
      </c>
      <c r="L17" s="4">
        <v>651</v>
      </c>
      <c r="M17" s="4">
        <v>651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44511</v>
      </c>
      <c r="S17" s="5">
        <v>44531</v>
      </c>
      <c r="T17" s="4" t="s">
        <v>33</v>
      </c>
      <c r="U17" s="4">
        <v>651</v>
      </c>
      <c r="V17" s="4">
        <v>0</v>
      </c>
      <c r="W17" s="4">
        <v>0</v>
      </c>
    </row>
    <row r="18" s="4" customFormat="1" spans="1:25">
      <c r="A18" s="4">
        <v>16776340463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44525</v>
      </c>
      <c r="G18" s="5">
        <v>44528</v>
      </c>
      <c r="H18" s="4">
        <v>1</v>
      </c>
      <c r="I18" s="4">
        <v>3</v>
      </c>
      <c r="J18" s="4">
        <v>3</v>
      </c>
      <c r="K18" s="4" t="s">
        <v>29</v>
      </c>
      <c r="L18" s="4">
        <v>7515</v>
      </c>
      <c r="M18" s="4">
        <v>7515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44511</v>
      </c>
      <c r="S18" s="5">
        <v>44531</v>
      </c>
      <c r="T18" s="4" t="s">
        <v>33</v>
      </c>
      <c r="U18" s="4">
        <v>7515</v>
      </c>
      <c r="V18" s="4">
        <v>0</v>
      </c>
      <c r="W18" s="4">
        <v>0</v>
      </c>
      <c r="X18" s="4">
        <v>2297306</v>
      </c>
      <c r="Y18" s="4">
        <v>77084049</v>
      </c>
    </row>
    <row r="19" s="4" customFormat="1" spans="1:25">
      <c r="A19" s="4">
        <v>16784885615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44527</v>
      </c>
      <c r="G19" s="5">
        <v>44528</v>
      </c>
      <c r="H19" s="4">
        <v>1</v>
      </c>
      <c r="I19" s="4">
        <v>1</v>
      </c>
      <c r="J19" s="4">
        <v>1</v>
      </c>
      <c r="K19" s="4" t="s">
        <v>29</v>
      </c>
      <c r="L19" s="4">
        <v>734</v>
      </c>
      <c r="M19" s="4">
        <v>734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44513</v>
      </c>
      <c r="S19" s="5">
        <v>44531</v>
      </c>
      <c r="T19" s="4" t="s">
        <v>33</v>
      </c>
      <c r="U19" s="4">
        <v>734</v>
      </c>
      <c r="V19" s="4">
        <v>0</v>
      </c>
      <c r="W19" s="4">
        <v>0</v>
      </c>
      <c r="X19" s="4"/>
      <c r="Y19" s="4">
        <v>100420460</v>
      </c>
    </row>
    <row r="20" s="4" customFormat="1" spans="1:25">
      <c r="A20" s="4">
        <v>16786601523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44527</v>
      </c>
      <c r="G20" s="5">
        <v>44528</v>
      </c>
      <c r="H20" s="4">
        <v>1</v>
      </c>
      <c r="I20" s="4">
        <v>1</v>
      </c>
      <c r="J20" s="4">
        <v>1</v>
      </c>
      <c r="K20" s="4" t="s">
        <v>29</v>
      </c>
      <c r="L20" s="4">
        <v>1774</v>
      </c>
      <c r="M20" s="4">
        <v>1774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44513</v>
      </c>
      <c r="S20" s="5">
        <v>44531</v>
      </c>
      <c r="T20" s="4" t="s">
        <v>33</v>
      </c>
      <c r="U20" s="4">
        <v>1774</v>
      </c>
      <c r="V20" s="4">
        <v>0</v>
      </c>
      <c r="W20" s="4">
        <v>0</v>
      </c>
      <c r="X20" s="4">
        <v>2298721</v>
      </c>
      <c r="Y20" s="4" t="s">
        <v>84</v>
      </c>
    </row>
    <row r="21" s="4" customFormat="1" spans="1:25">
      <c r="A21" s="4">
        <v>16795438620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44527</v>
      </c>
      <c r="G21" s="5">
        <v>44528</v>
      </c>
      <c r="H21" s="4">
        <v>2</v>
      </c>
      <c r="I21" s="4">
        <v>1</v>
      </c>
      <c r="J21" s="4">
        <v>2</v>
      </c>
      <c r="K21" s="4" t="s">
        <v>29</v>
      </c>
      <c r="L21" s="4">
        <v>780</v>
      </c>
      <c r="M21" s="4">
        <v>780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44514</v>
      </c>
      <c r="S21" s="5">
        <v>44531</v>
      </c>
      <c r="T21" s="4" t="s">
        <v>33</v>
      </c>
      <c r="U21" s="4">
        <v>780</v>
      </c>
      <c r="V21" s="4">
        <v>0</v>
      </c>
      <c r="W21" s="4">
        <v>0</v>
      </c>
      <c r="X21" s="4">
        <v>2299505</v>
      </c>
      <c r="Y21" s="4">
        <v>242340.242341</v>
      </c>
    </row>
    <row r="22" s="4" customFormat="1" spans="1:24">
      <c r="A22" s="4">
        <v>16808769569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44527</v>
      </c>
      <c r="G22" s="5">
        <v>44528</v>
      </c>
      <c r="H22" s="4">
        <v>1</v>
      </c>
      <c r="I22" s="4">
        <v>1</v>
      </c>
      <c r="J22" s="4">
        <v>1</v>
      </c>
      <c r="K22" s="4" t="s">
        <v>29</v>
      </c>
      <c r="L22" s="4">
        <v>673</v>
      </c>
      <c r="M22" s="4">
        <v>673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44517</v>
      </c>
      <c r="S22" s="5">
        <v>44531</v>
      </c>
      <c r="T22" s="4" t="s">
        <v>33</v>
      </c>
      <c r="U22" s="4">
        <v>673</v>
      </c>
      <c r="V22" s="4">
        <v>0</v>
      </c>
      <c r="W22" s="4">
        <v>0</v>
      </c>
      <c r="X22" s="4">
        <v>2301069</v>
      </c>
    </row>
    <row r="23" s="4" customFormat="1" spans="1:25">
      <c r="A23" s="4">
        <v>16809466718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44525</v>
      </c>
      <c r="G23" s="5">
        <v>44528</v>
      </c>
      <c r="H23" s="4">
        <v>1</v>
      </c>
      <c r="I23" s="4">
        <v>3</v>
      </c>
      <c r="J23" s="4">
        <v>3</v>
      </c>
      <c r="K23" s="4" t="s">
        <v>29</v>
      </c>
      <c r="L23" s="4">
        <v>2768</v>
      </c>
      <c r="M23" s="4">
        <v>2768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44517</v>
      </c>
      <c r="S23" s="5">
        <v>44531</v>
      </c>
      <c r="T23" s="4" t="s">
        <v>33</v>
      </c>
      <c r="U23" s="4">
        <v>2768</v>
      </c>
      <c r="V23" s="4">
        <v>0</v>
      </c>
      <c r="W23" s="4">
        <v>0</v>
      </c>
      <c r="X23" s="4">
        <v>2301324</v>
      </c>
      <c r="Y23" s="4">
        <v>83597343</v>
      </c>
    </row>
    <row r="24" s="4" customFormat="1" spans="1:25">
      <c r="A24" s="4">
        <v>16816395439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44527</v>
      </c>
      <c r="G24" s="5">
        <v>44528</v>
      </c>
      <c r="H24" s="4">
        <v>1</v>
      </c>
      <c r="I24" s="4">
        <v>1</v>
      </c>
      <c r="J24" s="4">
        <v>1</v>
      </c>
      <c r="K24" s="4" t="s">
        <v>29</v>
      </c>
      <c r="L24" s="4">
        <v>1664</v>
      </c>
      <c r="M24" s="4">
        <v>1664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44518</v>
      </c>
      <c r="S24" s="5">
        <v>44531</v>
      </c>
      <c r="T24" s="4" t="s">
        <v>33</v>
      </c>
      <c r="U24" s="4">
        <v>1664</v>
      </c>
      <c r="V24" s="4">
        <v>0</v>
      </c>
      <c r="W24" s="4">
        <v>0</v>
      </c>
      <c r="X24" s="4"/>
      <c r="Y24" s="4">
        <v>1859426081</v>
      </c>
    </row>
    <row r="25" s="4" customFormat="1" spans="1:25">
      <c r="A25" s="4">
        <v>16823640780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44524</v>
      </c>
      <c r="G25" s="5">
        <v>44528</v>
      </c>
      <c r="H25" s="4">
        <v>1</v>
      </c>
      <c r="I25" s="4">
        <v>4</v>
      </c>
      <c r="J25" s="4">
        <v>4</v>
      </c>
      <c r="K25" s="4" t="s">
        <v>29</v>
      </c>
      <c r="L25" s="4">
        <v>5078</v>
      </c>
      <c r="M25" s="4">
        <v>5078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44519</v>
      </c>
      <c r="S25" s="5">
        <v>44531</v>
      </c>
      <c r="T25" s="4" t="s">
        <v>33</v>
      </c>
      <c r="U25" s="4">
        <v>5078</v>
      </c>
      <c r="V25" s="4">
        <v>0</v>
      </c>
      <c r="W25" s="4">
        <v>0</v>
      </c>
      <c r="X25" s="4">
        <v>2303949</v>
      </c>
      <c r="Y25" s="4">
        <v>85701030</v>
      </c>
    </row>
    <row r="26" s="4" customFormat="1" spans="1:25">
      <c r="A26" s="4">
        <v>16831627000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44527</v>
      </c>
      <c r="G26" s="5">
        <v>44528</v>
      </c>
      <c r="H26" s="4">
        <v>1</v>
      </c>
      <c r="I26" s="4">
        <v>1</v>
      </c>
      <c r="J26" s="4">
        <v>1</v>
      </c>
      <c r="K26" s="4" t="s">
        <v>29</v>
      </c>
      <c r="L26" s="4">
        <v>774</v>
      </c>
      <c r="M26" s="4">
        <v>774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44520</v>
      </c>
      <c r="S26" s="5">
        <v>44531</v>
      </c>
      <c r="T26" s="4" t="s">
        <v>33</v>
      </c>
      <c r="U26" s="4">
        <v>774</v>
      </c>
      <c r="V26" s="4">
        <v>0</v>
      </c>
      <c r="W26" s="4">
        <v>0</v>
      </c>
      <c r="X26" s="4">
        <v>2305388</v>
      </c>
      <c r="Y26" s="4">
        <v>86660955</v>
      </c>
    </row>
    <row r="27" s="4" customFormat="1" spans="1:25">
      <c r="A27" s="4">
        <v>16833239440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44525</v>
      </c>
      <c r="G27" s="5">
        <v>44528</v>
      </c>
      <c r="H27" s="4">
        <v>1</v>
      </c>
      <c r="I27" s="4">
        <v>3</v>
      </c>
      <c r="J27" s="4">
        <v>3</v>
      </c>
      <c r="K27" s="4" t="s">
        <v>29</v>
      </c>
      <c r="L27" s="4">
        <v>3450</v>
      </c>
      <c r="M27" s="4">
        <v>3450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44521</v>
      </c>
      <c r="S27" s="5">
        <v>44531</v>
      </c>
      <c r="T27" s="4" t="s">
        <v>33</v>
      </c>
      <c r="U27" s="4">
        <v>3450</v>
      </c>
      <c r="V27" s="4">
        <v>0</v>
      </c>
      <c r="W27" s="4">
        <v>0</v>
      </c>
      <c r="X27" s="4">
        <v>2305794</v>
      </c>
      <c r="Y27" s="4">
        <v>54261601</v>
      </c>
    </row>
    <row r="28" s="4" customFormat="1" spans="1:25">
      <c r="A28" s="4">
        <v>16833721688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44526</v>
      </c>
      <c r="G28" s="5">
        <v>44528</v>
      </c>
      <c r="H28" s="4">
        <v>1</v>
      </c>
      <c r="I28" s="4">
        <v>2</v>
      </c>
      <c r="J28" s="4">
        <v>2</v>
      </c>
      <c r="K28" s="4" t="s">
        <v>29</v>
      </c>
      <c r="L28" s="4">
        <v>1528</v>
      </c>
      <c r="M28" s="4">
        <v>1528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44521</v>
      </c>
      <c r="S28" s="5">
        <v>44531</v>
      </c>
      <c r="T28" s="4" t="s">
        <v>33</v>
      </c>
      <c r="U28" s="4">
        <v>1528</v>
      </c>
      <c r="V28" s="4">
        <v>0</v>
      </c>
      <c r="W28" s="4">
        <v>0</v>
      </c>
      <c r="X28" s="4">
        <v>2305963</v>
      </c>
      <c r="Y28" s="4">
        <v>87129325</v>
      </c>
    </row>
    <row r="29" s="4" customFormat="1" spans="1:25">
      <c r="A29" s="4">
        <v>16834164819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44527</v>
      </c>
      <c r="G29" s="5">
        <v>44528</v>
      </c>
      <c r="H29" s="4">
        <v>1</v>
      </c>
      <c r="I29" s="4">
        <v>1</v>
      </c>
      <c r="J29" s="4">
        <v>1</v>
      </c>
      <c r="K29" s="4" t="s">
        <v>29</v>
      </c>
      <c r="L29" s="4">
        <v>531</v>
      </c>
      <c r="M29" s="4">
        <v>531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44521</v>
      </c>
      <c r="S29" s="5">
        <v>44531</v>
      </c>
      <c r="T29" s="4" t="s">
        <v>33</v>
      </c>
      <c r="U29" s="4">
        <v>531</v>
      </c>
      <c r="V29" s="4">
        <v>0</v>
      </c>
      <c r="W29" s="4">
        <v>0</v>
      </c>
      <c r="X29" s="4"/>
      <c r="Y29" s="4">
        <v>87185779</v>
      </c>
    </row>
    <row r="30" s="4" customFormat="1" spans="1:25">
      <c r="A30" s="4">
        <v>16838101920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44527</v>
      </c>
      <c r="G30" s="5">
        <v>44528</v>
      </c>
      <c r="H30" s="4">
        <v>1</v>
      </c>
      <c r="I30" s="4">
        <v>1</v>
      </c>
      <c r="J30" s="4">
        <v>1</v>
      </c>
      <c r="K30" s="4" t="s">
        <v>29</v>
      </c>
      <c r="L30" s="4">
        <v>979</v>
      </c>
      <c r="M30" s="4">
        <v>979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44521</v>
      </c>
      <c r="S30" s="5">
        <v>44531</v>
      </c>
      <c r="T30" s="4" t="s">
        <v>33</v>
      </c>
      <c r="U30" s="4">
        <v>979</v>
      </c>
      <c r="V30" s="4">
        <v>0</v>
      </c>
      <c r="W30" s="4">
        <v>0</v>
      </c>
      <c r="X30" s="4"/>
      <c r="Y30" s="4" t="s">
        <v>115</v>
      </c>
    </row>
    <row r="31" s="4" customFormat="1" spans="1:25">
      <c r="A31" s="4">
        <v>16757912932</v>
      </c>
      <c r="B31" s="4" t="s">
        <v>25</v>
      </c>
      <c r="C31" s="4" t="s">
        <v>44</v>
      </c>
      <c r="D31" s="4" t="s">
        <v>65</v>
      </c>
      <c r="E31" s="4" t="s">
        <v>66</v>
      </c>
      <c r="F31" s="5">
        <v>44526</v>
      </c>
      <c r="G31" s="5">
        <v>44528</v>
      </c>
      <c r="H31" s="4">
        <v>1</v>
      </c>
      <c r="I31" s="4">
        <v>2</v>
      </c>
      <c r="J31" s="4">
        <v>2</v>
      </c>
      <c r="K31" s="4" t="s">
        <v>29</v>
      </c>
      <c r="L31" s="4">
        <v>-6328</v>
      </c>
      <c r="M31" s="4">
        <v>-6328</v>
      </c>
      <c r="N31" s="4" t="s">
        <v>67</v>
      </c>
      <c r="O31" s="4" t="s">
        <v>31</v>
      </c>
      <c r="P31" s="4" t="s">
        <v>32</v>
      </c>
      <c r="Q31" s="4">
        <v>0</v>
      </c>
      <c r="R31" s="6">
        <v>44508</v>
      </c>
      <c r="S31" s="5">
        <v>44531</v>
      </c>
      <c r="T31" s="4" t="s">
        <v>33</v>
      </c>
      <c r="U31" s="4">
        <v>-6328</v>
      </c>
      <c r="V31" s="4">
        <v>0</v>
      </c>
      <c r="W31" s="4">
        <v>0</v>
      </c>
      <c r="X31" s="4"/>
      <c r="Y31" s="4">
        <v>73970188</v>
      </c>
    </row>
    <row r="32" s="4" customFormat="1" spans="1:25">
      <c r="A32" s="4">
        <v>16757912932</v>
      </c>
      <c r="B32" s="4" t="s">
        <v>25</v>
      </c>
      <c r="C32" s="4" t="s">
        <v>116</v>
      </c>
      <c r="D32" s="4" t="s">
        <v>65</v>
      </c>
      <c r="E32" s="4" t="s">
        <v>66</v>
      </c>
      <c r="F32" s="5">
        <v>44526</v>
      </c>
      <c r="G32" s="5">
        <v>44528</v>
      </c>
      <c r="H32" s="4">
        <v>1</v>
      </c>
      <c r="I32" s="4">
        <v>2</v>
      </c>
      <c r="J32" s="4">
        <v>2</v>
      </c>
      <c r="K32" s="4" t="s">
        <v>29</v>
      </c>
      <c r="L32" s="4">
        <v>0</v>
      </c>
      <c r="M32" s="4">
        <v>0</v>
      </c>
      <c r="N32" s="4" t="s">
        <v>67</v>
      </c>
      <c r="O32" s="4" t="s">
        <v>31</v>
      </c>
      <c r="P32" s="4" t="s">
        <v>32</v>
      </c>
      <c r="Q32" s="4">
        <v>0</v>
      </c>
      <c r="R32" s="6">
        <v>44508</v>
      </c>
      <c r="S32" s="5">
        <v>44531</v>
      </c>
      <c r="T32" s="4" t="s">
        <v>33</v>
      </c>
      <c r="U32" s="4">
        <v>0</v>
      </c>
      <c r="V32" s="4">
        <v>0</v>
      </c>
      <c r="W32" s="4">
        <v>0</v>
      </c>
      <c r="X32" s="4"/>
      <c r="Y32" s="4">
        <v>73970188</v>
      </c>
    </row>
    <row r="33" s="4" customFormat="1" spans="1:25">
      <c r="A33" s="4">
        <v>16838503373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44527</v>
      </c>
      <c r="G33" s="5">
        <v>44528</v>
      </c>
      <c r="H33" s="4">
        <v>1</v>
      </c>
      <c r="I33" s="4">
        <v>1</v>
      </c>
      <c r="J33" s="4">
        <v>1</v>
      </c>
      <c r="K33" s="4" t="s">
        <v>29</v>
      </c>
      <c r="L33" s="4">
        <v>520</v>
      </c>
      <c r="M33" s="4">
        <v>520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44521</v>
      </c>
      <c r="S33" s="5">
        <v>44531</v>
      </c>
      <c r="T33" s="4" t="s">
        <v>33</v>
      </c>
      <c r="U33" s="4">
        <v>520</v>
      </c>
      <c r="V33" s="4">
        <v>0</v>
      </c>
      <c r="W33" s="4">
        <v>0</v>
      </c>
      <c r="X33" s="4"/>
      <c r="Y33" s="4" t="s">
        <v>120</v>
      </c>
    </row>
    <row r="34" s="4" customFormat="1" spans="1:25">
      <c r="A34" s="4">
        <v>16838597349</v>
      </c>
      <c r="B34" s="4" t="s">
        <v>25</v>
      </c>
      <c r="C34" s="4" t="s">
        <v>26</v>
      </c>
      <c r="D34" s="4" t="s">
        <v>117</v>
      </c>
      <c r="E34" s="4" t="s">
        <v>121</v>
      </c>
      <c r="F34" s="5">
        <v>44527</v>
      </c>
      <c r="G34" s="5">
        <v>44528</v>
      </c>
      <c r="H34" s="4">
        <v>1</v>
      </c>
      <c r="I34" s="4">
        <v>1</v>
      </c>
      <c r="J34" s="4">
        <v>1</v>
      </c>
      <c r="K34" s="4" t="s">
        <v>29</v>
      </c>
      <c r="L34" s="4">
        <v>520</v>
      </c>
      <c r="M34" s="4">
        <v>520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44521</v>
      </c>
      <c r="S34" s="5">
        <v>44531</v>
      </c>
      <c r="T34" s="4" t="s">
        <v>33</v>
      </c>
      <c r="U34" s="4">
        <v>520</v>
      </c>
      <c r="V34" s="4">
        <v>0</v>
      </c>
      <c r="W34" s="4">
        <v>0</v>
      </c>
      <c r="X34" s="4"/>
      <c r="Y34" s="4" t="s">
        <v>120</v>
      </c>
    </row>
    <row r="35" s="4" customFormat="1" spans="1:25">
      <c r="A35" s="4">
        <v>16839768333</v>
      </c>
      <c r="B35" s="4" t="s">
        <v>25</v>
      </c>
      <c r="C35" s="4" t="s">
        <v>26</v>
      </c>
      <c r="D35" s="4" t="s">
        <v>123</v>
      </c>
      <c r="E35" s="4" t="s">
        <v>28</v>
      </c>
      <c r="F35" s="5">
        <v>44527</v>
      </c>
      <c r="G35" s="5">
        <v>44528</v>
      </c>
      <c r="H35" s="4">
        <v>1</v>
      </c>
      <c r="I35" s="4">
        <v>1</v>
      </c>
      <c r="J35" s="4">
        <v>1</v>
      </c>
      <c r="K35" s="4" t="s">
        <v>29</v>
      </c>
      <c r="L35" s="4">
        <v>941</v>
      </c>
      <c r="M35" s="4">
        <v>941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44522</v>
      </c>
      <c r="S35" s="5">
        <v>44531</v>
      </c>
      <c r="T35" s="4" t="s">
        <v>33</v>
      </c>
      <c r="U35" s="4">
        <v>941</v>
      </c>
      <c r="V35" s="4">
        <v>0</v>
      </c>
      <c r="W35" s="4">
        <v>0</v>
      </c>
      <c r="X35" s="4">
        <v>2306831</v>
      </c>
      <c r="Y35" s="4">
        <v>87464888</v>
      </c>
    </row>
    <row r="36" s="4" customFormat="1" spans="1:27">
      <c r="A36" s="4">
        <v>16840167844</v>
      </c>
      <c r="B36" s="4" t="s">
        <v>25</v>
      </c>
      <c r="C36" s="4" t="s">
        <v>26</v>
      </c>
      <c r="D36" s="4" t="s">
        <v>125</v>
      </c>
      <c r="E36" s="4" t="s">
        <v>126</v>
      </c>
      <c r="F36" s="5">
        <v>44526</v>
      </c>
      <c r="G36" s="5">
        <v>44528</v>
      </c>
      <c r="H36" s="4">
        <v>3</v>
      </c>
      <c r="I36" s="4">
        <v>2</v>
      </c>
      <c r="J36" s="4">
        <v>6</v>
      </c>
      <c r="K36" s="4" t="s">
        <v>29</v>
      </c>
      <c r="L36" s="4">
        <v>2100</v>
      </c>
      <c r="M36" s="4">
        <v>2100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44522</v>
      </c>
      <c r="S36" s="5">
        <v>44531</v>
      </c>
      <c r="T36" s="4" t="s">
        <v>33</v>
      </c>
      <c r="U36" s="4">
        <v>2100</v>
      </c>
      <c r="V36" s="4">
        <v>0</v>
      </c>
      <c r="W36" s="4">
        <v>0</v>
      </c>
      <c r="X36" s="4"/>
      <c r="Y36" s="4">
        <v>239587</v>
      </c>
      <c r="Z36" s="4">
        <v>239588</v>
      </c>
      <c r="AA36" s="4">
        <v>239589</v>
      </c>
    </row>
    <row r="37" s="4" customFormat="1" spans="1:25">
      <c r="A37" s="4">
        <v>16846154280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44526</v>
      </c>
      <c r="G37" s="5">
        <v>44528</v>
      </c>
      <c r="H37" s="4">
        <v>1</v>
      </c>
      <c r="I37" s="4">
        <v>2</v>
      </c>
      <c r="J37" s="4">
        <v>2</v>
      </c>
      <c r="K37" s="4" t="s">
        <v>29</v>
      </c>
      <c r="L37" s="4">
        <v>450</v>
      </c>
      <c r="M37" s="4">
        <v>450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44522</v>
      </c>
      <c r="S37" s="5">
        <v>44531</v>
      </c>
      <c r="T37" s="4" t="s">
        <v>33</v>
      </c>
      <c r="U37" s="4">
        <v>450</v>
      </c>
      <c r="V37" s="4">
        <v>0</v>
      </c>
      <c r="W37" s="4">
        <v>0</v>
      </c>
      <c r="X37" s="4"/>
      <c r="Y37" s="4">
        <v>53834</v>
      </c>
    </row>
    <row r="38" s="4" customFormat="1" spans="1:23">
      <c r="A38" s="4">
        <v>16008224769</v>
      </c>
      <c r="B38" s="4" t="s">
        <v>25</v>
      </c>
      <c r="C38" s="4" t="s">
        <v>44</v>
      </c>
      <c r="D38" s="4" t="s">
        <v>131</v>
      </c>
      <c r="E38" s="4" t="s">
        <v>132</v>
      </c>
      <c r="F38" s="5">
        <v>44525</v>
      </c>
      <c r="G38" s="5">
        <v>44528</v>
      </c>
      <c r="H38" s="4">
        <v>1</v>
      </c>
      <c r="I38" s="4">
        <v>3</v>
      </c>
      <c r="J38" s="4">
        <v>3</v>
      </c>
      <c r="K38" s="4" t="s">
        <v>29</v>
      </c>
      <c r="L38" s="4">
        <v>-1617</v>
      </c>
      <c r="M38" s="4">
        <v>-1617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44412</v>
      </c>
      <c r="S38" s="5">
        <v>44531</v>
      </c>
      <c r="T38" s="4" t="s">
        <v>33</v>
      </c>
      <c r="U38" s="4">
        <v>-1617</v>
      </c>
      <c r="V38" s="4">
        <v>0</v>
      </c>
      <c r="W38" s="4">
        <v>0</v>
      </c>
    </row>
    <row r="39" s="4" customFormat="1" spans="1:25">
      <c r="A39" s="4">
        <v>16849420957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44526</v>
      </c>
      <c r="G39" s="5">
        <v>44528</v>
      </c>
      <c r="H39" s="4">
        <v>1</v>
      </c>
      <c r="I39" s="4">
        <v>2</v>
      </c>
      <c r="J39" s="4">
        <v>2</v>
      </c>
      <c r="K39" s="4" t="s">
        <v>29</v>
      </c>
      <c r="L39" s="4">
        <v>1630</v>
      </c>
      <c r="M39" s="4">
        <v>1630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44523</v>
      </c>
      <c r="S39" s="5">
        <v>44531</v>
      </c>
      <c r="T39" s="4" t="s">
        <v>33</v>
      </c>
      <c r="U39" s="4">
        <v>1630</v>
      </c>
      <c r="V39" s="4">
        <v>0</v>
      </c>
      <c r="W39" s="4">
        <v>0</v>
      </c>
      <c r="X39" s="4">
        <v>2309074</v>
      </c>
      <c r="Y39" s="4" t="s">
        <v>137</v>
      </c>
    </row>
    <row r="40" s="4" customFormat="1" spans="1:25">
      <c r="A40" s="4">
        <v>16850560895</v>
      </c>
      <c r="B40" s="4" t="s">
        <v>25</v>
      </c>
      <c r="C40" s="4" t="s">
        <v>26</v>
      </c>
      <c r="D40" s="4" t="s">
        <v>138</v>
      </c>
      <c r="E40" s="4" t="s">
        <v>139</v>
      </c>
      <c r="F40" s="5">
        <v>44527</v>
      </c>
      <c r="G40" s="5">
        <v>44528</v>
      </c>
      <c r="H40" s="4">
        <v>1</v>
      </c>
      <c r="I40" s="4">
        <v>1</v>
      </c>
      <c r="J40" s="4">
        <v>1</v>
      </c>
      <c r="K40" s="4" t="s">
        <v>29</v>
      </c>
      <c r="L40" s="4">
        <v>1301</v>
      </c>
      <c r="M40" s="4">
        <v>1301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44523</v>
      </c>
      <c r="S40" s="5">
        <v>44531</v>
      </c>
      <c r="T40" s="4" t="s">
        <v>33</v>
      </c>
      <c r="U40" s="4">
        <v>1301</v>
      </c>
      <c r="V40" s="4">
        <v>0</v>
      </c>
      <c r="W40" s="4">
        <v>0</v>
      </c>
      <c r="X40" s="4">
        <v>2309500</v>
      </c>
      <c r="Y40" s="4">
        <v>89000397</v>
      </c>
    </row>
    <row r="41" s="4" customFormat="1" spans="1:25">
      <c r="A41" s="4">
        <v>16858178791</v>
      </c>
      <c r="B41" s="4" t="s">
        <v>25</v>
      </c>
      <c r="C41" s="4" t="s">
        <v>26</v>
      </c>
      <c r="D41" s="4" t="s">
        <v>141</v>
      </c>
      <c r="E41" s="4" t="s">
        <v>142</v>
      </c>
      <c r="F41" s="5">
        <v>44527</v>
      </c>
      <c r="G41" s="5">
        <v>44528</v>
      </c>
      <c r="H41" s="4">
        <v>1</v>
      </c>
      <c r="I41" s="4">
        <v>1</v>
      </c>
      <c r="J41" s="4">
        <v>1</v>
      </c>
      <c r="K41" s="4" t="s">
        <v>29</v>
      </c>
      <c r="L41" s="4">
        <v>941</v>
      </c>
      <c r="M41" s="4">
        <v>941</v>
      </c>
      <c r="N41" s="4" t="s">
        <v>143</v>
      </c>
      <c r="O41" s="4" t="s">
        <v>31</v>
      </c>
      <c r="P41" s="4" t="s">
        <v>32</v>
      </c>
      <c r="Q41" s="4">
        <v>0</v>
      </c>
      <c r="R41" s="6">
        <v>44524</v>
      </c>
      <c r="S41" s="5">
        <v>44531</v>
      </c>
      <c r="T41" s="4" t="s">
        <v>33</v>
      </c>
      <c r="U41" s="4">
        <v>941</v>
      </c>
      <c r="V41" s="4">
        <v>0</v>
      </c>
      <c r="W41" s="4">
        <v>0</v>
      </c>
      <c r="X41" s="4"/>
      <c r="Y41" s="4">
        <v>8481234243</v>
      </c>
    </row>
    <row r="42" s="4" customFormat="1" spans="1:25">
      <c r="A42" s="4">
        <v>16859513515</v>
      </c>
      <c r="B42" s="4" t="s">
        <v>25</v>
      </c>
      <c r="C42" s="4" t="s">
        <v>26</v>
      </c>
      <c r="D42" s="4" t="s">
        <v>144</v>
      </c>
      <c r="E42" s="4" t="s">
        <v>145</v>
      </c>
      <c r="F42" s="5">
        <v>44525</v>
      </c>
      <c r="G42" s="5">
        <v>44528</v>
      </c>
      <c r="H42" s="4">
        <v>1</v>
      </c>
      <c r="I42" s="4">
        <v>3</v>
      </c>
      <c r="J42" s="4">
        <v>3</v>
      </c>
      <c r="K42" s="4" t="s">
        <v>29</v>
      </c>
      <c r="L42" s="4">
        <v>1761</v>
      </c>
      <c r="M42" s="4">
        <v>1761</v>
      </c>
      <c r="N42" s="4" t="s">
        <v>146</v>
      </c>
      <c r="O42" s="4" t="s">
        <v>31</v>
      </c>
      <c r="P42" s="4" t="s">
        <v>32</v>
      </c>
      <c r="Q42" s="4">
        <v>0</v>
      </c>
      <c r="R42" s="6">
        <v>44525</v>
      </c>
      <c r="S42" s="5">
        <v>44531</v>
      </c>
      <c r="T42" s="4" t="s">
        <v>33</v>
      </c>
      <c r="U42" s="4">
        <v>1761</v>
      </c>
      <c r="V42" s="4">
        <v>0</v>
      </c>
      <c r="W42" s="4">
        <v>0</v>
      </c>
      <c r="X42" s="4"/>
      <c r="Y42" s="4">
        <v>90621257</v>
      </c>
    </row>
    <row r="43" s="4" customFormat="1" spans="1:25">
      <c r="A43" s="4">
        <v>16859672489</v>
      </c>
      <c r="B43" s="4" t="s">
        <v>25</v>
      </c>
      <c r="C43" s="4" t="s">
        <v>26</v>
      </c>
      <c r="D43" s="4" t="s">
        <v>147</v>
      </c>
      <c r="E43" s="4" t="s">
        <v>148</v>
      </c>
      <c r="F43" s="5">
        <v>44527</v>
      </c>
      <c r="G43" s="5">
        <v>44528</v>
      </c>
      <c r="H43" s="4">
        <v>1</v>
      </c>
      <c r="I43" s="4">
        <v>1</v>
      </c>
      <c r="J43" s="4">
        <v>1</v>
      </c>
      <c r="K43" s="4" t="s">
        <v>29</v>
      </c>
      <c r="L43" s="4">
        <v>223</v>
      </c>
      <c r="M43" s="4">
        <v>223</v>
      </c>
      <c r="N43" s="4" t="s">
        <v>149</v>
      </c>
      <c r="O43" s="4" t="s">
        <v>31</v>
      </c>
      <c r="P43" s="4" t="s">
        <v>32</v>
      </c>
      <c r="Q43" s="4">
        <v>0</v>
      </c>
      <c r="R43" s="6">
        <v>44525</v>
      </c>
      <c r="S43" s="5">
        <v>44531</v>
      </c>
      <c r="T43" s="4" t="s">
        <v>33</v>
      </c>
      <c r="U43" s="4">
        <v>223</v>
      </c>
      <c r="V43" s="4">
        <v>0</v>
      </c>
      <c r="W43" s="4">
        <v>0</v>
      </c>
      <c r="X43" s="4">
        <v>2311612</v>
      </c>
      <c r="Y43" s="4">
        <v>1126112182</v>
      </c>
    </row>
    <row r="44" s="4" customFormat="1" spans="1:25">
      <c r="A44" s="4">
        <v>16862846038</v>
      </c>
      <c r="B44" s="4" t="s">
        <v>25</v>
      </c>
      <c r="C44" s="4" t="s">
        <v>26</v>
      </c>
      <c r="D44" s="4" t="s">
        <v>150</v>
      </c>
      <c r="E44" s="4" t="s">
        <v>151</v>
      </c>
      <c r="F44" s="5">
        <v>44525</v>
      </c>
      <c r="G44" s="5">
        <v>44528</v>
      </c>
      <c r="H44" s="4">
        <v>1</v>
      </c>
      <c r="I44" s="4">
        <v>3</v>
      </c>
      <c r="J44" s="4">
        <v>3</v>
      </c>
      <c r="K44" s="4" t="s">
        <v>29</v>
      </c>
      <c r="L44" s="4">
        <v>2409</v>
      </c>
      <c r="M44" s="4">
        <v>2409</v>
      </c>
      <c r="N44" s="4" t="s">
        <v>152</v>
      </c>
      <c r="O44" s="4" t="s">
        <v>31</v>
      </c>
      <c r="P44" s="4" t="s">
        <v>32</v>
      </c>
      <c r="Q44" s="4">
        <v>0</v>
      </c>
      <c r="R44" s="6">
        <v>44525</v>
      </c>
      <c r="S44" s="5">
        <v>44531</v>
      </c>
      <c r="T44" s="4" t="s">
        <v>33</v>
      </c>
      <c r="U44" s="4">
        <v>2409</v>
      </c>
      <c r="V44" s="4">
        <v>0</v>
      </c>
      <c r="W44" s="4">
        <v>0</v>
      </c>
      <c r="X44" s="4"/>
      <c r="Y44" s="4">
        <v>90726192</v>
      </c>
    </row>
    <row r="45" s="4" customFormat="1" spans="1:25">
      <c r="A45" s="4">
        <v>16863553511</v>
      </c>
      <c r="B45" s="4" t="s">
        <v>25</v>
      </c>
      <c r="C45" s="4" t="s">
        <v>26</v>
      </c>
      <c r="D45" s="4" t="s">
        <v>153</v>
      </c>
      <c r="E45" s="4" t="s">
        <v>101</v>
      </c>
      <c r="F45" s="5">
        <v>44525</v>
      </c>
      <c r="G45" s="5">
        <v>44528</v>
      </c>
      <c r="H45" s="4">
        <v>1</v>
      </c>
      <c r="I45" s="4">
        <v>3</v>
      </c>
      <c r="J45" s="4">
        <v>3</v>
      </c>
      <c r="K45" s="4" t="s">
        <v>29</v>
      </c>
      <c r="L45" s="4">
        <v>1735</v>
      </c>
      <c r="M45" s="4">
        <v>1735</v>
      </c>
      <c r="N45" s="4" t="s">
        <v>154</v>
      </c>
      <c r="O45" s="4" t="s">
        <v>31</v>
      </c>
      <c r="P45" s="4" t="s">
        <v>32</v>
      </c>
      <c r="Q45" s="4">
        <v>0</v>
      </c>
      <c r="R45" s="6">
        <v>44525</v>
      </c>
      <c r="S45" s="5">
        <v>44531</v>
      </c>
      <c r="T45" s="4" t="s">
        <v>33</v>
      </c>
      <c r="U45" s="4">
        <v>1735</v>
      </c>
      <c r="V45" s="4">
        <v>0</v>
      </c>
      <c r="W45" s="4">
        <v>0</v>
      </c>
      <c r="X45" s="4"/>
      <c r="Y45" s="4">
        <v>90781991</v>
      </c>
    </row>
    <row r="46" s="4" customFormat="1" spans="1:25">
      <c r="A46" s="4">
        <v>16864050905</v>
      </c>
      <c r="B46" s="4" t="s">
        <v>25</v>
      </c>
      <c r="C46" s="4" t="s">
        <v>26</v>
      </c>
      <c r="D46" s="4" t="s">
        <v>155</v>
      </c>
      <c r="E46" s="4" t="s">
        <v>156</v>
      </c>
      <c r="F46" s="5">
        <v>44527</v>
      </c>
      <c r="G46" s="5">
        <v>44528</v>
      </c>
      <c r="H46" s="4">
        <v>1</v>
      </c>
      <c r="I46" s="4">
        <v>1</v>
      </c>
      <c r="J46" s="4">
        <v>1</v>
      </c>
      <c r="K46" s="4" t="s">
        <v>29</v>
      </c>
      <c r="L46" s="4">
        <v>484</v>
      </c>
      <c r="M46" s="4">
        <v>484</v>
      </c>
      <c r="N46" s="4" t="s">
        <v>157</v>
      </c>
      <c r="O46" s="4" t="s">
        <v>31</v>
      </c>
      <c r="P46" s="4" t="s">
        <v>32</v>
      </c>
      <c r="Q46" s="4">
        <v>0</v>
      </c>
      <c r="R46" s="6">
        <v>44525</v>
      </c>
      <c r="S46" s="5">
        <v>44531</v>
      </c>
      <c r="T46" s="4" t="s">
        <v>33</v>
      </c>
      <c r="U46" s="4">
        <v>484</v>
      </c>
      <c r="V46" s="4">
        <v>0</v>
      </c>
      <c r="W46" s="4">
        <v>0</v>
      </c>
      <c r="X46" s="4">
        <v>2312500</v>
      </c>
      <c r="Y46" s="4">
        <v>90813577</v>
      </c>
    </row>
    <row r="47" s="4" customFormat="1" spans="1:24">
      <c r="A47" s="4">
        <v>16864169870</v>
      </c>
      <c r="B47" s="4" t="s">
        <v>25</v>
      </c>
      <c r="C47" s="4" t="s">
        <v>26</v>
      </c>
      <c r="D47" s="4" t="s">
        <v>158</v>
      </c>
      <c r="E47" s="4" t="s">
        <v>135</v>
      </c>
      <c r="F47" s="5">
        <v>44527</v>
      </c>
      <c r="G47" s="5">
        <v>44528</v>
      </c>
      <c r="H47" s="4">
        <v>1</v>
      </c>
      <c r="I47" s="4">
        <v>1</v>
      </c>
      <c r="J47" s="4">
        <v>1</v>
      </c>
      <c r="K47" s="4" t="s">
        <v>29</v>
      </c>
      <c r="L47" s="4">
        <v>560</v>
      </c>
      <c r="M47" s="4">
        <v>560</v>
      </c>
      <c r="N47" s="4" t="s">
        <v>159</v>
      </c>
      <c r="O47" s="4" t="s">
        <v>31</v>
      </c>
      <c r="P47" s="4" t="s">
        <v>32</v>
      </c>
      <c r="Q47" s="4">
        <v>0</v>
      </c>
      <c r="R47" s="6">
        <v>44525</v>
      </c>
      <c r="S47" s="5">
        <v>44531</v>
      </c>
      <c r="T47" s="4" t="s">
        <v>33</v>
      </c>
      <c r="U47" s="4">
        <v>560</v>
      </c>
      <c r="V47" s="4">
        <v>0</v>
      </c>
      <c r="W47" s="4">
        <v>0</v>
      </c>
      <c r="X47" s="4">
        <v>2312565</v>
      </c>
    </row>
    <row r="48" s="4" customFormat="1" spans="1:24">
      <c r="A48" s="4">
        <v>16864169870</v>
      </c>
      <c r="B48" s="4" t="s">
        <v>25</v>
      </c>
      <c r="C48" s="4" t="s">
        <v>44</v>
      </c>
      <c r="D48" s="4" t="s">
        <v>158</v>
      </c>
      <c r="E48" s="4" t="s">
        <v>135</v>
      </c>
      <c r="F48" s="5">
        <v>44527</v>
      </c>
      <c r="G48" s="5">
        <v>44528</v>
      </c>
      <c r="H48" s="4">
        <v>1</v>
      </c>
      <c r="I48" s="4">
        <v>1</v>
      </c>
      <c r="J48" s="4">
        <v>1</v>
      </c>
      <c r="K48" s="4" t="s">
        <v>29</v>
      </c>
      <c r="L48" s="4">
        <v>-560</v>
      </c>
      <c r="M48" s="4">
        <v>-560</v>
      </c>
      <c r="N48" s="4" t="s">
        <v>159</v>
      </c>
      <c r="O48" s="4" t="s">
        <v>31</v>
      </c>
      <c r="P48" s="4" t="s">
        <v>32</v>
      </c>
      <c r="Q48" s="4">
        <v>0</v>
      </c>
      <c r="R48" s="6">
        <v>44525</v>
      </c>
      <c r="S48" s="5">
        <v>44531</v>
      </c>
      <c r="T48" s="4" t="s">
        <v>33</v>
      </c>
      <c r="U48" s="4">
        <v>-560</v>
      </c>
      <c r="V48" s="4">
        <v>0</v>
      </c>
      <c r="W48" s="4">
        <v>0</v>
      </c>
      <c r="X48" s="4">
        <v>2312565</v>
      </c>
    </row>
    <row r="49" s="4" customFormat="1" spans="1:25">
      <c r="A49" s="4">
        <v>16864754879</v>
      </c>
      <c r="B49" s="4" t="s">
        <v>25</v>
      </c>
      <c r="C49" s="4" t="s">
        <v>26</v>
      </c>
      <c r="D49" s="4" t="s">
        <v>158</v>
      </c>
      <c r="E49" s="4" t="s">
        <v>135</v>
      </c>
      <c r="F49" s="5">
        <v>44527</v>
      </c>
      <c r="G49" s="5">
        <v>44528</v>
      </c>
      <c r="H49" s="4">
        <v>1</v>
      </c>
      <c r="I49" s="4">
        <v>1</v>
      </c>
      <c r="J49" s="4">
        <v>1</v>
      </c>
      <c r="K49" s="4" t="s">
        <v>29</v>
      </c>
      <c r="L49" s="4">
        <v>560</v>
      </c>
      <c r="M49" s="4">
        <v>560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44525</v>
      </c>
      <c r="S49" s="5">
        <v>44531</v>
      </c>
      <c r="T49" s="4" t="s">
        <v>33</v>
      </c>
      <c r="U49" s="4">
        <v>560</v>
      </c>
      <c r="V49" s="4">
        <v>0</v>
      </c>
      <c r="W49" s="4">
        <v>0</v>
      </c>
      <c r="X49" s="4"/>
      <c r="Y49" s="4" t="s">
        <v>120</v>
      </c>
    </row>
    <row r="50" s="4" customFormat="1" spans="1:25">
      <c r="A50" s="4">
        <v>16864913839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44525</v>
      </c>
      <c r="G50" s="5">
        <v>44528</v>
      </c>
      <c r="H50" s="4">
        <v>1</v>
      </c>
      <c r="I50" s="4">
        <v>3</v>
      </c>
      <c r="J50" s="4">
        <v>3</v>
      </c>
      <c r="K50" s="4" t="s">
        <v>29</v>
      </c>
      <c r="L50" s="4">
        <v>8043</v>
      </c>
      <c r="M50" s="4">
        <v>8043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44525</v>
      </c>
      <c r="S50" s="5">
        <v>44531</v>
      </c>
      <c r="T50" s="4" t="s">
        <v>33</v>
      </c>
      <c r="U50" s="4">
        <v>8043</v>
      </c>
      <c r="V50" s="4">
        <v>0</v>
      </c>
      <c r="W50" s="4">
        <v>0</v>
      </c>
      <c r="X50" s="4">
        <v>2312863</v>
      </c>
      <c r="Y50" s="4">
        <v>90871388</v>
      </c>
    </row>
    <row r="51" s="4" customFormat="1" spans="1:25">
      <c r="A51" s="4">
        <v>16865172791</v>
      </c>
      <c r="B51" s="4" t="s">
        <v>25</v>
      </c>
      <c r="C51" s="4" t="s">
        <v>26</v>
      </c>
      <c r="D51" s="4" t="s">
        <v>163</v>
      </c>
      <c r="E51" s="4" t="s">
        <v>164</v>
      </c>
      <c r="F51" s="5">
        <v>44527</v>
      </c>
      <c r="G51" s="5">
        <v>44528</v>
      </c>
      <c r="H51" s="4">
        <v>1</v>
      </c>
      <c r="I51" s="4">
        <v>1</v>
      </c>
      <c r="J51" s="4">
        <v>1</v>
      </c>
      <c r="K51" s="4" t="s">
        <v>29</v>
      </c>
      <c r="L51" s="4">
        <v>962</v>
      </c>
      <c r="M51" s="4">
        <v>962</v>
      </c>
      <c r="N51" s="4" t="s">
        <v>165</v>
      </c>
      <c r="O51" s="4" t="s">
        <v>31</v>
      </c>
      <c r="P51" s="4" t="s">
        <v>32</v>
      </c>
      <c r="Q51" s="4">
        <v>0</v>
      </c>
      <c r="R51" s="6">
        <v>44525</v>
      </c>
      <c r="S51" s="5">
        <v>44531</v>
      </c>
      <c r="T51" s="4" t="s">
        <v>33</v>
      </c>
      <c r="U51" s="4">
        <v>962</v>
      </c>
      <c r="V51" s="4">
        <v>0</v>
      </c>
      <c r="W51" s="4">
        <v>0</v>
      </c>
      <c r="X51" s="4"/>
      <c r="Y51" s="4" t="s">
        <v>166</v>
      </c>
    </row>
    <row r="52" s="4" customFormat="1" spans="1:25">
      <c r="A52" s="4">
        <v>16865839921</v>
      </c>
      <c r="B52" s="4" t="s">
        <v>25</v>
      </c>
      <c r="C52" s="4" t="s">
        <v>26</v>
      </c>
      <c r="D52" s="4" t="s">
        <v>167</v>
      </c>
      <c r="E52" s="4" t="s">
        <v>168</v>
      </c>
      <c r="F52" s="5">
        <v>44527</v>
      </c>
      <c r="G52" s="5">
        <v>44528</v>
      </c>
      <c r="H52" s="4">
        <v>1</v>
      </c>
      <c r="I52" s="4">
        <v>1</v>
      </c>
      <c r="J52" s="4">
        <v>1</v>
      </c>
      <c r="K52" s="4" t="s">
        <v>29</v>
      </c>
      <c r="L52" s="4">
        <v>1623</v>
      </c>
      <c r="M52" s="4">
        <v>1623</v>
      </c>
      <c r="N52" s="4" t="s">
        <v>169</v>
      </c>
      <c r="O52" s="4" t="s">
        <v>31</v>
      </c>
      <c r="P52" s="4" t="s">
        <v>32</v>
      </c>
      <c r="Q52" s="4">
        <v>0</v>
      </c>
      <c r="R52" s="6">
        <v>44526</v>
      </c>
      <c r="S52" s="5">
        <v>44531</v>
      </c>
      <c r="T52" s="4" t="s">
        <v>33</v>
      </c>
      <c r="U52" s="4">
        <v>1623</v>
      </c>
      <c r="V52" s="4">
        <v>0</v>
      </c>
      <c r="W52" s="4">
        <v>0</v>
      </c>
      <c r="X52" s="4">
        <v>2313105</v>
      </c>
      <c r="Y52" s="4">
        <v>91078249</v>
      </c>
    </row>
    <row r="53" s="4" customFormat="1" spans="1:25">
      <c r="A53" s="4">
        <v>16866454786</v>
      </c>
      <c r="B53" s="4" t="s">
        <v>25</v>
      </c>
      <c r="C53" s="4" t="s">
        <v>26</v>
      </c>
      <c r="D53" s="4" t="s">
        <v>170</v>
      </c>
      <c r="E53" s="4" t="s">
        <v>171</v>
      </c>
      <c r="F53" s="5">
        <v>44526</v>
      </c>
      <c r="G53" s="5">
        <v>44528</v>
      </c>
      <c r="H53" s="4">
        <v>1</v>
      </c>
      <c r="I53" s="4">
        <v>2</v>
      </c>
      <c r="J53" s="4">
        <v>2</v>
      </c>
      <c r="K53" s="4" t="s">
        <v>29</v>
      </c>
      <c r="L53" s="4">
        <v>832</v>
      </c>
      <c r="M53" s="4">
        <v>832</v>
      </c>
      <c r="N53" s="4" t="s">
        <v>172</v>
      </c>
      <c r="O53" s="4" t="s">
        <v>31</v>
      </c>
      <c r="P53" s="4" t="s">
        <v>32</v>
      </c>
      <c r="Q53" s="4">
        <v>0</v>
      </c>
      <c r="R53" s="6">
        <v>44526</v>
      </c>
      <c r="S53" s="5">
        <v>44531</v>
      </c>
      <c r="T53" s="4" t="s">
        <v>33</v>
      </c>
      <c r="U53" s="4">
        <v>832</v>
      </c>
      <c r="V53" s="4">
        <v>0</v>
      </c>
      <c r="W53" s="4">
        <v>0</v>
      </c>
      <c r="X53" s="4">
        <v>2313269</v>
      </c>
      <c r="Y53" s="4">
        <v>95608</v>
      </c>
    </row>
    <row r="54" s="4" customFormat="1" spans="1:25">
      <c r="A54" s="4">
        <v>16870576621</v>
      </c>
      <c r="B54" s="4" t="s">
        <v>25</v>
      </c>
      <c r="C54" s="4" t="s">
        <v>26</v>
      </c>
      <c r="D54" s="4" t="s">
        <v>173</v>
      </c>
      <c r="E54" s="4" t="s">
        <v>174</v>
      </c>
      <c r="F54" s="5">
        <v>44526</v>
      </c>
      <c r="G54" s="5">
        <v>44528</v>
      </c>
      <c r="H54" s="4">
        <v>1</v>
      </c>
      <c r="I54" s="4">
        <v>2</v>
      </c>
      <c r="J54" s="4">
        <v>2</v>
      </c>
      <c r="K54" s="4" t="s">
        <v>29</v>
      </c>
      <c r="L54" s="4">
        <v>1168</v>
      </c>
      <c r="M54" s="4">
        <v>1168</v>
      </c>
      <c r="N54" s="4" t="s">
        <v>175</v>
      </c>
      <c r="O54" s="4" t="s">
        <v>31</v>
      </c>
      <c r="P54" s="4" t="s">
        <v>32</v>
      </c>
      <c r="Q54" s="4">
        <v>0</v>
      </c>
      <c r="R54" s="6">
        <v>44526</v>
      </c>
      <c r="S54" s="5">
        <v>44531</v>
      </c>
      <c r="T54" s="4" t="s">
        <v>33</v>
      </c>
      <c r="U54" s="4">
        <v>1168</v>
      </c>
      <c r="V54" s="4">
        <v>0</v>
      </c>
      <c r="W54" s="4">
        <v>0</v>
      </c>
      <c r="X54" s="4">
        <v>2313726</v>
      </c>
      <c r="Y54" s="4">
        <v>91357183</v>
      </c>
    </row>
    <row r="55" s="4" customFormat="1" spans="1:23">
      <c r="A55" s="4">
        <v>16872842364</v>
      </c>
      <c r="B55" s="4" t="s">
        <v>25</v>
      </c>
      <c r="C55" s="4" t="s">
        <v>26</v>
      </c>
      <c r="D55" s="4" t="s">
        <v>176</v>
      </c>
      <c r="E55" s="4" t="s">
        <v>177</v>
      </c>
      <c r="F55" s="5">
        <v>44527</v>
      </c>
      <c r="G55" s="5">
        <v>44528</v>
      </c>
      <c r="H55" s="4">
        <v>1</v>
      </c>
      <c r="I55" s="4">
        <v>1</v>
      </c>
      <c r="J55" s="4">
        <v>1</v>
      </c>
      <c r="K55" s="4" t="s">
        <v>29</v>
      </c>
      <c r="L55" s="4">
        <v>308</v>
      </c>
      <c r="M55" s="4">
        <v>308</v>
      </c>
      <c r="N55" s="4" t="s">
        <v>178</v>
      </c>
      <c r="O55" s="4" t="s">
        <v>31</v>
      </c>
      <c r="P55" s="4" t="s">
        <v>32</v>
      </c>
      <c r="Q55" s="4">
        <v>0</v>
      </c>
      <c r="R55" s="6">
        <v>44527</v>
      </c>
      <c r="S55" s="5">
        <v>44531</v>
      </c>
      <c r="T55" s="4" t="s">
        <v>33</v>
      </c>
      <c r="U55" s="4">
        <v>308</v>
      </c>
      <c r="V55" s="4">
        <v>0</v>
      </c>
      <c r="W55" s="4">
        <v>0</v>
      </c>
    </row>
    <row r="56" s="4" customFormat="1" spans="1:25">
      <c r="A56" s="4">
        <v>16873136747</v>
      </c>
      <c r="B56" s="4" t="s">
        <v>25</v>
      </c>
      <c r="C56" s="4" t="s">
        <v>26</v>
      </c>
      <c r="D56" s="4" t="s">
        <v>179</v>
      </c>
      <c r="E56" s="4" t="s">
        <v>180</v>
      </c>
      <c r="F56" s="5">
        <v>44527</v>
      </c>
      <c r="G56" s="5">
        <v>44528</v>
      </c>
      <c r="H56" s="4">
        <v>1</v>
      </c>
      <c r="I56" s="4">
        <v>1</v>
      </c>
      <c r="J56" s="4">
        <v>1</v>
      </c>
      <c r="K56" s="4" t="s">
        <v>29</v>
      </c>
      <c r="L56" s="4">
        <v>937</v>
      </c>
      <c r="M56" s="4">
        <v>937</v>
      </c>
      <c r="N56" s="4" t="s">
        <v>181</v>
      </c>
      <c r="O56" s="4" t="s">
        <v>31</v>
      </c>
      <c r="P56" s="4" t="s">
        <v>32</v>
      </c>
      <c r="Q56" s="4">
        <v>0</v>
      </c>
      <c r="R56" s="6">
        <v>44527</v>
      </c>
      <c r="S56" s="5">
        <v>44531</v>
      </c>
      <c r="T56" s="4" t="s">
        <v>33</v>
      </c>
      <c r="U56" s="4">
        <v>937</v>
      </c>
      <c r="V56" s="4">
        <v>0</v>
      </c>
      <c r="W56" s="4">
        <v>0</v>
      </c>
      <c r="X56" s="4">
        <v>2315127</v>
      </c>
      <c r="Y56" s="4">
        <v>643808940</v>
      </c>
    </row>
    <row r="57" s="4" customFormat="1" spans="1:25">
      <c r="A57" s="4">
        <v>16873155746</v>
      </c>
      <c r="B57" s="4" t="s">
        <v>25</v>
      </c>
      <c r="C57" s="4" t="s">
        <v>26</v>
      </c>
      <c r="D57" s="4" t="s">
        <v>182</v>
      </c>
      <c r="E57" s="4" t="s">
        <v>183</v>
      </c>
      <c r="F57" s="5">
        <v>44527</v>
      </c>
      <c r="G57" s="5">
        <v>44528</v>
      </c>
      <c r="H57" s="4">
        <v>1</v>
      </c>
      <c r="I57" s="4">
        <v>1</v>
      </c>
      <c r="J57" s="4">
        <v>1</v>
      </c>
      <c r="K57" s="4" t="s">
        <v>29</v>
      </c>
      <c r="L57" s="4">
        <v>894</v>
      </c>
      <c r="M57" s="4">
        <v>894</v>
      </c>
      <c r="N57" s="4" t="s">
        <v>184</v>
      </c>
      <c r="O57" s="4" t="s">
        <v>31</v>
      </c>
      <c r="P57" s="4" t="s">
        <v>32</v>
      </c>
      <c r="Q57" s="4">
        <v>0</v>
      </c>
      <c r="R57" s="6">
        <v>44527</v>
      </c>
      <c r="S57" s="5">
        <v>44531</v>
      </c>
      <c r="T57" s="4" t="s">
        <v>33</v>
      </c>
      <c r="U57" s="4">
        <v>894</v>
      </c>
      <c r="V57" s="4">
        <v>0</v>
      </c>
      <c r="W57" s="4">
        <v>0</v>
      </c>
      <c r="X57" s="4">
        <v>2315135</v>
      </c>
      <c r="Y57" s="4">
        <v>91528834</v>
      </c>
    </row>
    <row r="58" s="4" customFormat="1" spans="1:23">
      <c r="A58" s="4">
        <v>16873228915</v>
      </c>
      <c r="B58" s="4" t="s">
        <v>25</v>
      </c>
      <c r="C58" s="4" t="s">
        <v>26</v>
      </c>
      <c r="D58" s="4" t="s">
        <v>185</v>
      </c>
      <c r="E58" s="4" t="s">
        <v>135</v>
      </c>
      <c r="F58" s="5">
        <v>44527</v>
      </c>
      <c r="G58" s="5">
        <v>44528</v>
      </c>
      <c r="H58" s="4">
        <v>1</v>
      </c>
      <c r="I58" s="4">
        <v>1</v>
      </c>
      <c r="J58" s="4">
        <v>1</v>
      </c>
      <c r="K58" s="4" t="s">
        <v>29</v>
      </c>
      <c r="L58" s="4">
        <v>589</v>
      </c>
      <c r="M58" s="4">
        <v>589</v>
      </c>
      <c r="N58" s="4" t="s">
        <v>186</v>
      </c>
      <c r="O58" s="4" t="s">
        <v>31</v>
      </c>
      <c r="P58" s="4" t="s">
        <v>32</v>
      </c>
      <c r="Q58" s="4">
        <v>0</v>
      </c>
      <c r="R58" s="6">
        <v>44527</v>
      </c>
      <c r="S58" s="5">
        <v>44531</v>
      </c>
      <c r="T58" s="4" t="s">
        <v>33</v>
      </c>
      <c r="U58" s="4">
        <v>589</v>
      </c>
      <c r="V58" s="4">
        <v>0</v>
      </c>
      <c r="W58" s="4">
        <v>0</v>
      </c>
    </row>
    <row r="59" s="4" customFormat="1" spans="1:25">
      <c r="A59" s="4">
        <v>16873233954</v>
      </c>
      <c r="B59" s="4" t="s">
        <v>25</v>
      </c>
      <c r="C59" s="4" t="s">
        <v>26</v>
      </c>
      <c r="D59" s="4" t="s">
        <v>187</v>
      </c>
      <c r="E59" s="4" t="s">
        <v>79</v>
      </c>
      <c r="F59" s="5">
        <v>44527</v>
      </c>
      <c r="G59" s="5">
        <v>44528</v>
      </c>
      <c r="H59" s="4">
        <v>1</v>
      </c>
      <c r="I59" s="4">
        <v>1</v>
      </c>
      <c r="J59" s="4">
        <v>1</v>
      </c>
      <c r="K59" s="4" t="s">
        <v>29</v>
      </c>
      <c r="L59" s="4">
        <v>779</v>
      </c>
      <c r="M59" s="4">
        <v>779</v>
      </c>
      <c r="N59" s="4" t="s">
        <v>188</v>
      </c>
      <c r="O59" s="4" t="s">
        <v>31</v>
      </c>
      <c r="P59" s="4" t="s">
        <v>32</v>
      </c>
      <c r="Q59" s="4">
        <v>0</v>
      </c>
      <c r="R59" s="6">
        <v>44527</v>
      </c>
      <c r="S59" s="5">
        <v>44531</v>
      </c>
      <c r="T59" s="4" t="s">
        <v>33</v>
      </c>
      <c r="U59" s="4">
        <v>779</v>
      </c>
      <c r="V59" s="4">
        <v>0</v>
      </c>
      <c r="W59" s="4">
        <v>0</v>
      </c>
      <c r="X59" s="4"/>
      <c r="Y59" s="4">
        <v>91811235</v>
      </c>
    </row>
    <row r="60" s="4" customFormat="1" spans="1:24">
      <c r="A60" s="4">
        <v>16874150729</v>
      </c>
      <c r="B60" s="4" t="s">
        <v>25</v>
      </c>
      <c r="C60" s="4" t="s">
        <v>26</v>
      </c>
      <c r="D60" s="4" t="s">
        <v>189</v>
      </c>
      <c r="E60" s="4" t="s">
        <v>190</v>
      </c>
      <c r="F60" s="5">
        <v>44527</v>
      </c>
      <c r="G60" s="5">
        <v>44528</v>
      </c>
      <c r="H60" s="4">
        <v>1</v>
      </c>
      <c r="I60" s="4">
        <v>1</v>
      </c>
      <c r="J60" s="4">
        <v>1</v>
      </c>
      <c r="K60" s="4" t="s">
        <v>29</v>
      </c>
      <c r="L60" s="4">
        <v>804</v>
      </c>
      <c r="M60" s="4">
        <v>804</v>
      </c>
      <c r="N60" s="4" t="s">
        <v>191</v>
      </c>
      <c r="O60" s="4" t="s">
        <v>31</v>
      </c>
      <c r="P60" s="4" t="s">
        <v>32</v>
      </c>
      <c r="Q60" s="4">
        <v>0</v>
      </c>
      <c r="R60" s="6">
        <v>44527</v>
      </c>
      <c r="S60" s="5">
        <v>44531</v>
      </c>
      <c r="T60" s="4" t="s">
        <v>33</v>
      </c>
      <c r="U60" s="4">
        <v>804</v>
      </c>
      <c r="V60" s="4">
        <v>0</v>
      </c>
      <c r="W60" s="4">
        <v>0</v>
      </c>
      <c r="X60" s="4">
        <v>2315461</v>
      </c>
    </row>
    <row r="61" s="4" customFormat="1" spans="1:24">
      <c r="A61" s="4">
        <v>16874304181</v>
      </c>
      <c r="B61" s="4" t="s">
        <v>25</v>
      </c>
      <c r="C61" s="4" t="s">
        <v>26</v>
      </c>
      <c r="D61" s="4" t="s">
        <v>192</v>
      </c>
      <c r="E61" s="4" t="s">
        <v>73</v>
      </c>
      <c r="F61" s="5">
        <v>44527</v>
      </c>
      <c r="G61" s="5">
        <v>44528</v>
      </c>
      <c r="H61" s="4">
        <v>1</v>
      </c>
      <c r="I61" s="4">
        <v>1</v>
      </c>
      <c r="J61" s="4">
        <v>1</v>
      </c>
      <c r="K61" s="4" t="s">
        <v>29</v>
      </c>
      <c r="L61" s="4">
        <v>277</v>
      </c>
      <c r="M61" s="4">
        <v>277</v>
      </c>
      <c r="N61" s="4" t="s">
        <v>193</v>
      </c>
      <c r="O61" s="4" t="s">
        <v>31</v>
      </c>
      <c r="P61" s="4" t="s">
        <v>32</v>
      </c>
      <c r="Q61" s="4">
        <v>0</v>
      </c>
      <c r="R61" s="6">
        <v>44527</v>
      </c>
      <c r="S61" s="5">
        <v>44531</v>
      </c>
      <c r="T61" s="4" t="s">
        <v>33</v>
      </c>
      <c r="U61" s="4">
        <v>277</v>
      </c>
      <c r="V61" s="4">
        <v>0</v>
      </c>
      <c r="W61" s="4">
        <v>0</v>
      </c>
      <c r="X61" s="4">
        <v>2315509</v>
      </c>
    </row>
    <row r="62" s="4" customFormat="1" spans="1:23">
      <c r="A62" s="4">
        <v>16878018480</v>
      </c>
      <c r="B62" s="4" t="s">
        <v>25</v>
      </c>
      <c r="C62" s="4" t="s">
        <v>26</v>
      </c>
      <c r="D62" s="4" t="s">
        <v>185</v>
      </c>
      <c r="E62" s="4" t="s">
        <v>135</v>
      </c>
      <c r="F62" s="5">
        <v>44527</v>
      </c>
      <c r="G62" s="5">
        <v>44528</v>
      </c>
      <c r="H62" s="4">
        <v>1</v>
      </c>
      <c r="I62" s="4">
        <v>1</v>
      </c>
      <c r="J62" s="4">
        <v>1</v>
      </c>
      <c r="K62" s="4" t="s">
        <v>29</v>
      </c>
      <c r="L62" s="4">
        <v>595</v>
      </c>
      <c r="M62" s="4">
        <v>595</v>
      </c>
      <c r="N62" s="4" t="s">
        <v>194</v>
      </c>
      <c r="O62" s="4" t="s">
        <v>31</v>
      </c>
      <c r="P62" s="4" t="s">
        <v>32</v>
      </c>
      <c r="Q62" s="4">
        <v>0</v>
      </c>
      <c r="R62" s="6">
        <v>44527</v>
      </c>
      <c r="S62" s="5">
        <v>44531</v>
      </c>
      <c r="T62" s="4" t="s">
        <v>33</v>
      </c>
      <c r="U62" s="4">
        <v>595</v>
      </c>
      <c r="V62" s="4">
        <v>0</v>
      </c>
      <c r="W62" s="4">
        <v>0</v>
      </c>
    </row>
    <row r="63" s="4" customFormat="1" spans="1:24">
      <c r="A63" s="4">
        <v>16878261570</v>
      </c>
      <c r="B63" s="4" t="s">
        <v>25</v>
      </c>
      <c r="C63" s="4" t="s">
        <v>26</v>
      </c>
      <c r="D63" s="4" t="s">
        <v>195</v>
      </c>
      <c r="E63" s="4" t="s">
        <v>196</v>
      </c>
      <c r="F63" s="5">
        <v>44527</v>
      </c>
      <c r="G63" s="5">
        <v>44528</v>
      </c>
      <c r="H63" s="4">
        <v>2</v>
      </c>
      <c r="I63" s="4">
        <v>1</v>
      </c>
      <c r="J63" s="4">
        <v>2</v>
      </c>
      <c r="K63" s="4" t="s">
        <v>29</v>
      </c>
      <c r="L63" s="4">
        <v>1226</v>
      </c>
      <c r="M63" s="4">
        <v>1226</v>
      </c>
      <c r="N63" s="4" t="s">
        <v>197</v>
      </c>
      <c r="O63" s="4" t="s">
        <v>31</v>
      </c>
      <c r="P63" s="4" t="s">
        <v>32</v>
      </c>
      <c r="Q63" s="4">
        <v>0</v>
      </c>
      <c r="R63" s="6">
        <v>44527</v>
      </c>
      <c r="S63" s="5">
        <v>44531</v>
      </c>
      <c r="T63" s="4" t="s">
        <v>33</v>
      </c>
      <c r="U63" s="4">
        <v>1226</v>
      </c>
      <c r="V63" s="4">
        <v>0</v>
      </c>
      <c r="W63" s="4">
        <v>0</v>
      </c>
      <c r="X63" s="4">
        <v>2315716</v>
      </c>
    </row>
    <row r="64" s="4" customFormat="1" spans="1:25">
      <c r="A64" s="4">
        <v>16878373110</v>
      </c>
      <c r="B64" s="4" t="s">
        <v>25</v>
      </c>
      <c r="C64" s="4" t="s">
        <v>26</v>
      </c>
      <c r="D64" s="4" t="s">
        <v>198</v>
      </c>
      <c r="E64" s="4" t="s">
        <v>199</v>
      </c>
      <c r="F64" s="5">
        <v>44527</v>
      </c>
      <c r="G64" s="5">
        <v>44528</v>
      </c>
      <c r="H64" s="4">
        <v>1</v>
      </c>
      <c r="I64" s="4">
        <v>1</v>
      </c>
      <c r="J64" s="4">
        <v>1</v>
      </c>
      <c r="K64" s="4" t="s">
        <v>29</v>
      </c>
      <c r="L64" s="4">
        <v>686</v>
      </c>
      <c r="M64" s="4">
        <v>686</v>
      </c>
      <c r="N64" s="4" t="s">
        <v>200</v>
      </c>
      <c r="O64" s="4" t="s">
        <v>31</v>
      </c>
      <c r="P64" s="4" t="s">
        <v>32</v>
      </c>
      <c r="Q64" s="4">
        <v>0</v>
      </c>
      <c r="R64" s="6">
        <v>44527</v>
      </c>
      <c r="S64" s="5">
        <v>44531</v>
      </c>
      <c r="T64" s="4" t="s">
        <v>33</v>
      </c>
      <c r="U64" s="4">
        <v>686</v>
      </c>
      <c r="V64" s="4">
        <v>0</v>
      </c>
      <c r="W64" s="4">
        <v>0</v>
      </c>
      <c r="X64" s="4"/>
      <c r="Y64" s="4">
        <v>92079028</v>
      </c>
    </row>
    <row r="65" s="4" customFormat="1" spans="1:24">
      <c r="A65" s="4">
        <v>16878416817</v>
      </c>
      <c r="B65" s="4" t="s">
        <v>25</v>
      </c>
      <c r="C65" s="4" t="s">
        <v>26</v>
      </c>
      <c r="D65" s="4" t="s">
        <v>195</v>
      </c>
      <c r="E65" s="4" t="s">
        <v>201</v>
      </c>
      <c r="F65" s="5">
        <v>44527</v>
      </c>
      <c r="G65" s="5">
        <v>44528</v>
      </c>
      <c r="H65" s="4">
        <v>1</v>
      </c>
      <c r="I65" s="4">
        <v>1</v>
      </c>
      <c r="J65" s="4">
        <v>1</v>
      </c>
      <c r="K65" s="4" t="s">
        <v>29</v>
      </c>
      <c r="L65" s="4">
        <v>532</v>
      </c>
      <c r="M65" s="4">
        <v>532</v>
      </c>
      <c r="N65" s="4" t="s">
        <v>202</v>
      </c>
      <c r="O65" s="4" t="s">
        <v>31</v>
      </c>
      <c r="P65" s="4" t="s">
        <v>32</v>
      </c>
      <c r="Q65" s="4">
        <v>0</v>
      </c>
      <c r="R65" s="6">
        <v>44527</v>
      </c>
      <c r="S65" s="5">
        <v>44531</v>
      </c>
      <c r="T65" s="4" t="s">
        <v>33</v>
      </c>
      <c r="U65" s="4">
        <v>532</v>
      </c>
      <c r="V65" s="4">
        <v>0</v>
      </c>
      <c r="W65" s="4">
        <v>0</v>
      </c>
      <c r="X65" s="4">
        <v>2315751</v>
      </c>
    </row>
    <row r="66" s="4" customFormat="1" spans="1:23">
      <c r="A66" s="4">
        <v>16878826830</v>
      </c>
      <c r="B66" s="4" t="s">
        <v>25</v>
      </c>
      <c r="C66" s="4" t="s">
        <v>26</v>
      </c>
      <c r="D66" s="4" t="s">
        <v>195</v>
      </c>
      <c r="E66" s="4" t="s">
        <v>201</v>
      </c>
      <c r="F66" s="5">
        <v>44527</v>
      </c>
      <c r="G66" s="5">
        <v>44528</v>
      </c>
      <c r="H66" s="4">
        <v>1</v>
      </c>
      <c r="I66" s="4">
        <v>1</v>
      </c>
      <c r="J66" s="4">
        <v>1</v>
      </c>
      <c r="K66" s="4" t="s">
        <v>29</v>
      </c>
      <c r="L66" s="4">
        <v>532</v>
      </c>
      <c r="M66" s="4">
        <v>532</v>
      </c>
      <c r="N66" s="4" t="s">
        <v>203</v>
      </c>
      <c r="O66" s="4" t="s">
        <v>31</v>
      </c>
      <c r="P66" s="4" t="s">
        <v>32</v>
      </c>
      <c r="Q66" s="4">
        <v>0</v>
      </c>
      <c r="R66" s="6">
        <v>44527</v>
      </c>
      <c r="S66" s="5">
        <v>44531</v>
      </c>
      <c r="T66" s="4" t="s">
        <v>33</v>
      </c>
      <c r="U66" s="4">
        <v>532</v>
      </c>
      <c r="V66" s="4">
        <v>0</v>
      </c>
      <c r="W66" s="4">
        <v>0</v>
      </c>
    </row>
    <row r="67" s="4" customFormat="1" spans="1:23">
      <c r="A67" s="4">
        <v>16878835050</v>
      </c>
      <c r="B67" s="4" t="s">
        <v>25</v>
      </c>
      <c r="C67" s="4" t="s">
        <v>26</v>
      </c>
      <c r="D67" s="4" t="s">
        <v>204</v>
      </c>
      <c r="E67" s="4" t="s">
        <v>205</v>
      </c>
      <c r="F67" s="5">
        <v>44527</v>
      </c>
      <c r="G67" s="5">
        <v>44528</v>
      </c>
      <c r="H67" s="4">
        <v>1</v>
      </c>
      <c r="I67" s="4">
        <v>1</v>
      </c>
      <c r="J67" s="4">
        <v>1</v>
      </c>
      <c r="K67" s="4" t="s">
        <v>29</v>
      </c>
      <c r="L67" s="4">
        <v>417</v>
      </c>
      <c r="M67" s="4">
        <v>417</v>
      </c>
      <c r="N67" s="4" t="s">
        <v>206</v>
      </c>
      <c r="O67" s="4" t="s">
        <v>31</v>
      </c>
      <c r="P67" s="4" t="s">
        <v>32</v>
      </c>
      <c r="Q67" s="4">
        <v>0</v>
      </c>
      <c r="R67" s="6">
        <v>44527</v>
      </c>
      <c r="S67" s="5">
        <v>44531</v>
      </c>
      <c r="T67" s="4" t="s">
        <v>33</v>
      </c>
      <c r="U67" s="4">
        <v>417</v>
      </c>
      <c r="V67" s="4">
        <v>0</v>
      </c>
      <c r="W67" s="4">
        <v>0</v>
      </c>
    </row>
    <row r="68" s="4" customFormat="1" spans="1:25">
      <c r="A68" s="4">
        <v>16878915570</v>
      </c>
      <c r="B68" s="4" t="s">
        <v>25</v>
      </c>
      <c r="C68" s="4" t="s">
        <v>26</v>
      </c>
      <c r="D68" s="4" t="s">
        <v>207</v>
      </c>
      <c r="E68" s="4" t="s">
        <v>208</v>
      </c>
      <c r="F68" s="5">
        <v>44527</v>
      </c>
      <c r="G68" s="5">
        <v>44528</v>
      </c>
      <c r="H68" s="4">
        <v>1</v>
      </c>
      <c r="I68" s="4">
        <v>1</v>
      </c>
      <c r="J68" s="4">
        <v>1</v>
      </c>
      <c r="K68" s="4" t="s">
        <v>29</v>
      </c>
      <c r="L68" s="4">
        <v>1210</v>
      </c>
      <c r="M68" s="4">
        <v>1210</v>
      </c>
      <c r="N68" s="4" t="s">
        <v>209</v>
      </c>
      <c r="O68" s="4" t="s">
        <v>31</v>
      </c>
      <c r="P68" s="4" t="s">
        <v>32</v>
      </c>
      <c r="Q68" s="4">
        <v>0</v>
      </c>
      <c r="R68" s="6">
        <v>44527</v>
      </c>
      <c r="S68" s="5">
        <v>44531</v>
      </c>
      <c r="T68" s="4" t="s">
        <v>33</v>
      </c>
      <c r="U68" s="4">
        <v>1210</v>
      </c>
      <c r="V68" s="4">
        <v>0</v>
      </c>
      <c r="W68" s="4">
        <v>0</v>
      </c>
      <c r="X68" s="4"/>
      <c r="Y68" s="4">
        <v>29515218</v>
      </c>
    </row>
    <row r="69" s="4" customFormat="1" spans="1:23">
      <c r="A69" s="4">
        <v>16879078286</v>
      </c>
      <c r="B69" s="4" t="s">
        <v>25</v>
      </c>
      <c r="C69" s="4" t="s">
        <v>26</v>
      </c>
      <c r="D69" s="4" t="s">
        <v>210</v>
      </c>
      <c r="E69" s="4" t="s">
        <v>205</v>
      </c>
      <c r="F69" s="5">
        <v>44527</v>
      </c>
      <c r="G69" s="5">
        <v>44528</v>
      </c>
      <c r="H69" s="4">
        <v>1</v>
      </c>
      <c r="I69" s="4">
        <v>1</v>
      </c>
      <c r="J69" s="4">
        <v>1</v>
      </c>
      <c r="K69" s="4" t="s">
        <v>29</v>
      </c>
      <c r="L69" s="4">
        <v>335</v>
      </c>
      <c r="M69" s="4">
        <v>335</v>
      </c>
      <c r="N69" s="4" t="s">
        <v>211</v>
      </c>
      <c r="O69" s="4" t="s">
        <v>31</v>
      </c>
      <c r="P69" s="4" t="s">
        <v>32</v>
      </c>
      <c r="Q69" s="4">
        <v>0</v>
      </c>
      <c r="R69" s="6">
        <v>44527</v>
      </c>
      <c r="S69" s="5">
        <v>44531</v>
      </c>
      <c r="T69" s="4" t="s">
        <v>33</v>
      </c>
      <c r="U69" s="4">
        <v>335</v>
      </c>
      <c r="V69" s="4">
        <v>0</v>
      </c>
      <c r="W69" s="4">
        <v>0</v>
      </c>
    </row>
    <row r="70" s="4" customFormat="1" spans="1:24">
      <c r="A70" s="4">
        <v>16879213853</v>
      </c>
      <c r="B70" s="4" t="s">
        <v>25</v>
      </c>
      <c r="C70" s="4" t="s">
        <v>26</v>
      </c>
      <c r="D70" s="4" t="s">
        <v>212</v>
      </c>
      <c r="E70" s="4" t="s">
        <v>213</v>
      </c>
      <c r="F70" s="5">
        <v>44527</v>
      </c>
      <c r="G70" s="5">
        <v>44528</v>
      </c>
      <c r="H70" s="4">
        <v>1</v>
      </c>
      <c r="I70" s="4">
        <v>1</v>
      </c>
      <c r="J70" s="4">
        <v>1</v>
      </c>
      <c r="K70" s="4" t="s">
        <v>29</v>
      </c>
      <c r="L70" s="4">
        <v>372</v>
      </c>
      <c r="M70" s="4">
        <v>372</v>
      </c>
      <c r="N70" s="4" t="s">
        <v>214</v>
      </c>
      <c r="O70" s="4" t="s">
        <v>31</v>
      </c>
      <c r="P70" s="4" t="s">
        <v>32</v>
      </c>
      <c r="Q70" s="4">
        <v>0</v>
      </c>
      <c r="R70" s="6">
        <v>44527</v>
      </c>
      <c r="S70" s="5">
        <v>44531</v>
      </c>
      <c r="T70" s="4" t="s">
        <v>33</v>
      </c>
      <c r="U70" s="4">
        <v>372</v>
      </c>
      <c r="V70" s="4">
        <v>0</v>
      </c>
      <c r="W70" s="4">
        <v>0</v>
      </c>
      <c r="X70" s="4">
        <v>2316104</v>
      </c>
    </row>
    <row r="71" s="4" customFormat="1" spans="1:25">
      <c r="A71" s="4">
        <v>16879788415</v>
      </c>
      <c r="B71" s="4" t="s">
        <v>25</v>
      </c>
      <c r="C71" s="4" t="s">
        <v>26</v>
      </c>
      <c r="D71" s="4" t="s">
        <v>215</v>
      </c>
      <c r="E71" s="4" t="s">
        <v>216</v>
      </c>
      <c r="F71" s="5">
        <v>44527</v>
      </c>
      <c r="G71" s="5">
        <v>44528</v>
      </c>
      <c r="H71" s="4">
        <v>1</v>
      </c>
      <c r="I71" s="4">
        <v>1</v>
      </c>
      <c r="J71" s="4">
        <v>1</v>
      </c>
      <c r="K71" s="4" t="s">
        <v>29</v>
      </c>
      <c r="L71" s="4">
        <v>945</v>
      </c>
      <c r="M71" s="4">
        <v>945</v>
      </c>
      <c r="N71" s="4" t="s">
        <v>217</v>
      </c>
      <c r="O71" s="4" t="s">
        <v>31</v>
      </c>
      <c r="P71" s="4" t="s">
        <v>32</v>
      </c>
      <c r="Q71" s="4">
        <v>0</v>
      </c>
      <c r="R71" s="6">
        <v>44527</v>
      </c>
      <c r="S71" s="5">
        <v>44531</v>
      </c>
      <c r="T71" s="4" t="s">
        <v>33</v>
      </c>
      <c r="U71" s="4">
        <v>945</v>
      </c>
      <c r="V71" s="4">
        <v>0</v>
      </c>
      <c r="W71" s="4">
        <v>0</v>
      </c>
      <c r="X71" s="4"/>
      <c r="Y71" s="4" t="s">
        <v>218</v>
      </c>
    </row>
    <row r="72" s="4" customFormat="1" spans="1:25">
      <c r="A72" s="4">
        <v>16873155746</v>
      </c>
      <c r="B72" s="4" t="s">
        <v>25</v>
      </c>
      <c r="C72" s="4" t="s">
        <v>44</v>
      </c>
      <c r="D72" s="4" t="s">
        <v>182</v>
      </c>
      <c r="E72" s="4" t="s">
        <v>183</v>
      </c>
      <c r="F72" s="5">
        <v>44527</v>
      </c>
      <c r="G72" s="5">
        <v>44528</v>
      </c>
      <c r="H72" s="4">
        <v>1</v>
      </c>
      <c r="I72" s="4">
        <v>1</v>
      </c>
      <c r="J72" s="4">
        <v>1</v>
      </c>
      <c r="K72" s="4" t="s">
        <v>29</v>
      </c>
      <c r="L72" s="4">
        <v>-894</v>
      </c>
      <c r="M72" s="4">
        <v>-894</v>
      </c>
      <c r="N72" s="4" t="s">
        <v>184</v>
      </c>
      <c r="O72" s="4" t="s">
        <v>31</v>
      </c>
      <c r="P72" s="4" t="s">
        <v>32</v>
      </c>
      <c r="Q72" s="4">
        <v>0</v>
      </c>
      <c r="R72" s="6">
        <v>44527</v>
      </c>
      <c r="S72" s="5">
        <v>44531</v>
      </c>
      <c r="T72" s="4" t="s">
        <v>33</v>
      </c>
      <c r="U72" s="4">
        <v>-894</v>
      </c>
      <c r="V72" s="4">
        <v>0</v>
      </c>
      <c r="W72" s="4">
        <v>0</v>
      </c>
      <c r="X72" s="4">
        <v>2315135</v>
      </c>
      <c r="Y72" s="4">
        <v>91528834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"/>
  <sheetViews>
    <sheetView tabSelected="1" workbookViewId="0">
      <selection activeCell="A72" sqref="A72:C74"/>
    </sheetView>
  </sheetViews>
  <sheetFormatPr defaultColWidth="9" defaultRowHeight="13.5"/>
  <cols>
    <col min="1" max="1" width="14.12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219</v>
      </c>
    </row>
    <row r="2" s="4" customFormat="1" hidden="1" spans="1:9">
      <c r="A2" s="4">
        <v>16288760458</v>
      </c>
      <c r="B2" s="5">
        <v>44525</v>
      </c>
      <c r="C2" s="5">
        <v>44528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16292950020</v>
      </c>
      <c r="B3" s="5">
        <v>44523</v>
      </c>
      <c r="C3" s="5">
        <v>44528</v>
      </c>
      <c r="D3" s="4">
        <v>4310</v>
      </c>
      <c r="E3" s="4" t="str">
        <f>VLOOKUP(A3,HOP!A:L,12,0)</f>
        <v>4310.00</v>
      </c>
      <c r="F3" s="4" t="str">
        <f>VLOOKUP(A3,HOP!A:C,3,0)</f>
        <v>2254851</v>
      </c>
      <c r="G3" s="4">
        <f t="shared" ref="G3:G34" si="0">D3-E3</f>
        <v>0</v>
      </c>
      <c r="H3" s="4" t="str">
        <f t="shared" ref="H3:H34" si="1">$H$1&amp;F3</f>
        <v>，2254851</v>
      </c>
      <c r="I3" s="4" t="str">
        <f>VLOOKUP(A3,HOP!A:T,20,0)</f>
        <v>直连</v>
      </c>
    </row>
    <row r="4" s="4" customFormat="1" hidden="1" spans="1:9">
      <c r="A4" s="4">
        <v>16343083816</v>
      </c>
      <c r="B4" s="5">
        <v>44522</v>
      </c>
      <c r="C4" s="5">
        <v>44528</v>
      </c>
      <c r="D4" s="4">
        <v>3492</v>
      </c>
      <c r="E4" s="4" t="str">
        <f>VLOOKUP(A4,HOP!A:L,12,0)</f>
        <v>3492.00</v>
      </c>
      <c r="F4" s="4" t="str">
        <f>VLOOKUP(A4,HOP!A:C,3,0)</f>
        <v>2261659</v>
      </c>
      <c r="G4" s="4">
        <f t="shared" si="0"/>
        <v>0</v>
      </c>
      <c r="H4" s="4" t="str">
        <f t="shared" si="1"/>
        <v>，2261659</v>
      </c>
      <c r="I4" s="4" t="str">
        <f>VLOOKUP(A4,HOP!A:T,20,0)</f>
        <v>直连</v>
      </c>
    </row>
    <row r="5" s="4" customFormat="1" hidden="1" spans="1:9">
      <c r="A5" s="4">
        <v>16347000602</v>
      </c>
      <c r="B5" s="5">
        <v>44526</v>
      </c>
      <c r="C5" s="5">
        <v>44528</v>
      </c>
      <c r="D5" s="4">
        <v>2808</v>
      </c>
      <c r="E5" s="4" t="str">
        <f>VLOOKUP(A5,HOP!A:L,12,0)</f>
        <v>2808.00</v>
      </c>
      <c r="F5" s="4" t="str">
        <f>VLOOKUP(A5,HOP!A:C,3,0)</f>
        <v>2262029</v>
      </c>
      <c r="G5" s="4">
        <f t="shared" si="0"/>
        <v>0</v>
      </c>
      <c r="H5" s="4" t="str">
        <f t="shared" si="1"/>
        <v>，2262029</v>
      </c>
      <c r="I5" s="4" t="str">
        <f>VLOOKUP(A5,HOP!A:T,20,0)</f>
        <v>直连</v>
      </c>
    </row>
    <row r="6" s="4" customFormat="1" hidden="1" spans="1:9">
      <c r="A6" s="4">
        <v>16624681717</v>
      </c>
      <c r="B6" s="5">
        <v>44527</v>
      </c>
      <c r="C6" s="5">
        <v>44528</v>
      </c>
      <c r="D6" s="4">
        <v>2204</v>
      </c>
      <c r="E6" s="4" t="str">
        <f>VLOOKUP(A6,HOP!A:L,12,0)</f>
        <v>2204.00</v>
      </c>
      <c r="F6" s="4" t="str">
        <f>VLOOKUP(A6,HOP!A:C,3,0)</f>
        <v>2281502</v>
      </c>
      <c r="G6" s="4">
        <f t="shared" si="0"/>
        <v>0</v>
      </c>
      <c r="H6" s="4" t="str">
        <f t="shared" si="1"/>
        <v>，2281502</v>
      </c>
      <c r="I6" s="4" t="str">
        <f>VLOOKUP(A6,HOP!A:T,20,0)</f>
        <v>直连</v>
      </c>
    </row>
    <row r="7" s="4" customFormat="1" hidden="1" spans="1:9">
      <c r="A7" s="4">
        <v>16691161448</v>
      </c>
      <c r="B7" s="5">
        <v>44525</v>
      </c>
      <c r="C7" s="5">
        <v>44528</v>
      </c>
      <c r="D7" s="4">
        <v>1924</v>
      </c>
      <c r="E7" s="4" t="str">
        <f>VLOOKUP(A7,HOP!A:L,12,0)</f>
        <v>1924.00</v>
      </c>
      <c r="F7" s="4" t="str">
        <f>VLOOKUP(A7,HOP!A:C,3,0)</f>
        <v>2284943</v>
      </c>
      <c r="G7" s="4">
        <f t="shared" si="0"/>
        <v>0</v>
      </c>
      <c r="H7" s="4" t="str">
        <f t="shared" si="1"/>
        <v>，2284943</v>
      </c>
      <c r="I7" s="4" t="str">
        <f>VLOOKUP(A7,HOP!A:T,20,0)</f>
        <v>直连</v>
      </c>
    </row>
    <row r="8" s="4" customFormat="1" hidden="1" spans="1:9">
      <c r="A8" s="4">
        <v>16691191882</v>
      </c>
      <c r="B8" s="5">
        <v>44525</v>
      </c>
      <c r="C8" s="5">
        <v>44528</v>
      </c>
      <c r="D8" s="4">
        <v>2257</v>
      </c>
      <c r="E8" s="4" t="str">
        <f>VLOOKUP(A8,HOP!A:L,12,0)</f>
        <v>2257.00</v>
      </c>
      <c r="F8" s="4" t="str">
        <f>VLOOKUP(A8,HOP!A:C,3,0)</f>
        <v>2284946</v>
      </c>
      <c r="G8" s="4">
        <f t="shared" si="0"/>
        <v>0</v>
      </c>
      <c r="H8" s="4" t="str">
        <f t="shared" si="1"/>
        <v>，2284946</v>
      </c>
      <c r="I8" s="4" t="str">
        <f>VLOOKUP(A8,HOP!A:T,20,0)</f>
        <v>直连</v>
      </c>
    </row>
    <row r="9" s="4" customFormat="1" hidden="1" spans="1:9">
      <c r="A9" s="4">
        <v>16721412432</v>
      </c>
      <c r="B9" s="5">
        <v>44524</v>
      </c>
      <c r="C9" s="5">
        <v>44528</v>
      </c>
      <c r="D9" s="4">
        <v>3570</v>
      </c>
      <c r="E9" s="4" t="str">
        <f>VLOOKUP(A9,HOP!A:L,12,0)</f>
        <v>3570.00</v>
      </c>
      <c r="F9" s="4" t="str">
        <f>VLOOKUP(A9,HOP!A:C,3,0)</f>
        <v>2287101</v>
      </c>
      <c r="G9" s="4">
        <f t="shared" si="0"/>
        <v>0</v>
      </c>
      <c r="H9" s="4" t="str">
        <f t="shared" si="1"/>
        <v>，2287101</v>
      </c>
      <c r="I9" s="4" t="str">
        <f>VLOOKUP(A9,HOP!A:T,20,0)</f>
        <v>直连</v>
      </c>
    </row>
    <row r="10" s="4" customFormat="1" hidden="1" spans="1:9">
      <c r="A10" s="4">
        <v>16726000457</v>
      </c>
      <c r="B10" s="5">
        <v>44523</v>
      </c>
      <c r="C10" s="5">
        <v>44528</v>
      </c>
      <c r="D10" s="4">
        <v>6936</v>
      </c>
      <c r="E10" s="4" t="str">
        <f>VLOOKUP(A10,HOP!A:L,12,0)</f>
        <v>6936.00</v>
      </c>
      <c r="F10" s="4" t="str">
        <f>VLOOKUP(A10,HOP!A:C,3,0)</f>
        <v>2287752</v>
      </c>
      <c r="G10" s="4">
        <f t="shared" si="0"/>
        <v>0</v>
      </c>
      <c r="H10" s="4" t="str">
        <f t="shared" si="1"/>
        <v>，2287752</v>
      </c>
      <c r="I10" s="4" t="str">
        <f>VLOOKUP(A10,HOP!A:T,20,0)</f>
        <v>直连</v>
      </c>
    </row>
    <row r="11" s="4" customFormat="1" hidden="1" spans="1:9">
      <c r="A11" s="4">
        <v>16728498652</v>
      </c>
      <c r="B11" s="5">
        <v>44525</v>
      </c>
      <c r="C11" s="5">
        <v>44528</v>
      </c>
      <c r="D11" s="4">
        <v>2448</v>
      </c>
      <c r="E11" s="4" t="str">
        <f>VLOOKUP(A11,HOP!A:L,12,0)</f>
        <v>2448.00</v>
      </c>
      <c r="F11" s="4" t="str">
        <f>VLOOKUP(A11,HOP!A:C,3,0)</f>
        <v>2288090</v>
      </c>
      <c r="G11" s="4">
        <f t="shared" si="0"/>
        <v>0</v>
      </c>
      <c r="H11" s="4" t="str">
        <f t="shared" si="1"/>
        <v>，2288090</v>
      </c>
      <c r="I11" s="4" t="str">
        <f>VLOOKUP(A11,HOP!A:T,20,0)</f>
        <v>直连</v>
      </c>
    </row>
    <row r="12" s="4" customFormat="1" spans="1:10">
      <c r="A12" s="4">
        <v>16751534972</v>
      </c>
      <c r="B12" s="5">
        <v>44527</v>
      </c>
      <c r="C12" s="5">
        <v>44528</v>
      </c>
      <c r="D12" s="4">
        <v>125.06</v>
      </c>
      <c r="E12" s="4" t="str">
        <f>VLOOKUP(A12,HOP!A:L,12,0)</f>
        <v>136.00</v>
      </c>
      <c r="F12" s="4" t="str">
        <f>VLOOKUP(A12,HOP!A:C,3,0)</f>
        <v>2292058</v>
      </c>
      <c r="G12" s="4">
        <f t="shared" si="0"/>
        <v>-10.94</v>
      </c>
      <c r="H12" s="4" t="str">
        <f t="shared" si="1"/>
        <v>，2292058</v>
      </c>
      <c r="I12" s="4" t="str">
        <f>VLOOKUP(A12,HOP!A:T,20,0)</f>
        <v>直连</v>
      </c>
      <c r="J12" s="4" t="s">
        <v>220</v>
      </c>
    </row>
    <row r="13" s="4" customFormat="1" hidden="1" spans="1:9">
      <c r="A13" s="4">
        <v>16761472600</v>
      </c>
      <c r="B13" s="5">
        <v>44525</v>
      </c>
      <c r="C13" s="5">
        <v>44528</v>
      </c>
      <c r="D13" s="4">
        <v>2631</v>
      </c>
      <c r="E13" s="4" t="str">
        <f>VLOOKUP(A13,HOP!A:L,12,0)</f>
        <v>2631.00</v>
      </c>
      <c r="F13" s="4" t="str">
        <f>VLOOKUP(A13,HOP!A:C,3,0)</f>
        <v>2294718</v>
      </c>
      <c r="G13" s="4">
        <f t="shared" si="0"/>
        <v>0</v>
      </c>
      <c r="H13" s="4" t="str">
        <f t="shared" si="1"/>
        <v>，2294718</v>
      </c>
      <c r="I13" s="4" t="str">
        <f>VLOOKUP(A13,HOP!A:T,20,0)</f>
        <v>直连</v>
      </c>
    </row>
    <row r="14" s="4" customFormat="1" hidden="1" spans="1:9">
      <c r="A14" s="4">
        <v>16769114832</v>
      </c>
      <c r="B14" s="5">
        <v>44527</v>
      </c>
      <c r="C14" s="5">
        <v>44528</v>
      </c>
      <c r="D14" s="4">
        <v>651</v>
      </c>
      <c r="E14" s="4" t="str">
        <f>VLOOKUP(A14,HOP!A:L,12,0)</f>
        <v>651.00</v>
      </c>
      <c r="F14" s="4" t="str">
        <f>VLOOKUP(A14,HOP!A:C,3,0)</f>
        <v>2296189</v>
      </c>
      <c r="G14" s="4">
        <f t="shared" si="0"/>
        <v>0</v>
      </c>
      <c r="H14" s="4" t="str">
        <f t="shared" si="1"/>
        <v>，2296189</v>
      </c>
      <c r="I14" s="4" t="str">
        <f>VLOOKUP(A14,HOP!A:T,20,0)</f>
        <v>直连</v>
      </c>
    </row>
    <row r="15" s="4" customFormat="1" hidden="1" spans="1:9">
      <c r="A15" s="4">
        <v>16776340463</v>
      </c>
      <c r="B15" s="5">
        <v>44525</v>
      </c>
      <c r="C15" s="5">
        <v>44528</v>
      </c>
      <c r="D15" s="4">
        <v>7515</v>
      </c>
      <c r="E15" s="4" t="str">
        <f>VLOOKUP(A15,HOP!A:L,12,0)</f>
        <v>7515.00</v>
      </c>
      <c r="F15" s="4" t="str">
        <f>VLOOKUP(A15,HOP!A:C,3,0)</f>
        <v>2297306</v>
      </c>
      <c r="G15" s="4">
        <f t="shared" si="0"/>
        <v>0</v>
      </c>
      <c r="H15" s="4" t="str">
        <f t="shared" si="1"/>
        <v>，2297306</v>
      </c>
      <c r="I15" s="4" t="str">
        <f>VLOOKUP(A15,HOP!A:T,20,0)</f>
        <v>直连</v>
      </c>
    </row>
    <row r="16" s="4" customFormat="1" hidden="1" spans="1:9">
      <c r="A16" s="4">
        <v>16784885615</v>
      </c>
      <c r="B16" s="5">
        <v>44527</v>
      </c>
      <c r="C16" s="5">
        <v>44528</v>
      </c>
      <c r="D16" s="4">
        <v>734</v>
      </c>
      <c r="E16" s="4" t="str">
        <f>VLOOKUP(A16,HOP!A:L,12,0)</f>
        <v>734.00</v>
      </c>
      <c r="F16" s="4" t="str">
        <f>VLOOKUP(A16,HOP!A:C,3,0)</f>
        <v>2298360</v>
      </c>
      <c r="G16" s="4">
        <f t="shared" si="0"/>
        <v>0</v>
      </c>
      <c r="H16" s="4" t="str">
        <f t="shared" si="1"/>
        <v>，2298360</v>
      </c>
      <c r="I16" s="4" t="str">
        <f>VLOOKUP(A16,HOP!A:T,20,0)</f>
        <v>直连</v>
      </c>
    </row>
    <row r="17" s="4" customFormat="1" hidden="1" spans="1:9">
      <c r="A17" s="4">
        <v>16786601523</v>
      </c>
      <c r="B17" s="5">
        <v>44527</v>
      </c>
      <c r="C17" s="5">
        <v>44528</v>
      </c>
      <c r="D17" s="4">
        <v>1774</v>
      </c>
      <c r="E17" s="4" t="str">
        <f>VLOOKUP(A17,HOP!A:L,12,0)</f>
        <v>1774.00</v>
      </c>
      <c r="F17" s="4" t="str">
        <f>VLOOKUP(A17,HOP!A:C,3,0)</f>
        <v>2298721</v>
      </c>
      <c r="G17" s="4">
        <f t="shared" si="0"/>
        <v>0</v>
      </c>
      <c r="H17" s="4" t="str">
        <f t="shared" si="1"/>
        <v>，2298721</v>
      </c>
      <c r="I17" s="4" t="str">
        <f>VLOOKUP(A17,HOP!A:T,20,0)</f>
        <v>直连</v>
      </c>
    </row>
    <row r="18" s="4" customFormat="1" hidden="1" spans="1:9">
      <c r="A18" s="4">
        <v>16795438620</v>
      </c>
      <c r="B18" s="5">
        <v>44527</v>
      </c>
      <c r="C18" s="5">
        <v>44528</v>
      </c>
      <c r="D18" s="4">
        <v>780</v>
      </c>
      <c r="E18" s="4" t="str">
        <f>VLOOKUP(A18,HOP!A:L,12,0)</f>
        <v>780.00</v>
      </c>
      <c r="F18" s="4" t="str">
        <f>VLOOKUP(A18,HOP!A:C,3,0)</f>
        <v>2299505</v>
      </c>
      <c r="G18" s="4">
        <f t="shared" si="0"/>
        <v>0</v>
      </c>
      <c r="H18" s="4" t="str">
        <f t="shared" si="1"/>
        <v>，2299505</v>
      </c>
      <c r="I18" s="4" t="str">
        <f>VLOOKUP(A18,HOP!A:T,20,0)</f>
        <v>直连</v>
      </c>
    </row>
    <row r="19" s="4" customFormat="1" hidden="1" spans="1:9">
      <c r="A19" s="4">
        <v>16808769569</v>
      </c>
      <c r="B19" s="5">
        <v>44527</v>
      </c>
      <c r="C19" s="5">
        <v>44528</v>
      </c>
      <c r="D19" s="4">
        <v>673</v>
      </c>
      <c r="E19" s="4" t="str">
        <f>VLOOKUP(A19,HOP!A:L,12,0)</f>
        <v>673.00</v>
      </c>
      <c r="F19" s="4" t="str">
        <f>VLOOKUP(A19,HOP!A:C,3,0)</f>
        <v>2301069</v>
      </c>
      <c r="G19" s="4">
        <f t="shared" si="0"/>
        <v>0</v>
      </c>
      <c r="H19" s="4" t="str">
        <f t="shared" si="1"/>
        <v>，2301069</v>
      </c>
      <c r="I19" s="4" t="str">
        <f>VLOOKUP(A19,HOP!A:T,20,0)</f>
        <v>直连</v>
      </c>
    </row>
    <row r="20" s="4" customFormat="1" hidden="1" spans="1:9">
      <c r="A20" s="4">
        <v>16809466718</v>
      </c>
      <c r="B20" s="5">
        <v>44525</v>
      </c>
      <c r="C20" s="5">
        <v>44528</v>
      </c>
      <c r="D20" s="4">
        <v>2768</v>
      </c>
      <c r="E20" s="4" t="str">
        <f>VLOOKUP(A20,HOP!A:L,12,0)</f>
        <v>2768.00</v>
      </c>
      <c r="F20" s="4" t="str">
        <f>VLOOKUP(A20,HOP!A:C,3,0)</f>
        <v>2301324</v>
      </c>
      <c r="G20" s="4">
        <f t="shared" si="0"/>
        <v>0</v>
      </c>
      <c r="H20" s="4" t="str">
        <f t="shared" si="1"/>
        <v>，2301324</v>
      </c>
      <c r="I20" s="4" t="str">
        <f>VLOOKUP(A20,HOP!A:T,20,0)</f>
        <v>直连</v>
      </c>
    </row>
    <row r="21" s="4" customFormat="1" hidden="1" spans="1:9">
      <c r="A21" s="4">
        <v>16816395439</v>
      </c>
      <c r="B21" s="5">
        <v>44527</v>
      </c>
      <c r="C21" s="5">
        <v>44528</v>
      </c>
      <c r="D21" s="4">
        <v>1664</v>
      </c>
      <c r="E21" s="4" t="str">
        <f>VLOOKUP(A21,HOP!A:L,12,0)</f>
        <v>1664.00</v>
      </c>
      <c r="F21" s="4" t="str">
        <f>VLOOKUP(A21,HOP!A:C,3,0)</f>
        <v>2302615</v>
      </c>
      <c r="G21" s="4">
        <f t="shared" si="0"/>
        <v>0</v>
      </c>
      <c r="H21" s="4" t="str">
        <f t="shared" si="1"/>
        <v>，2302615</v>
      </c>
      <c r="I21" s="4" t="str">
        <f>VLOOKUP(A21,HOP!A:T,20,0)</f>
        <v>直连</v>
      </c>
    </row>
    <row r="22" s="4" customFormat="1" hidden="1" spans="1:9">
      <c r="A22" s="4">
        <v>16823640780</v>
      </c>
      <c r="B22" s="5">
        <v>44524</v>
      </c>
      <c r="C22" s="5">
        <v>44528</v>
      </c>
      <c r="D22" s="4">
        <v>5078</v>
      </c>
      <c r="E22" s="4" t="str">
        <f>VLOOKUP(A22,HOP!A:L,12,0)</f>
        <v>5078.00</v>
      </c>
      <c r="F22" s="4" t="str">
        <f>VLOOKUP(A22,HOP!A:C,3,0)</f>
        <v>2303949</v>
      </c>
      <c r="G22" s="4">
        <f t="shared" si="0"/>
        <v>0</v>
      </c>
      <c r="H22" s="4" t="str">
        <f t="shared" si="1"/>
        <v>，2303949</v>
      </c>
      <c r="I22" s="4" t="str">
        <f>VLOOKUP(A22,HOP!A:T,20,0)</f>
        <v>直连</v>
      </c>
    </row>
    <row r="23" s="4" customFormat="1" hidden="1" spans="1:9">
      <c r="A23" s="4">
        <v>16831627000</v>
      </c>
      <c r="B23" s="5">
        <v>44527</v>
      </c>
      <c r="C23" s="5">
        <v>44528</v>
      </c>
      <c r="D23" s="4">
        <v>774</v>
      </c>
      <c r="E23" s="4" t="str">
        <f>VLOOKUP(A23,HOP!A:L,12,0)</f>
        <v>774.00</v>
      </c>
      <c r="F23" s="4" t="str">
        <f>VLOOKUP(A23,HOP!A:C,3,0)</f>
        <v>2305388</v>
      </c>
      <c r="G23" s="4">
        <f t="shared" si="0"/>
        <v>0</v>
      </c>
      <c r="H23" s="4" t="str">
        <f t="shared" si="1"/>
        <v>，2305388</v>
      </c>
      <c r="I23" s="4" t="str">
        <f>VLOOKUP(A23,HOP!A:T,20,0)</f>
        <v>直连</v>
      </c>
    </row>
    <row r="24" s="4" customFormat="1" hidden="1" spans="1:9">
      <c r="A24" s="4">
        <v>16833239440</v>
      </c>
      <c r="B24" s="5">
        <v>44525</v>
      </c>
      <c r="C24" s="5">
        <v>44528</v>
      </c>
      <c r="D24" s="4">
        <v>3450</v>
      </c>
      <c r="E24" s="4" t="str">
        <f>VLOOKUP(A24,HOP!A:L,12,0)</f>
        <v>3450.00</v>
      </c>
      <c r="F24" s="4" t="str">
        <f>VLOOKUP(A24,HOP!A:C,3,0)</f>
        <v>2305794</v>
      </c>
      <c r="G24" s="4">
        <f t="shared" si="0"/>
        <v>0</v>
      </c>
      <c r="H24" s="4" t="str">
        <f t="shared" si="1"/>
        <v>，2305794</v>
      </c>
      <c r="I24" s="4" t="str">
        <f>VLOOKUP(A24,HOP!A:T,20,0)</f>
        <v>直连</v>
      </c>
    </row>
    <row r="25" s="4" customFormat="1" hidden="1" spans="1:9">
      <c r="A25" s="4">
        <v>16833721688</v>
      </c>
      <c r="B25" s="5">
        <v>44526</v>
      </c>
      <c r="C25" s="5">
        <v>44528</v>
      </c>
      <c r="D25" s="4">
        <v>1528</v>
      </c>
      <c r="E25" s="4" t="str">
        <f>VLOOKUP(A25,HOP!A:L,12,0)</f>
        <v>1528.00</v>
      </c>
      <c r="F25" s="4" t="str">
        <f>VLOOKUP(A25,HOP!A:C,3,0)</f>
        <v>2305963</v>
      </c>
      <c r="G25" s="4">
        <f t="shared" si="0"/>
        <v>0</v>
      </c>
      <c r="H25" s="4" t="str">
        <f t="shared" si="1"/>
        <v>，2305963</v>
      </c>
      <c r="I25" s="4" t="str">
        <f>VLOOKUP(A25,HOP!A:T,20,0)</f>
        <v>直连</v>
      </c>
    </row>
    <row r="26" s="4" customFormat="1" hidden="1" spans="1:9">
      <c r="A26" s="4">
        <v>16834164819</v>
      </c>
      <c r="B26" s="5">
        <v>44527</v>
      </c>
      <c r="C26" s="5">
        <v>44528</v>
      </c>
      <c r="D26" s="4">
        <v>531</v>
      </c>
      <c r="E26" s="4" t="str">
        <f>VLOOKUP(A26,HOP!A:L,12,0)</f>
        <v>531.00</v>
      </c>
      <c r="F26" s="4" t="str">
        <f>VLOOKUP(A26,HOP!A:C,3,0)</f>
        <v>2306124</v>
      </c>
      <c r="G26" s="4">
        <f t="shared" si="0"/>
        <v>0</v>
      </c>
      <c r="H26" s="4" t="str">
        <f t="shared" si="1"/>
        <v>，2306124</v>
      </c>
      <c r="I26" s="4" t="str">
        <f>VLOOKUP(A26,HOP!A:T,20,0)</f>
        <v>直连</v>
      </c>
    </row>
    <row r="27" s="4" customFormat="1" hidden="1" spans="1:9">
      <c r="A27" s="4">
        <v>16838101920</v>
      </c>
      <c r="B27" s="5">
        <v>44527</v>
      </c>
      <c r="C27" s="5">
        <v>44528</v>
      </c>
      <c r="D27" s="4">
        <v>979</v>
      </c>
      <c r="E27" s="4" t="str">
        <f>VLOOKUP(A27,HOP!A:L,12,0)</f>
        <v>979.00</v>
      </c>
      <c r="F27" s="4" t="str">
        <f>VLOOKUP(A27,HOP!A:C,3,0)</f>
        <v>2306461</v>
      </c>
      <c r="G27" s="4">
        <f t="shared" si="0"/>
        <v>0</v>
      </c>
      <c r="H27" s="4" t="str">
        <f t="shared" si="1"/>
        <v>，2306461</v>
      </c>
      <c r="I27" s="4" t="str">
        <f>VLOOKUP(A27,HOP!A:T,20,0)</f>
        <v>直连</v>
      </c>
    </row>
    <row r="28" s="4" customFormat="1" hidden="1" spans="1:9">
      <c r="A28" s="4">
        <v>16757912932</v>
      </c>
      <c r="B28" s="5">
        <v>44526</v>
      </c>
      <c r="C28" s="5">
        <v>44528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16838503373</v>
      </c>
      <c r="B29" s="5">
        <v>44527</v>
      </c>
      <c r="C29" s="5">
        <v>44528</v>
      </c>
      <c r="D29" s="4">
        <v>520</v>
      </c>
      <c r="E29" s="4" t="str">
        <f>VLOOKUP(A29,HOP!A:L,12,0)</f>
        <v>520.00</v>
      </c>
      <c r="F29" s="4" t="str">
        <f>VLOOKUP(A29,HOP!A:C,3,0)</f>
        <v>2306555</v>
      </c>
      <c r="G29" s="4">
        <f t="shared" si="0"/>
        <v>0</v>
      </c>
      <c r="H29" s="4" t="str">
        <f t="shared" si="1"/>
        <v>，2306555</v>
      </c>
      <c r="I29" s="4" t="str">
        <f>VLOOKUP(A29,HOP!A:T,20,0)</f>
        <v>直连</v>
      </c>
    </row>
    <row r="30" s="4" customFormat="1" hidden="1" spans="1:9">
      <c r="A30" s="4">
        <v>16838597349</v>
      </c>
      <c r="B30" s="5">
        <v>44527</v>
      </c>
      <c r="C30" s="5">
        <v>44528</v>
      </c>
      <c r="D30" s="4">
        <v>520</v>
      </c>
      <c r="E30" s="4" t="str">
        <f>VLOOKUP(A30,HOP!A:L,12,0)</f>
        <v>520.00</v>
      </c>
      <c r="F30" s="4" t="str">
        <f>VLOOKUP(A30,HOP!A:C,3,0)</f>
        <v>2306575</v>
      </c>
      <c r="G30" s="4">
        <f t="shared" si="0"/>
        <v>0</v>
      </c>
      <c r="H30" s="4" t="str">
        <f t="shared" si="1"/>
        <v>，2306575</v>
      </c>
      <c r="I30" s="4" t="str">
        <f>VLOOKUP(A30,HOP!A:T,20,0)</f>
        <v>直连</v>
      </c>
    </row>
    <row r="31" s="4" customFormat="1" hidden="1" spans="1:9">
      <c r="A31" s="4">
        <v>16839768333</v>
      </c>
      <c r="B31" s="5">
        <v>44527</v>
      </c>
      <c r="C31" s="5">
        <v>44528</v>
      </c>
      <c r="D31" s="4">
        <v>941</v>
      </c>
      <c r="E31" s="4" t="str">
        <f>VLOOKUP(A31,HOP!A:L,12,0)</f>
        <v>941.00</v>
      </c>
      <c r="F31" s="4" t="str">
        <f>VLOOKUP(A31,HOP!A:C,3,0)</f>
        <v>2306831</v>
      </c>
      <c r="G31" s="4">
        <f t="shared" si="0"/>
        <v>0</v>
      </c>
      <c r="H31" s="4" t="str">
        <f t="shared" si="1"/>
        <v>，2306831</v>
      </c>
      <c r="I31" s="4" t="str">
        <f>VLOOKUP(A31,HOP!A:T,20,0)</f>
        <v>直连</v>
      </c>
    </row>
    <row r="32" s="4" customFormat="1" hidden="1" spans="1:9">
      <c r="A32" s="4">
        <v>16840167844</v>
      </c>
      <c r="B32" s="5">
        <v>44526</v>
      </c>
      <c r="C32" s="5">
        <v>44528</v>
      </c>
      <c r="D32" s="4">
        <v>2100</v>
      </c>
      <c r="E32" s="4" t="str">
        <f>VLOOKUP(A32,HOP!A:L,12,0)</f>
        <v>2100.00</v>
      </c>
      <c r="F32" s="4" t="str">
        <f>VLOOKUP(A32,HOP!A:C,3,0)</f>
        <v>2307022</v>
      </c>
      <c r="G32" s="4">
        <f t="shared" si="0"/>
        <v>0</v>
      </c>
      <c r="H32" s="4" t="str">
        <f t="shared" si="1"/>
        <v>，2307022</v>
      </c>
      <c r="I32" s="4" t="str">
        <f>VLOOKUP(A32,HOP!A:T,20,0)</f>
        <v>直连</v>
      </c>
    </row>
    <row r="33" s="4" customFormat="1" hidden="1" spans="1:9">
      <c r="A33" s="4">
        <v>16846154280</v>
      </c>
      <c r="B33" s="5">
        <v>44526</v>
      </c>
      <c r="C33" s="5">
        <v>44528</v>
      </c>
      <c r="D33" s="4">
        <v>450</v>
      </c>
      <c r="E33" s="4" t="str">
        <f>VLOOKUP(A33,HOP!A:L,12,0)</f>
        <v>450.00</v>
      </c>
      <c r="F33" s="4" t="str">
        <f>VLOOKUP(A33,HOP!A:C,3,0)</f>
        <v>2308038</v>
      </c>
      <c r="G33" s="4">
        <f t="shared" si="0"/>
        <v>0</v>
      </c>
      <c r="H33" s="4" t="str">
        <f t="shared" si="1"/>
        <v>，2308038</v>
      </c>
      <c r="I33" s="4" t="str">
        <f>VLOOKUP(A33,HOP!A:T,20,0)</f>
        <v>直连</v>
      </c>
    </row>
    <row r="34" s="4" customFormat="1" spans="1:10">
      <c r="A34" s="4">
        <v>16008224769</v>
      </c>
      <c r="B34" s="5">
        <v>44525</v>
      </c>
      <c r="C34" s="5">
        <v>44528</v>
      </c>
      <c r="D34" s="4">
        <v>-1617</v>
      </c>
      <c r="E34" s="4" t="e">
        <f>VLOOKUP(A34,HOP!A:L,12,0)</f>
        <v>#N/A</v>
      </c>
      <c r="F34" s="4">
        <v>2216683</v>
      </c>
      <c r="G34" s="4" t="e">
        <f t="shared" si="0"/>
        <v>#N/A</v>
      </c>
      <c r="H34" s="4" t="str">
        <f t="shared" si="1"/>
        <v>，2216683</v>
      </c>
      <c r="I34" s="4" t="e">
        <f>VLOOKUP(A34,HOP!A:T,20,0)</f>
        <v>#N/A</v>
      </c>
      <c r="J34" s="4" t="s">
        <v>221</v>
      </c>
    </row>
    <row r="35" s="4" customFormat="1" hidden="1" spans="1:9">
      <c r="A35" s="4">
        <v>16849420957</v>
      </c>
      <c r="B35" s="5">
        <v>44526</v>
      </c>
      <c r="C35" s="5">
        <v>44528</v>
      </c>
      <c r="D35" s="4">
        <v>1630</v>
      </c>
      <c r="E35" s="4" t="str">
        <f>VLOOKUP(A35,HOP!A:L,12,0)</f>
        <v>1630.00</v>
      </c>
      <c r="F35" s="4" t="str">
        <f>VLOOKUP(A35,HOP!A:C,3,0)</f>
        <v>2309074</v>
      </c>
      <c r="G35" s="4">
        <f t="shared" ref="G35:G66" si="2">D35-E35</f>
        <v>0</v>
      </c>
      <c r="H35" s="4" t="str">
        <f t="shared" ref="H35:H66" si="3">$H$1&amp;F35</f>
        <v>，2309074</v>
      </c>
      <c r="I35" s="4" t="str">
        <f>VLOOKUP(A35,HOP!A:T,20,0)</f>
        <v>直连</v>
      </c>
    </row>
    <row r="36" s="4" customFormat="1" hidden="1" spans="1:9">
      <c r="A36" s="4">
        <v>16850560895</v>
      </c>
      <c r="B36" s="5">
        <v>44527</v>
      </c>
      <c r="C36" s="5">
        <v>44528</v>
      </c>
      <c r="D36" s="4">
        <v>1301</v>
      </c>
      <c r="E36" s="4" t="str">
        <f>VLOOKUP(A36,HOP!A:L,12,0)</f>
        <v>1301.00</v>
      </c>
      <c r="F36" s="4" t="str">
        <f>VLOOKUP(A36,HOP!A:C,3,0)</f>
        <v>2309500</v>
      </c>
      <c r="G36" s="4">
        <f t="shared" si="2"/>
        <v>0</v>
      </c>
      <c r="H36" s="4" t="str">
        <f t="shared" si="3"/>
        <v>，2309500</v>
      </c>
      <c r="I36" s="4" t="str">
        <f>VLOOKUP(A36,HOP!A:T,20,0)</f>
        <v>直连</v>
      </c>
    </row>
    <row r="37" s="4" customFormat="1" hidden="1" spans="1:9">
      <c r="A37" s="4">
        <v>16858178791</v>
      </c>
      <c r="B37" s="5">
        <v>44527</v>
      </c>
      <c r="C37" s="5">
        <v>44528</v>
      </c>
      <c r="D37" s="4">
        <v>941</v>
      </c>
      <c r="E37" s="4" t="str">
        <f>VLOOKUP(A37,HOP!A:L,12,0)</f>
        <v>941.00</v>
      </c>
      <c r="F37" s="4" t="str">
        <f>VLOOKUP(A37,HOP!A:C,3,0)</f>
        <v>2310950</v>
      </c>
      <c r="G37" s="4">
        <f t="shared" si="2"/>
        <v>0</v>
      </c>
      <c r="H37" s="4" t="str">
        <f t="shared" si="3"/>
        <v>，2310950</v>
      </c>
      <c r="I37" s="4" t="str">
        <f>VLOOKUP(A37,HOP!A:T,20,0)</f>
        <v>直连</v>
      </c>
    </row>
    <row r="38" s="4" customFormat="1" hidden="1" spans="1:9">
      <c r="A38" s="4">
        <v>16859513515</v>
      </c>
      <c r="B38" s="5">
        <v>44525</v>
      </c>
      <c r="C38" s="5">
        <v>44528</v>
      </c>
      <c r="D38" s="4">
        <v>1761</v>
      </c>
      <c r="E38" s="4" t="str">
        <f>VLOOKUP(A38,HOP!A:L,12,0)</f>
        <v>1761.00</v>
      </c>
      <c r="F38" s="4" t="str">
        <f>VLOOKUP(A38,HOP!A:C,3,0)</f>
        <v>2311514</v>
      </c>
      <c r="G38" s="4">
        <f t="shared" si="2"/>
        <v>0</v>
      </c>
      <c r="H38" s="4" t="str">
        <f t="shared" si="3"/>
        <v>，2311514</v>
      </c>
      <c r="I38" s="4" t="str">
        <f>VLOOKUP(A38,HOP!A:T,20,0)</f>
        <v>直连</v>
      </c>
    </row>
    <row r="39" s="4" customFormat="1" hidden="1" spans="1:9">
      <c r="A39" s="4">
        <v>16859672489</v>
      </c>
      <c r="B39" s="5">
        <v>44527</v>
      </c>
      <c r="C39" s="5">
        <v>44528</v>
      </c>
      <c r="D39" s="4">
        <v>223</v>
      </c>
      <c r="E39" s="4" t="str">
        <f>VLOOKUP(A39,HOP!A:L,12,0)</f>
        <v>223.00</v>
      </c>
      <c r="F39" s="4" t="str">
        <f>VLOOKUP(A39,HOP!A:C,3,0)</f>
        <v>2311612</v>
      </c>
      <c r="G39" s="4">
        <f t="shared" si="2"/>
        <v>0</v>
      </c>
      <c r="H39" s="4" t="str">
        <f t="shared" si="3"/>
        <v>，2311612</v>
      </c>
      <c r="I39" s="4" t="str">
        <f>VLOOKUP(A39,HOP!A:T,20,0)</f>
        <v>直连</v>
      </c>
    </row>
    <row r="40" s="4" customFormat="1" hidden="1" spans="1:9">
      <c r="A40" s="4">
        <v>16862846038</v>
      </c>
      <c r="B40" s="5">
        <v>44525</v>
      </c>
      <c r="C40" s="5">
        <v>44528</v>
      </c>
      <c r="D40" s="4">
        <v>2409</v>
      </c>
      <c r="E40" s="4" t="str">
        <f>VLOOKUP(A40,HOP!A:L,12,0)</f>
        <v>2409.00</v>
      </c>
      <c r="F40" s="4" t="str">
        <f>VLOOKUP(A40,HOP!A:C,3,0)</f>
        <v>2311932</v>
      </c>
      <c r="G40" s="4">
        <f t="shared" si="2"/>
        <v>0</v>
      </c>
      <c r="H40" s="4" t="str">
        <f t="shared" si="3"/>
        <v>，2311932</v>
      </c>
      <c r="I40" s="4" t="str">
        <f>VLOOKUP(A40,HOP!A:T,20,0)</f>
        <v>直连</v>
      </c>
    </row>
    <row r="41" s="4" customFormat="1" hidden="1" spans="1:9">
      <c r="A41" s="4">
        <v>16863553511</v>
      </c>
      <c r="B41" s="5">
        <v>44525</v>
      </c>
      <c r="C41" s="5">
        <v>44528</v>
      </c>
      <c r="D41" s="4">
        <v>1735</v>
      </c>
      <c r="E41" s="4" t="str">
        <f>VLOOKUP(A41,HOP!A:L,12,0)</f>
        <v>1735.00</v>
      </c>
      <c r="F41" s="4" t="str">
        <f>VLOOKUP(A41,HOP!A:C,3,0)</f>
        <v>2312228</v>
      </c>
      <c r="G41" s="4">
        <f t="shared" si="2"/>
        <v>0</v>
      </c>
      <c r="H41" s="4" t="str">
        <f t="shared" si="3"/>
        <v>，2312228</v>
      </c>
      <c r="I41" s="4" t="str">
        <f>VLOOKUP(A41,HOP!A:T,20,0)</f>
        <v>直连</v>
      </c>
    </row>
    <row r="42" s="4" customFormat="1" hidden="1" spans="1:9">
      <c r="A42" s="4">
        <v>16864050905</v>
      </c>
      <c r="B42" s="5">
        <v>44527</v>
      </c>
      <c r="C42" s="5">
        <v>44528</v>
      </c>
      <c r="D42" s="4">
        <v>484</v>
      </c>
      <c r="E42" s="4" t="str">
        <f>VLOOKUP(A42,HOP!A:L,12,0)</f>
        <v>484.00</v>
      </c>
      <c r="F42" s="4" t="str">
        <f>VLOOKUP(A42,HOP!A:C,3,0)</f>
        <v>2312500</v>
      </c>
      <c r="G42" s="4">
        <f t="shared" si="2"/>
        <v>0</v>
      </c>
      <c r="H42" s="4" t="str">
        <f t="shared" si="3"/>
        <v>，2312500</v>
      </c>
      <c r="I42" s="4" t="str">
        <f>VLOOKUP(A42,HOP!A:T,20,0)</f>
        <v>直连</v>
      </c>
    </row>
    <row r="43" s="4" customFormat="1" hidden="1" spans="1:9">
      <c r="A43" s="4">
        <v>16864169870</v>
      </c>
      <c r="B43" s="5">
        <v>44527</v>
      </c>
      <c r="C43" s="5">
        <v>44528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hidden="1" spans="1:9">
      <c r="A44" s="4">
        <v>16864754879</v>
      </c>
      <c r="B44" s="5">
        <v>44527</v>
      </c>
      <c r="C44" s="5">
        <v>44528</v>
      </c>
      <c r="D44" s="4">
        <v>560</v>
      </c>
      <c r="E44" s="4" t="str">
        <f>VLOOKUP(A44,HOP!A:L,12,0)</f>
        <v>560.00</v>
      </c>
      <c r="F44" s="4" t="str">
        <f>VLOOKUP(A44,HOP!A:C,3,0)</f>
        <v>2312810</v>
      </c>
      <c r="G44" s="4">
        <f t="shared" si="2"/>
        <v>0</v>
      </c>
      <c r="H44" s="4" t="str">
        <f t="shared" si="3"/>
        <v>，2312810</v>
      </c>
      <c r="I44" s="4" t="str">
        <f>VLOOKUP(A44,HOP!A:T,20,0)</f>
        <v>直连</v>
      </c>
    </row>
    <row r="45" s="4" customFormat="1" hidden="1" spans="1:9">
      <c r="A45" s="4">
        <v>16864913839</v>
      </c>
      <c r="B45" s="5">
        <v>44525</v>
      </c>
      <c r="C45" s="5">
        <v>44528</v>
      </c>
      <c r="D45" s="4">
        <v>8043</v>
      </c>
      <c r="E45" s="4" t="str">
        <f>VLOOKUP(A45,HOP!A:L,12,0)</f>
        <v>8043.00</v>
      </c>
      <c r="F45" s="4" t="str">
        <f>VLOOKUP(A45,HOP!A:C,3,0)</f>
        <v>2312863</v>
      </c>
      <c r="G45" s="4">
        <f t="shared" si="2"/>
        <v>0</v>
      </c>
      <c r="H45" s="4" t="str">
        <f t="shared" si="3"/>
        <v>，2312863</v>
      </c>
      <c r="I45" s="4" t="str">
        <f>VLOOKUP(A45,HOP!A:T,20,0)</f>
        <v>直连</v>
      </c>
    </row>
    <row r="46" s="4" customFormat="1" hidden="1" spans="1:9">
      <c r="A46" s="4">
        <v>16865172791</v>
      </c>
      <c r="B46" s="5">
        <v>44527</v>
      </c>
      <c r="C46" s="5">
        <v>44528</v>
      </c>
      <c r="D46" s="4">
        <v>962</v>
      </c>
      <c r="E46" s="4" t="str">
        <f>VLOOKUP(A46,HOP!A:L,12,0)</f>
        <v>962.00</v>
      </c>
      <c r="F46" s="4" t="str">
        <f>VLOOKUP(A46,HOP!A:C,3,0)</f>
        <v>2312957</v>
      </c>
      <c r="G46" s="4">
        <f t="shared" si="2"/>
        <v>0</v>
      </c>
      <c r="H46" s="4" t="str">
        <f t="shared" si="3"/>
        <v>，2312957</v>
      </c>
      <c r="I46" s="4" t="str">
        <f>VLOOKUP(A46,HOP!A:T,20,0)</f>
        <v>直连</v>
      </c>
    </row>
    <row r="47" s="4" customFormat="1" hidden="1" spans="1:9">
      <c r="A47" s="4">
        <v>16865839921</v>
      </c>
      <c r="B47" s="5">
        <v>44527</v>
      </c>
      <c r="C47" s="5">
        <v>44528</v>
      </c>
      <c r="D47" s="4">
        <v>1623</v>
      </c>
      <c r="E47" s="4" t="str">
        <f>VLOOKUP(A47,HOP!A:L,12,0)</f>
        <v>1623.00</v>
      </c>
      <c r="F47" s="4" t="str">
        <f>VLOOKUP(A47,HOP!A:C,3,0)</f>
        <v>2313105</v>
      </c>
      <c r="G47" s="4">
        <f t="shared" si="2"/>
        <v>0</v>
      </c>
      <c r="H47" s="4" t="str">
        <f t="shared" si="3"/>
        <v>，2313105</v>
      </c>
      <c r="I47" s="4" t="str">
        <f>VLOOKUP(A47,HOP!A:T,20,0)</f>
        <v>直连</v>
      </c>
    </row>
    <row r="48" s="4" customFormat="1" hidden="1" spans="1:9">
      <c r="A48" s="4">
        <v>16866454786</v>
      </c>
      <c r="B48" s="5">
        <v>44526</v>
      </c>
      <c r="C48" s="5">
        <v>44528</v>
      </c>
      <c r="D48" s="4">
        <v>832</v>
      </c>
      <c r="E48" s="4" t="str">
        <f>VLOOKUP(A48,HOP!A:L,12,0)</f>
        <v>832.00</v>
      </c>
      <c r="F48" s="4" t="str">
        <f>VLOOKUP(A48,HOP!A:C,3,0)</f>
        <v>2313269</v>
      </c>
      <c r="G48" s="4">
        <f t="shared" si="2"/>
        <v>0</v>
      </c>
      <c r="H48" s="4" t="str">
        <f t="shared" si="3"/>
        <v>，2313269</v>
      </c>
      <c r="I48" s="4" t="str">
        <f>VLOOKUP(A48,HOP!A:T,20,0)</f>
        <v>直连</v>
      </c>
    </row>
    <row r="49" s="4" customFormat="1" hidden="1" spans="1:9">
      <c r="A49" s="4">
        <v>16870576621</v>
      </c>
      <c r="B49" s="5">
        <v>44526</v>
      </c>
      <c r="C49" s="5">
        <v>44528</v>
      </c>
      <c r="D49" s="4">
        <v>1168</v>
      </c>
      <c r="E49" s="4" t="str">
        <f>VLOOKUP(A49,HOP!A:L,12,0)</f>
        <v>1168.00</v>
      </c>
      <c r="F49" s="4" t="str">
        <f>VLOOKUP(A49,HOP!A:C,3,0)</f>
        <v>2313726</v>
      </c>
      <c r="G49" s="4">
        <f t="shared" si="2"/>
        <v>0</v>
      </c>
      <c r="H49" s="4" t="str">
        <f t="shared" si="3"/>
        <v>，2313726</v>
      </c>
      <c r="I49" s="4" t="str">
        <f>VLOOKUP(A49,HOP!A:T,20,0)</f>
        <v>直连</v>
      </c>
    </row>
    <row r="50" s="4" customFormat="1" hidden="1" spans="1:9">
      <c r="A50" s="4">
        <v>16872842364</v>
      </c>
      <c r="B50" s="5">
        <v>44527</v>
      </c>
      <c r="C50" s="5">
        <v>44528</v>
      </c>
      <c r="D50" s="4">
        <v>308</v>
      </c>
      <c r="E50" s="4" t="str">
        <f>VLOOKUP(A50,HOP!A:L,12,0)</f>
        <v>308.00</v>
      </c>
      <c r="F50" s="4" t="str">
        <f>VLOOKUP(A50,HOP!A:C,3,0)</f>
        <v>2315073</v>
      </c>
      <c r="G50" s="4">
        <f t="shared" si="2"/>
        <v>0</v>
      </c>
      <c r="H50" s="4" t="str">
        <f t="shared" si="3"/>
        <v>，2315073</v>
      </c>
      <c r="I50" s="4" t="str">
        <f>VLOOKUP(A50,HOP!A:T,20,0)</f>
        <v>直连</v>
      </c>
    </row>
    <row r="51" s="4" customFormat="1" hidden="1" spans="1:9">
      <c r="A51" s="4">
        <v>16873136747</v>
      </c>
      <c r="B51" s="5">
        <v>44527</v>
      </c>
      <c r="C51" s="5">
        <v>44528</v>
      </c>
      <c r="D51" s="4">
        <v>937</v>
      </c>
      <c r="E51" s="4" t="str">
        <f>VLOOKUP(A51,HOP!A:L,12,0)</f>
        <v>937.00</v>
      </c>
      <c r="F51" s="4" t="str">
        <f>VLOOKUP(A51,HOP!A:C,3,0)</f>
        <v>2315127</v>
      </c>
      <c r="G51" s="4">
        <f t="shared" si="2"/>
        <v>0</v>
      </c>
      <c r="H51" s="4" t="str">
        <f t="shared" si="3"/>
        <v>，2315127</v>
      </c>
      <c r="I51" s="4" t="str">
        <f>VLOOKUP(A51,HOP!A:T,20,0)</f>
        <v>直连</v>
      </c>
    </row>
    <row r="52" s="4" customFormat="1" hidden="1" spans="1:9">
      <c r="A52" s="4">
        <v>16873155746</v>
      </c>
      <c r="B52" s="5">
        <v>44527</v>
      </c>
      <c r="C52" s="5">
        <v>44528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VLOOKUP(A52,HOP!A:T,20,0)</f>
        <v>#N/A</v>
      </c>
    </row>
    <row r="53" s="4" customFormat="1" hidden="1" spans="1:9">
      <c r="A53" s="4">
        <v>16873228915</v>
      </c>
      <c r="B53" s="5">
        <v>44527</v>
      </c>
      <c r="C53" s="5">
        <v>44528</v>
      </c>
      <c r="D53" s="4">
        <v>589</v>
      </c>
      <c r="E53" s="4" t="str">
        <f>VLOOKUP(A53,HOP!A:L,12,0)</f>
        <v>589.00</v>
      </c>
      <c r="F53" s="4" t="str">
        <f>VLOOKUP(A53,HOP!A:C,3,0)</f>
        <v>2315164</v>
      </c>
      <c r="G53" s="4">
        <f t="shared" si="2"/>
        <v>0</v>
      </c>
      <c r="H53" s="4" t="str">
        <f t="shared" si="3"/>
        <v>，2315164</v>
      </c>
      <c r="I53" s="4" t="str">
        <f>VLOOKUP(A53,HOP!A:T,20,0)</f>
        <v>直连</v>
      </c>
    </row>
    <row r="54" s="4" customFormat="1" hidden="1" spans="1:9">
      <c r="A54" s="4">
        <v>16873233954</v>
      </c>
      <c r="B54" s="5">
        <v>44527</v>
      </c>
      <c r="C54" s="5">
        <v>44528</v>
      </c>
      <c r="D54" s="4">
        <v>779</v>
      </c>
      <c r="E54" s="4" t="str">
        <f>VLOOKUP(A54,HOP!A:L,12,0)</f>
        <v>779.00</v>
      </c>
      <c r="F54" s="4" t="str">
        <f>VLOOKUP(A54,HOP!A:C,3,0)</f>
        <v>2315165</v>
      </c>
      <c r="G54" s="4">
        <f t="shared" si="2"/>
        <v>0</v>
      </c>
      <c r="H54" s="4" t="str">
        <f t="shared" si="3"/>
        <v>，2315165</v>
      </c>
      <c r="I54" s="4" t="str">
        <f>VLOOKUP(A54,HOP!A:T,20,0)</f>
        <v>直连</v>
      </c>
    </row>
    <row r="55" s="4" customFormat="1" hidden="1" spans="1:9">
      <c r="A55" s="4">
        <v>16874150729</v>
      </c>
      <c r="B55" s="5">
        <v>44527</v>
      </c>
      <c r="C55" s="5">
        <v>44528</v>
      </c>
      <c r="D55" s="4">
        <v>804</v>
      </c>
      <c r="E55" s="4" t="str">
        <f>VLOOKUP(A55,HOP!A:L,12,0)</f>
        <v>804.00</v>
      </c>
      <c r="F55" s="4" t="str">
        <f>VLOOKUP(A55,HOP!A:C,3,0)</f>
        <v>2315461</v>
      </c>
      <c r="G55" s="4">
        <f t="shared" si="2"/>
        <v>0</v>
      </c>
      <c r="H55" s="4" t="str">
        <f t="shared" si="3"/>
        <v>，2315461</v>
      </c>
      <c r="I55" s="4" t="str">
        <f>VLOOKUP(A55,HOP!A:T,20,0)</f>
        <v>直连</v>
      </c>
    </row>
    <row r="56" s="4" customFormat="1" hidden="1" spans="1:9">
      <c r="A56" s="4">
        <v>16874304181</v>
      </c>
      <c r="B56" s="5">
        <v>44527</v>
      </c>
      <c r="C56" s="5">
        <v>44528</v>
      </c>
      <c r="D56" s="4">
        <v>277</v>
      </c>
      <c r="E56" s="4" t="str">
        <f>VLOOKUP(A56,HOP!A:L,12,0)</f>
        <v>277.00</v>
      </c>
      <c r="F56" s="4" t="str">
        <f>VLOOKUP(A56,HOP!A:C,3,0)</f>
        <v>2315509</v>
      </c>
      <c r="G56" s="4">
        <f t="shared" si="2"/>
        <v>0</v>
      </c>
      <c r="H56" s="4" t="str">
        <f t="shared" si="3"/>
        <v>，2315509</v>
      </c>
      <c r="I56" s="4" t="str">
        <f>VLOOKUP(A56,HOP!A:T,20,0)</f>
        <v>直连</v>
      </c>
    </row>
    <row r="57" s="4" customFormat="1" hidden="1" spans="1:9">
      <c r="A57" s="4">
        <v>16878018480</v>
      </c>
      <c r="B57" s="5">
        <v>44527</v>
      </c>
      <c r="C57" s="5">
        <v>44528</v>
      </c>
      <c r="D57" s="4">
        <v>595</v>
      </c>
      <c r="E57" s="4" t="str">
        <f>VLOOKUP(A57,HOP!A:L,12,0)</f>
        <v>595.00</v>
      </c>
      <c r="F57" s="4" t="str">
        <f>VLOOKUP(A57,HOP!A:C,3,0)</f>
        <v>2315680</v>
      </c>
      <c r="G57" s="4">
        <f t="shared" si="2"/>
        <v>0</v>
      </c>
      <c r="H57" s="4" t="str">
        <f t="shared" si="3"/>
        <v>，2315680</v>
      </c>
      <c r="I57" s="4" t="str">
        <f>VLOOKUP(A57,HOP!A:T,20,0)</f>
        <v>直连</v>
      </c>
    </row>
    <row r="58" s="4" customFormat="1" hidden="1" spans="1:9">
      <c r="A58" s="4">
        <v>16878261570</v>
      </c>
      <c r="B58" s="5">
        <v>44527</v>
      </c>
      <c r="C58" s="5">
        <v>44528</v>
      </c>
      <c r="D58" s="4">
        <v>1226</v>
      </c>
      <c r="E58" s="4" t="str">
        <f>VLOOKUP(A58,HOP!A:L,12,0)</f>
        <v>1226.00</v>
      </c>
      <c r="F58" s="4" t="str">
        <f>VLOOKUP(A58,HOP!A:C,3,0)</f>
        <v>2315716</v>
      </c>
      <c r="G58" s="4">
        <f t="shared" si="2"/>
        <v>0</v>
      </c>
      <c r="H58" s="4" t="str">
        <f t="shared" si="3"/>
        <v>，2315716</v>
      </c>
      <c r="I58" s="4" t="str">
        <f>VLOOKUP(A58,HOP!A:T,20,0)</f>
        <v>直连</v>
      </c>
    </row>
    <row r="59" s="4" customFormat="1" hidden="1" spans="1:9">
      <c r="A59" s="4">
        <v>16878373110</v>
      </c>
      <c r="B59" s="5">
        <v>44527</v>
      </c>
      <c r="C59" s="5">
        <v>44528</v>
      </c>
      <c r="D59" s="4">
        <v>686</v>
      </c>
      <c r="E59" s="4" t="str">
        <f>VLOOKUP(A59,HOP!A:L,12,0)</f>
        <v>686.00</v>
      </c>
      <c r="F59" s="4" t="str">
        <f>VLOOKUP(A59,HOP!A:C,3,0)</f>
        <v>2315738</v>
      </c>
      <c r="G59" s="4">
        <f t="shared" si="2"/>
        <v>0</v>
      </c>
      <c r="H59" s="4" t="str">
        <f t="shared" si="3"/>
        <v>，2315738</v>
      </c>
      <c r="I59" s="4" t="str">
        <f>VLOOKUP(A59,HOP!A:T,20,0)</f>
        <v>直连</v>
      </c>
    </row>
    <row r="60" s="4" customFormat="1" hidden="1" spans="1:9">
      <c r="A60" s="4">
        <v>16878416817</v>
      </c>
      <c r="B60" s="5">
        <v>44527</v>
      </c>
      <c r="C60" s="5">
        <v>44528</v>
      </c>
      <c r="D60" s="4">
        <v>532</v>
      </c>
      <c r="E60" s="4" t="str">
        <f>VLOOKUP(A60,HOP!A:L,12,0)</f>
        <v>532.00</v>
      </c>
      <c r="F60" s="4" t="str">
        <f>VLOOKUP(A60,HOP!A:C,3,0)</f>
        <v>2315751</v>
      </c>
      <c r="G60" s="4">
        <f t="shared" si="2"/>
        <v>0</v>
      </c>
      <c r="H60" s="4" t="str">
        <f t="shared" si="3"/>
        <v>，2315751</v>
      </c>
      <c r="I60" s="4" t="str">
        <f>VLOOKUP(A60,HOP!A:T,20,0)</f>
        <v>直连</v>
      </c>
    </row>
    <row r="61" s="4" customFormat="1" hidden="1" spans="1:9">
      <c r="A61" s="4">
        <v>16878826830</v>
      </c>
      <c r="B61" s="5">
        <v>44527</v>
      </c>
      <c r="C61" s="5">
        <v>44528</v>
      </c>
      <c r="D61" s="4">
        <v>532</v>
      </c>
      <c r="E61" s="4" t="str">
        <f>VLOOKUP(A61,HOP!A:L,12,0)</f>
        <v>532.00</v>
      </c>
      <c r="F61" s="4" t="str">
        <f>VLOOKUP(A61,HOP!A:C,3,0)</f>
        <v>2315921</v>
      </c>
      <c r="G61" s="4">
        <f t="shared" si="2"/>
        <v>0</v>
      </c>
      <c r="H61" s="4" t="str">
        <f t="shared" si="3"/>
        <v>，2315921</v>
      </c>
      <c r="I61" s="4" t="str">
        <f>VLOOKUP(A61,HOP!A:T,20,0)</f>
        <v>直连</v>
      </c>
    </row>
    <row r="62" s="4" customFormat="1" hidden="1" spans="1:9">
      <c r="A62" s="4">
        <v>16878835050</v>
      </c>
      <c r="B62" s="5">
        <v>44527</v>
      </c>
      <c r="C62" s="5">
        <v>44528</v>
      </c>
      <c r="D62" s="4">
        <v>417</v>
      </c>
      <c r="E62" s="4" t="str">
        <f>VLOOKUP(A62,HOP!A:L,12,0)</f>
        <v>417.00</v>
      </c>
      <c r="F62" s="4" t="str">
        <f>VLOOKUP(A62,HOP!A:C,3,0)</f>
        <v>2315920</v>
      </c>
      <c r="G62" s="4">
        <f t="shared" si="2"/>
        <v>0</v>
      </c>
      <c r="H62" s="4" t="str">
        <f t="shared" si="3"/>
        <v>，2315920</v>
      </c>
      <c r="I62" s="4" t="str">
        <f>VLOOKUP(A62,HOP!A:T,20,0)</f>
        <v>直连</v>
      </c>
    </row>
    <row r="63" s="4" customFormat="1" hidden="1" spans="1:9">
      <c r="A63" s="4">
        <v>16878915570</v>
      </c>
      <c r="B63" s="5">
        <v>44527</v>
      </c>
      <c r="C63" s="5">
        <v>44528</v>
      </c>
      <c r="D63" s="4">
        <v>1210</v>
      </c>
      <c r="E63" s="4" t="str">
        <f>VLOOKUP(A63,HOP!A:L,12,0)</f>
        <v>1210.00</v>
      </c>
      <c r="F63" s="4" t="str">
        <f>VLOOKUP(A63,HOP!A:C,3,0)</f>
        <v>2315963</v>
      </c>
      <c r="G63" s="4">
        <f t="shared" si="2"/>
        <v>0</v>
      </c>
      <c r="H63" s="4" t="str">
        <f t="shared" si="3"/>
        <v>，2315963</v>
      </c>
      <c r="I63" s="4" t="str">
        <f>VLOOKUP(A63,HOP!A:T,20,0)</f>
        <v>直连</v>
      </c>
    </row>
    <row r="64" s="4" customFormat="1" hidden="1" spans="1:9">
      <c r="A64" s="4">
        <v>16879078286</v>
      </c>
      <c r="B64" s="5">
        <v>44527</v>
      </c>
      <c r="C64" s="5">
        <v>44528</v>
      </c>
      <c r="D64" s="4">
        <v>335</v>
      </c>
      <c r="E64" s="4" t="str">
        <f>VLOOKUP(A64,HOP!A:L,12,0)</f>
        <v>335.00</v>
      </c>
      <c r="F64" s="4" t="str">
        <f>VLOOKUP(A64,HOP!A:C,3,0)</f>
        <v>2316038</v>
      </c>
      <c r="G64" s="4">
        <f t="shared" si="2"/>
        <v>0</v>
      </c>
      <c r="H64" s="4" t="str">
        <f t="shared" si="3"/>
        <v>，2316038</v>
      </c>
      <c r="I64" s="4" t="str">
        <f>VLOOKUP(A64,HOP!A:T,20,0)</f>
        <v>直连</v>
      </c>
    </row>
    <row r="65" s="4" customFormat="1" hidden="1" spans="1:9">
      <c r="A65" s="4">
        <v>16879213853</v>
      </c>
      <c r="B65" s="5">
        <v>44527</v>
      </c>
      <c r="C65" s="5">
        <v>44528</v>
      </c>
      <c r="D65" s="4">
        <v>372</v>
      </c>
      <c r="E65" s="4" t="str">
        <f>VLOOKUP(A65,HOP!A:L,12,0)</f>
        <v>372.00</v>
      </c>
      <c r="F65" s="4" t="str">
        <f>VLOOKUP(A65,HOP!A:C,3,0)</f>
        <v>2316104</v>
      </c>
      <c r="G65" s="4">
        <f t="shared" si="2"/>
        <v>0</v>
      </c>
      <c r="H65" s="4" t="str">
        <f t="shared" si="3"/>
        <v>，2316104</v>
      </c>
      <c r="I65" s="4" t="str">
        <f>VLOOKUP(A65,HOP!A:T,20,0)</f>
        <v>直连</v>
      </c>
    </row>
    <row r="66" s="4" customFormat="1" hidden="1" spans="1:9">
      <c r="A66" s="4">
        <v>16879788415</v>
      </c>
      <c r="B66" s="5">
        <v>44527</v>
      </c>
      <c r="C66" s="5">
        <v>44528</v>
      </c>
      <c r="D66" s="4">
        <v>945</v>
      </c>
      <c r="E66" s="4" t="str">
        <f>VLOOKUP(A66,HOP!A:L,12,0)</f>
        <v>945.00</v>
      </c>
      <c r="F66" s="4" t="str">
        <f>VLOOKUP(A66,HOP!A:C,3,0)</f>
        <v>2316359</v>
      </c>
      <c r="G66" s="4">
        <f t="shared" si="2"/>
        <v>0</v>
      </c>
      <c r="H66" s="4" t="str">
        <f t="shared" si="3"/>
        <v>，2316359</v>
      </c>
      <c r="I66" s="4" t="str">
        <f>VLOOKUP(A66,HOP!A:T,20,0)</f>
        <v>直连</v>
      </c>
    </row>
    <row r="68" spans="4:4">
      <c r="D68" s="4">
        <f>SUM(D2:D67)</f>
        <v>98734.06</v>
      </c>
    </row>
    <row r="69" spans="4:4">
      <c r="D69" s="4" t="s">
        <v>222</v>
      </c>
    </row>
    <row r="72" spans="1:3">
      <c r="A72" s="4" t="s">
        <v>223</v>
      </c>
      <c r="C72" s="4">
        <v>100351.06</v>
      </c>
    </row>
    <row r="73" spans="1:3">
      <c r="A73" s="4" t="s">
        <v>224</v>
      </c>
      <c r="C73" s="4">
        <v>-1617</v>
      </c>
    </row>
    <row r="74" spans="1:3">
      <c r="A74" s="4" t="s">
        <v>225</v>
      </c>
      <c r="C74" s="4">
        <f>SUBTOTAL(9,C72:C73)</f>
        <v>98734.06</v>
      </c>
    </row>
  </sheetData>
  <autoFilter ref="A1:XFD69">
    <filterColumn colId="3">
      <filters blank="1">
        <filter val="450"/>
        <filter val="1210"/>
        <filter val="3450"/>
        <filter val="4310"/>
        <filter val="651"/>
        <filter val="3492"/>
        <filter val="98734.06 HKD"/>
        <filter val="595"/>
        <filter val="7515"/>
        <filter val="417"/>
        <filter val="2257"/>
        <filter val="-1617"/>
        <filter val="520"/>
        <filter val="560"/>
        <filter val="1761"/>
        <filter val="962"/>
        <filter val="223"/>
        <filter val="1623"/>
        <filter val="1664"/>
        <filter val="1924"/>
        <filter val="1226"/>
        <filter val="1168"/>
        <filter val="1528"/>
        <filter val="2768"/>
        <filter val="1630"/>
        <filter val="3570"/>
        <filter val="531"/>
        <filter val="2631"/>
        <filter val="372"/>
        <filter val="532"/>
        <filter val="832"/>
        <filter val="673"/>
        <filter val="734"/>
        <filter val="774"/>
        <filter val="1774"/>
        <filter val="335"/>
        <filter val="1735"/>
        <filter val="6936"/>
        <filter val="277"/>
        <filter val="937"/>
        <filter val="5078"/>
        <filter val="779"/>
        <filter val="979"/>
        <filter val="780"/>
        <filter val="2100"/>
        <filter val="941"/>
        <filter val="1301"/>
        <filter val="8043"/>
        <filter val="484"/>
        <filter val="804"/>
        <filter val="2204"/>
        <filter val="945"/>
        <filter val="686"/>
        <filter val="125.06"/>
        <filter val="98734.06"/>
        <filter val="308"/>
        <filter val="2448"/>
        <filter val="2808"/>
        <filter val="589"/>
        <filter val="2409"/>
      </filters>
    </filterColumn>
    <filterColumn colId="6">
      <filters blank="1">
        <filter val="#N/A"/>
        <filter val="-10.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226</v>
      </c>
      <c r="B1" s="2" t="s">
        <v>227</v>
      </c>
      <c r="C1" s="2" t="s">
        <v>228</v>
      </c>
      <c r="D1" s="2" t="s">
        <v>229</v>
      </c>
      <c r="E1" s="2" t="s">
        <v>13</v>
      </c>
      <c r="F1" s="2" t="s">
        <v>5</v>
      </c>
      <c r="G1" s="2" t="s">
        <v>6</v>
      </c>
      <c r="H1" s="2" t="s">
        <v>230</v>
      </c>
      <c r="I1" s="2" t="s">
        <v>231</v>
      </c>
      <c r="J1" s="2" t="s">
        <v>232</v>
      </c>
      <c r="K1" s="2" t="s">
        <v>233</v>
      </c>
      <c r="L1" s="2" t="s">
        <v>234</v>
      </c>
      <c r="M1" s="2" t="s">
        <v>235</v>
      </c>
      <c r="N1" s="2" t="s">
        <v>236</v>
      </c>
      <c r="O1" s="2" t="s">
        <v>237</v>
      </c>
      <c r="P1" s="2" t="s">
        <v>238</v>
      </c>
      <c r="Q1" s="2" t="s">
        <v>239</v>
      </c>
      <c r="R1" s="2" t="s">
        <v>240</v>
      </c>
      <c r="S1" s="2" t="s">
        <v>241</v>
      </c>
      <c r="T1" s="2" t="s">
        <v>242</v>
      </c>
    </row>
    <row r="2" s="1" customFormat="1" spans="1:20">
      <c r="A2" s="3">
        <v>16866454786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243</v>
      </c>
      <c r="G2" s="1" t="s">
        <v>247</v>
      </c>
      <c r="H2" s="1" t="s">
        <v>248</v>
      </c>
      <c r="I2" s="1" t="s">
        <v>249</v>
      </c>
      <c r="J2" s="1" t="s">
        <v>29</v>
      </c>
      <c r="K2" s="1" t="s">
        <v>250</v>
      </c>
      <c r="L2" s="1" t="s">
        <v>250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</row>
    <row r="3" s="1" customFormat="1" spans="1:20">
      <c r="A3" s="3">
        <v>16691191882</v>
      </c>
      <c r="B3" s="1" t="s">
        <v>258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247</v>
      </c>
      <c r="H3" s="1" t="s">
        <v>248</v>
      </c>
      <c r="I3" s="1" t="s">
        <v>263</v>
      </c>
      <c r="J3" s="1" t="s">
        <v>29</v>
      </c>
      <c r="K3" s="1" t="s">
        <v>264</v>
      </c>
      <c r="L3" s="1" t="s">
        <v>264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265</v>
      </c>
      <c r="R3" s="1" t="s">
        <v>255</v>
      </c>
      <c r="S3" s="1" t="s">
        <v>256</v>
      </c>
      <c r="T3" s="1" t="s">
        <v>257</v>
      </c>
    </row>
    <row r="4" s="1" customFormat="1" spans="1:20">
      <c r="A4" s="3">
        <v>16691161448</v>
      </c>
      <c r="B4" s="1" t="s">
        <v>258</v>
      </c>
      <c r="C4" s="1" t="s">
        <v>266</v>
      </c>
      <c r="D4" s="1" t="s">
        <v>260</v>
      </c>
      <c r="E4" s="1" t="s">
        <v>267</v>
      </c>
      <c r="F4" s="1" t="s">
        <v>262</v>
      </c>
      <c r="G4" s="1" t="s">
        <v>247</v>
      </c>
      <c r="H4" s="1" t="s">
        <v>248</v>
      </c>
      <c r="I4" s="1" t="s">
        <v>268</v>
      </c>
      <c r="J4" s="1" t="s">
        <v>29</v>
      </c>
      <c r="K4" s="1" t="s">
        <v>269</v>
      </c>
      <c r="L4" s="1" t="s">
        <v>269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270</v>
      </c>
      <c r="R4" s="1" t="s">
        <v>255</v>
      </c>
      <c r="S4" s="1" t="s">
        <v>256</v>
      </c>
      <c r="T4" s="1" t="s">
        <v>257</v>
      </c>
    </row>
    <row r="5" s="1" customFormat="1" spans="1:20">
      <c r="A5" s="3">
        <v>16872842364</v>
      </c>
      <c r="B5" s="1" t="s">
        <v>271</v>
      </c>
      <c r="C5" s="1" t="s">
        <v>272</v>
      </c>
      <c r="D5" s="1" t="s">
        <v>273</v>
      </c>
      <c r="E5" s="1" t="s">
        <v>274</v>
      </c>
      <c r="F5" s="1" t="s">
        <v>271</v>
      </c>
      <c r="G5" s="1" t="s">
        <v>247</v>
      </c>
      <c r="H5" s="1" t="s">
        <v>248</v>
      </c>
      <c r="I5" s="1" t="s">
        <v>275</v>
      </c>
      <c r="J5" s="1" t="s">
        <v>29</v>
      </c>
      <c r="K5" s="1" t="s">
        <v>276</v>
      </c>
      <c r="L5" s="1" t="s">
        <v>276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277</v>
      </c>
      <c r="R5" s="1" t="s">
        <v>255</v>
      </c>
      <c r="S5" s="1" t="s">
        <v>256</v>
      </c>
      <c r="T5" s="1" t="s">
        <v>257</v>
      </c>
    </row>
    <row r="6" s="1" customFormat="1" spans="1:20">
      <c r="A6" s="3">
        <v>16874304181</v>
      </c>
      <c r="B6" s="1" t="s">
        <v>271</v>
      </c>
      <c r="C6" s="1" t="s">
        <v>278</v>
      </c>
      <c r="D6" s="1" t="s">
        <v>279</v>
      </c>
      <c r="E6" s="1" t="s">
        <v>280</v>
      </c>
      <c r="F6" s="1" t="s">
        <v>271</v>
      </c>
      <c r="G6" s="1" t="s">
        <v>247</v>
      </c>
      <c r="H6" s="1" t="s">
        <v>248</v>
      </c>
      <c r="I6" s="1" t="s">
        <v>281</v>
      </c>
      <c r="J6" s="1" t="s">
        <v>29</v>
      </c>
      <c r="K6" s="1" t="s">
        <v>282</v>
      </c>
      <c r="L6" s="1" t="s">
        <v>282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283</v>
      </c>
      <c r="R6" s="1" t="s">
        <v>255</v>
      </c>
      <c r="S6" s="1" t="s">
        <v>256</v>
      </c>
      <c r="T6" s="1" t="s">
        <v>257</v>
      </c>
    </row>
    <row r="7" s="1" customFormat="1" spans="1:20">
      <c r="A7" s="3">
        <v>16347000602</v>
      </c>
      <c r="B7" s="1" t="s">
        <v>284</v>
      </c>
      <c r="C7" s="1" t="s">
        <v>285</v>
      </c>
      <c r="D7" s="1" t="s">
        <v>286</v>
      </c>
      <c r="E7" s="1" t="s">
        <v>287</v>
      </c>
      <c r="F7" s="1" t="s">
        <v>243</v>
      </c>
      <c r="G7" s="1" t="s">
        <v>247</v>
      </c>
      <c r="H7" s="1" t="s">
        <v>248</v>
      </c>
      <c r="I7" s="1" t="s">
        <v>288</v>
      </c>
      <c r="J7" s="1" t="s">
        <v>29</v>
      </c>
      <c r="K7" s="1" t="s">
        <v>289</v>
      </c>
      <c r="L7" s="1" t="s">
        <v>289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290</v>
      </c>
      <c r="R7" s="1" t="s">
        <v>255</v>
      </c>
      <c r="S7" s="1" t="s">
        <v>256</v>
      </c>
      <c r="T7" s="1" t="s">
        <v>257</v>
      </c>
    </row>
    <row r="8" s="1" customFormat="1" spans="1:20">
      <c r="A8" s="3">
        <v>16864754879</v>
      </c>
      <c r="B8" s="1" t="s">
        <v>262</v>
      </c>
      <c r="C8" s="1" t="s">
        <v>291</v>
      </c>
      <c r="D8" s="1" t="s">
        <v>292</v>
      </c>
      <c r="E8" s="1" t="s">
        <v>293</v>
      </c>
      <c r="F8" s="1" t="s">
        <v>271</v>
      </c>
      <c r="G8" s="1" t="s">
        <v>247</v>
      </c>
      <c r="H8" s="1" t="s">
        <v>248</v>
      </c>
      <c r="I8" s="1" t="s">
        <v>294</v>
      </c>
      <c r="J8" s="1" t="s">
        <v>29</v>
      </c>
      <c r="K8" s="1" t="s">
        <v>295</v>
      </c>
      <c r="L8" s="1" t="s">
        <v>295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296</v>
      </c>
      <c r="R8" s="1" t="s">
        <v>255</v>
      </c>
      <c r="S8" s="1" t="s">
        <v>256</v>
      </c>
      <c r="T8" s="1" t="s">
        <v>257</v>
      </c>
    </row>
    <row r="9" s="1" customFormat="1" spans="1:20">
      <c r="A9" s="3">
        <v>16728498652</v>
      </c>
      <c r="B9" s="1" t="s">
        <v>297</v>
      </c>
      <c r="C9" s="1" t="s">
        <v>298</v>
      </c>
      <c r="D9" s="1" t="s">
        <v>299</v>
      </c>
      <c r="E9" s="1" t="s">
        <v>300</v>
      </c>
      <c r="F9" s="1" t="s">
        <v>262</v>
      </c>
      <c r="G9" s="1" t="s">
        <v>247</v>
      </c>
      <c r="H9" s="1" t="s">
        <v>248</v>
      </c>
      <c r="I9" s="1" t="s">
        <v>301</v>
      </c>
      <c r="J9" s="1" t="s">
        <v>29</v>
      </c>
      <c r="K9" s="1" t="s">
        <v>302</v>
      </c>
      <c r="L9" s="1" t="s">
        <v>302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303</v>
      </c>
      <c r="R9" s="1" t="s">
        <v>255</v>
      </c>
      <c r="S9" s="1" t="s">
        <v>256</v>
      </c>
      <c r="T9" s="1" t="s">
        <v>257</v>
      </c>
    </row>
    <row r="10" s="1" customFormat="1" spans="1:20">
      <c r="A10" s="3">
        <v>16839768333</v>
      </c>
      <c r="B10" s="1" t="s">
        <v>304</v>
      </c>
      <c r="C10" s="1" t="s">
        <v>305</v>
      </c>
      <c r="D10" s="1" t="s">
        <v>306</v>
      </c>
      <c r="E10" s="1" t="s">
        <v>307</v>
      </c>
      <c r="F10" s="1" t="s">
        <v>271</v>
      </c>
      <c r="G10" s="1" t="s">
        <v>247</v>
      </c>
      <c r="H10" s="1" t="s">
        <v>248</v>
      </c>
      <c r="I10" s="1" t="s">
        <v>308</v>
      </c>
      <c r="J10" s="1" t="s">
        <v>29</v>
      </c>
      <c r="K10" s="1" t="s">
        <v>309</v>
      </c>
      <c r="L10" s="1" t="s">
        <v>309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310</v>
      </c>
      <c r="R10" s="1" t="s">
        <v>255</v>
      </c>
      <c r="S10" s="1" t="s">
        <v>256</v>
      </c>
      <c r="T10" s="1" t="s">
        <v>257</v>
      </c>
    </row>
    <row r="11" s="1" customFormat="1" spans="1:20">
      <c r="A11" s="3">
        <v>16834164819</v>
      </c>
      <c r="B11" s="1" t="s">
        <v>311</v>
      </c>
      <c r="C11" s="1" t="s">
        <v>312</v>
      </c>
      <c r="D11" s="1" t="s">
        <v>313</v>
      </c>
      <c r="E11" s="1" t="s">
        <v>314</v>
      </c>
      <c r="F11" s="1" t="s">
        <v>271</v>
      </c>
      <c r="G11" s="1" t="s">
        <v>247</v>
      </c>
      <c r="H11" s="1" t="s">
        <v>248</v>
      </c>
      <c r="I11" s="1" t="s">
        <v>315</v>
      </c>
      <c r="J11" s="1" t="s">
        <v>29</v>
      </c>
      <c r="K11" s="1" t="s">
        <v>316</v>
      </c>
      <c r="L11" s="1" t="s">
        <v>316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317</v>
      </c>
      <c r="R11" s="1" t="s">
        <v>255</v>
      </c>
      <c r="S11" s="1" t="s">
        <v>256</v>
      </c>
      <c r="T11" s="1" t="s">
        <v>257</v>
      </c>
    </row>
    <row r="12" s="1" customFormat="1" spans="1:20">
      <c r="A12" s="3">
        <v>16862846038</v>
      </c>
      <c r="B12" s="1" t="s">
        <v>262</v>
      </c>
      <c r="C12" s="1" t="s">
        <v>318</v>
      </c>
      <c r="D12" s="1" t="s">
        <v>319</v>
      </c>
      <c r="E12" s="1" t="s">
        <v>320</v>
      </c>
      <c r="F12" s="1" t="s">
        <v>262</v>
      </c>
      <c r="G12" s="1" t="s">
        <v>247</v>
      </c>
      <c r="H12" s="1" t="s">
        <v>248</v>
      </c>
      <c r="I12" s="1" t="s">
        <v>321</v>
      </c>
      <c r="J12" s="1" t="s">
        <v>29</v>
      </c>
      <c r="K12" s="1" t="s">
        <v>322</v>
      </c>
      <c r="L12" s="1" t="s">
        <v>322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323</v>
      </c>
      <c r="R12" s="1" t="s">
        <v>255</v>
      </c>
      <c r="S12" s="1" t="s">
        <v>256</v>
      </c>
      <c r="T12" s="1" t="s">
        <v>257</v>
      </c>
    </row>
    <row r="13" s="1" customFormat="1" spans="1:20">
      <c r="A13" s="3">
        <v>16878373110</v>
      </c>
      <c r="B13" s="1" t="s">
        <v>271</v>
      </c>
      <c r="C13" s="1" t="s">
        <v>324</v>
      </c>
      <c r="D13" s="1" t="s">
        <v>325</v>
      </c>
      <c r="E13" s="1" t="s">
        <v>326</v>
      </c>
      <c r="F13" s="1" t="s">
        <v>271</v>
      </c>
      <c r="G13" s="1" t="s">
        <v>247</v>
      </c>
      <c r="H13" s="1" t="s">
        <v>248</v>
      </c>
      <c r="I13" s="1" t="s">
        <v>327</v>
      </c>
      <c r="J13" s="1" t="s">
        <v>29</v>
      </c>
      <c r="K13" s="1" t="s">
        <v>328</v>
      </c>
      <c r="L13" s="1" t="s">
        <v>328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329</v>
      </c>
      <c r="R13" s="1" t="s">
        <v>255</v>
      </c>
      <c r="S13" s="1" t="s">
        <v>256</v>
      </c>
      <c r="T13" s="1" t="s">
        <v>257</v>
      </c>
    </row>
    <row r="14" s="1" customFormat="1" spans="1:20">
      <c r="A14" s="3">
        <v>16878018480</v>
      </c>
      <c r="B14" s="1" t="s">
        <v>271</v>
      </c>
      <c r="C14" s="1" t="s">
        <v>330</v>
      </c>
      <c r="D14" s="1" t="s">
        <v>331</v>
      </c>
      <c r="E14" s="1" t="s">
        <v>332</v>
      </c>
      <c r="F14" s="1" t="s">
        <v>271</v>
      </c>
      <c r="G14" s="1" t="s">
        <v>247</v>
      </c>
      <c r="H14" s="1" t="s">
        <v>248</v>
      </c>
      <c r="I14" s="1" t="s">
        <v>333</v>
      </c>
      <c r="J14" s="1" t="s">
        <v>29</v>
      </c>
      <c r="K14" s="1" t="s">
        <v>334</v>
      </c>
      <c r="L14" s="1" t="s">
        <v>334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335</v>
      </c>
      <c r="R14" s="1" t="s">
        <v>255</v>
      </c>
      <c r="S14" s="1" t="s">
        <v>256</v>
      </c>
      <c r="T14" s="1" t="s">
        <v>257</v>
      </c>
    </row>
    <row r="15" s="1" customFormat="1" spans="1:20">
      <c r="A15" s="3">
        <v>16873228915</v>
      </c>
      <c r="B15" s="1" t="s">
        <v>271</v>
      </c>
      <c r="C15" s="1" t="s">
        <v>336</v>
      </c>
      <c r="D15" s="1" t="s">
        <v>331</v>
      </c>
      <c r="E15" s="1" t="s">
        <v>337</v>
      </c>
      <c r="F15" s="1" t="s">
        <v>271</v>
      </c>
      <c r="G15" s="1" t="s">
        <v>247</v>
      </c>
      <c r="H15" s="1" t="s">
        <v>248</v>
      </c>
      <c r="I15" s="1" t="s">
        <v>338</v>
      </c>
      <c r="J15" s="1" t="s">
        <v>29</v>
      </c>
      <c r="K15" s="1" t="s">
        <v>339</v>
      </c>
      <c r="L15" s="1" t="s">
        <v>339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340</v>
      </c>
      <c r="R15" s="1" t="s">
        <v>255</v>
      </c>
      <c r="S15" s="1" t="s">
        <v>256</v>
      </c>
      <c r="T15" s="1" t="s">
        <v>257</v>
      </c>
    </row>
    <row r="16" s="1" customFormat="1" spans="1:20">
      <c r="A16" s="3">
        <v>16840167844</v>
      </c>
      <c r="B16" s="1" t="s">
        <v>304</v>
      </c>
      <c r="C16" s="1" t="s">
        <v>341</v>
      </c>
      <c r="D16" s="1" t="s">
        <v>342</v>
      </c>
      <c r="E16" s="1" t="s">
        <v>343</v>
      </c>
      <c r="F16" s="1" t="s">
        <v>243</v>
      </c>
      <c r="G16" s="1" t="s">
        <v>247</v>
      </c>
      <c r="H16" s="1" t="s">
        <v>248</v>
      </c>
      <c r="I16" s="1" t="s">
        <v>344</v>
      </c>
      <c r="J16" s="1" t="s">
        <v>29</v>
      </c>
      <c r="K16" s="1" t="s">
        <v>345</v>
      </c>
      <c r="L16" s="1" t="s">
        <v>345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346</v>
      </c>
      <c r="R16" s="1" t="s">
        <v>255</v>
      </c>
      <c r="S16" s="1" t="s">
        <v>256</v>
      </c>
      <c r="T16" s="1" t="s">
        <v>257</v>
      </c>
    </row>
    <row r="17" s="1" customFormat="1" spans="1:20">
      <c r="A17" s="3">
        <v>16878835050</v>
      </c>
      <c r="B17" s="1" t="s">
        <v>271</v>
      </c>
      <c r="C17" s="1" t="s">
        <v>347</v>
      </c>
      <c r="D17" s="1" t="s">
        <v>348</v>
      </c>
      <c r="E17" s="1" t="s">
        <v>349</v>
      </c>
      <c r="F17" s="1" t="s">
        <v>271</v>
      </c>
      <c r="G17" s="1" t="s">
        <v>247</v>
      </c>
      <c r="H17" s="1" t="s">
        <v>248</v>
      </c>
      <c r="I17" s="1" t="s">
        <v>350</v>
      </c>
      <c r="J17" s="1" t="s">
        <v>29</v>
      </c>
      <c r="K17" s="1" t="s">
        <v>351</v>
      </c>
      <c r="L17" s="1" t="s">
        <v>351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352</v>
      </c>
      <c r="R17" s="1" t="s">
        <v>255</v>
      </c>
      <c r="S17" s="1" t="s">
        <v>256</v>
      </c>
      <c r="T17" s="1" t="s">
        <v>257</v>
      </c>
    </row>
    <row r="18" s="1" customFormat="1" spans="1:20">
      <c r="A18" s="3">
        <v>16784885615</v>
      </c>
      <c r="B18" s="1" t="s">
        <v>353</v>
      </c>
      <c r="C18" s="1" t="s">
        <v>354</v>
      </c>
      <c r="D18" s="1" t="s">
        <v>355</v>
      </c>
      <c r="E18" s="1" t="s">
        <v>356</v>
      </c>
      <c r="F18" s="1" t="s">
        <v>271</v>
      </c>
      <c r="G18" s="1" t="s">
        <v>247</v>
      </c>
      <c r="H18" s="1" t="s">
        <v>248</v>
      </c>
      <c r="I18" s="1" t="s">
        <v>357</v>
      </c>
      <c r="J18" s="1" t="s">
        <v>29</v>
      </c>
      <c r="K18" s="1" t="s">
        <v>358</v>
      </c>
      <c r="L18" s="1" t="s">
        <v>358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359</v>
      </c>
      <c r="R18" s="1" t="s">
        <v>255</v>
      </c>
      <c r="S18" s="1" t="s">
        <v>256</v>
      </c>
      <c r="T18" s="1" t="s">
        <v>257</v>
      </c>
    </row>
    <row r="19" s="1" customFormat="1" spans="1:20">
      <c r="A19" s="3">
        <v>16878826830</v>
      </c>
      <c r="B19" s="1" t="s">
        <v>271</v>
      </c>
      <c r="C19" s="1" t="s">
        <v>360</v>
      </c>
      <c r="D19" s="1" t="s">
        <v>361</v>
      </c>
      <c r="E19" s="1" t="s">
        <v>362</v>
      </c>
      <c r="F19" s="1" t="s">
        <v>271</v>
      </c>
      <c r="G19" s="1" t="s">
        <v>247</v>
      </c>
      <c r="H19" s="1" t="s">
        <v>248</v>
      </c>
      <c r="I19" s="1" t="s">
        <v>363</v>
      </c>
      <c r="J19" s="1" t="s">
        <v>29</v>
      </c>
      <c r="K19" s="1" t="s">
        <v>364</v>
      </c>
      <c r="L19" s="1" t="s">
        <v>364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365</v>
      </c>
      <c r="R19" s="1" t="s">
        <v>255</v>
      </c>
      <c r="S19" s="1" t="s">
        <v>256</v>
      </c>
      <c r="T19" s="1" t="s">
        <v>257</v>
      </c>
    </row>
    <row r="20" s="1" customFormat="1" spans="1:20">
      <c r="A20" s="3">
        <v>16878416817</v>
      </c>
      <c r="B20" s="1" t="s">
        <v>271</v>
      </c>
      <c r="C20" s="1" t="s">
        <v>366</v>
      </c>
      <c r="D20" s="1" t="s">
        <v>361</v>
      </c>
      <c r="E20" s="1" t="s">
        <v>367</v>
      </c>
      <c r="F20" s="1" t="s">
        <v>271</v>
      </c>
      <c r="G20" s="1" t="s">
        <v>247</v>
      </c>
      <c r="H20" s="1" t="s">
        <v>248</v>
      </c>
      <c r="I20" s="1" t="s">
        <v>363</v>
      </c>
      <c r="J20" s="1" t="s">
        <v>29</v>
      </c>
      <c r="K20" s="1" t="s">
        <v>364</v>
      </c>
      <c r="L20" s="1" t="s">
        <v>364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368</v>
      </c>
      <c r="R20" s="1" t="s">
        <v>255</v>
      </c>
      <c r="S20" s="1" t="s">
        <v>256</v>
      </c>
      <c r="T20" s="1" t="s">
        <v>257</v>
      </c>
    </row>
    <row r="21" s="1" customFormat="1" spans="1:20">
      <c r="A21" s="3">
        <v>16878261570</v>
      </c>
      <c r="B21" s="1" t="s">
        <v>271</v>
      </c>
      <c r="C21" s="1" t="s">
        <v>369</v>
      </c>
      <c r="D21" s="1" t="s">
        <v>361</v>
      </c>
      <c r="E21" s="1" t="s">
        <v>370</v>
      </c>
      <c r="F21" s="1" t="s">
        <v>271</v>
      </c>
      <c r="G21" s="1" t="s">
        <v>247</v>
      </c>
      <c r="H21" s="1" t="s">
        <v>248</v>
      </c>
      <c r="I21" s="1" t="s">
        <v>371</v>
      </c>
      <c r="J21" s="1" t="s">
        <v>29</v>
      </c>
      <c r="K21" s="1" t="s">
        <v>372</v>
      </c>
      <c r="L21" s="1" t="s">
        <v>372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373</v>
      </c>
      <c r="R21" s="1" t="s">
        <v>255</v>
      </c>
      <c r="S21" s="1" t="s">
        <v>256</v>
      </c>
      <c r="T21" s="1" t="s">
        <v>257</v>
      </c>
    </row>
    <row r="22" s="1" customFormat="1" spans="1:20">
      <c r="A22" s="3">
        <v>16751534972</v>
      </c>
      <c r="B22" s="1" t="s">
        <v>374</v>
      </c>
      <c r="C22" s="1" t="s">
        <v>375</v>
      </c>
      <c r="D22" s="1" t="s">
        <v>376</v>
      </c>
      <c r="E22" s="1" t="s">
        <v>377</v>
      </c>
      <c r="F22" s="1" t="s">
        <v>271</v>
      </c>
      <c r="G22" s="1" t="s">
        <v>247</v>
      </c>
      <c r="H22" s="1" t="s">
        <v>248</v>
      </c>
      <c r="I22" s="1" t="s">
        <v>252</v>
      </c>
      <c r="J22" s="1" t="s">
        <v>29</v>
      </c>
      <c r="K22" s="1" t="s">
        <v>252</v>
      </c>
      <c r="L22" s="1" t="s">
        <v>378</v>
      </c>
      <c r="M22" s="1" t="s">
        <v>379</v>
      </c>
      <c r="N22" s="1" t="s">
        <v>380</v>
      </c>
      <c r="O22" s="1" t="s">
        <v>252</v>
      </c>
      <c r="P22" s="1" t="s">
        <v>253</v>
      </c>
      <c r="Q22" s="1" t="s">
        <v>381</v>
      </c>
      <c r="R22" s="1" t="s">
        <v>255</v>
      </c>
      <c r="S22" s="1" t="s">
        <v>256</v>
      </c>
      <c r="T22" s="1" t="s">
        <v>257</v>
      </c>
    </row>
    <row r="23" s="1" customFormat="1" spans="1:20">
      <c r="A23" s="3">
        <v>16624681717</v>
      </c>
      <c r="B23" s="1" t="s">
        <v>382</v>
      </c>
      <c r="C23" s="1" t="s">
        <v>383</v>
      </c>
      <c r="D23" s="1" t="s">
        <v>384</v>
      </c>
      <c r="E23" s="1" t="s">
        <v>385</v>
      </c>
      <c r="F23" s="1" t="s">
        <v>271</v>
      </c>
      <c r="G23" s="1" t="s">
        <v>247</v>
      </c>
      <c r="H23" s="1" t="s">
        <v>248</v>
      </c>
      <c r="I23" s="1" t="s">
        <v>386</v>
      </c>
      <c r="J23" s="1" t="s">
        <v>29</v>
      </c>
      <c r="K23" s="1" t="s">
        <v>387</v>
      </c>
      <c r="L23" s="1" t="s">
        <v>387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388</v>
      </c>
      <c r="R23" s="1" t="s">
        <v>255</v>
      </c>
      <c r="S23" s="1" t="s">
        <v>256</v>
      </c>
      <c r="T23" s="1" t="s">
        <v>257</v>
      </c>
    </row>
    <row r="24" s="1" customFormat="1" spans="1:20">
      <c r="A24" s="3">
        <v>16858178791</v>
      </c>
      <c r="B24" s="1" t="s">
        <v>389</v>
      </c>
      <c r="C24" s="1" t="s">
        <v>390</v>
      </c>
      <c r="D24" s="1" t="s">
        <v>391</v>
      </c>
      <c r="E24" s="1" t="s">
        <v>392</v>
      </c>
      <c r="F24" s="1" t="s">
        <v>271</v>
      </c>
      <c r="G24" s="1" t="s">
        <v>247</v>
      </c>
      <c r="H24" s="1" t="s">
        <v>248</v>
      </c>
      <c r="I24" s="1" t="s">
        <v>393</v>
      </c>
      <c r="J24" s="1" t="s">
        <v>29</v>
      </c>
      <c r="K24" s="1" t="s">
        <v>309</v>
      </c>
      <c r="L24" s="1" t="s">
        <v>309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394</v>
      </c>
      <c r="R24" s="1" t="s">
        <v>255</v>
      </c>
      <c r="S24" s="1" t="s">
        <v>256</v>
      </c>
      <c r="T24" s="1" t="s">
        <v>257</v>
      </c>
    </row>
    <row r="25" s="1" customFormat="1" spans="1:20">
      <c r="A25" s="3">
        <v>16816395439</v>
      </c>
      <c r="B25" s="1" t="s">
        <v>395</v>
      </c>
      <c r="C25" s="1" t="s">
        <v>396</v>
      </c>
      <c r="D25" s="1" t="s">
        <v>397</v>
      </c>
      <c r="E25" s="1" t="s">
        <v>398</v>
      </c>
      <c r="F25" s="1" t="s">
        <v>271</v>
      </c>
      <c r="G25" s="1" t="s">
        <v>247</v>
      </c>
      <c r="H25" s="1" t="s">
        <v>248</v>
      </c>
      <c r="I25" s="1" t="s">
        <v>399</v>
      </c>
      <c r="J25" s="1" t="s">
        <v>29</v>
      </c>
      <c r="K25" s="1" t="s">
        <v>400</v>
      </c>
      <c r="L25" s="1" t="s">
        <v>400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401</v>
      </c>
      <c r="R25" s="1" t="s">
        <v>255</v>
      </c>
      <c r="S25" s="1" t="s">
        <v>256</v>
      </c>
      <c r="T25" s="1" t="s">
        <v>257</v>
      </c>
    </row>
    <row r="26" s="1" customFormat="1" spans="1:20">
      <c r="A26" s="3">
        <v>16850560895</v>
      </c>
      <c r="B26" s="1" t="s">
        <v>402</v>
      </c>
      <c r="C26" s="1" t="s">
        <v>403</v>
      </c>
      <c r="D26" s="1" t="s">
        <v>404</v>
      </c>
      <c r="E26" s="1" t="s">
        <v>405</v>
      </c>
      <c r="F26" s="1" t="s">
        <v>271</v>
      </c>
      <c r="G26" s="1" t="s">
        <v>247</v>
      </c>
      <c r="H26" s="1" t="s">
        <v>248</v>
      </c>
      <c r="I26" s="1" t="s">
        <v>406</v>
      </c>
      <c r="J26" s="1" t="s">
        <v>29</v>
      </c>
      <c r="K26" s="1" t="s">
        <v>407</v>
      </c>
      <c r="L26" s="1" t="s">
        <v>407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408</v>
      </c>
      <c r="R26" s="1" t="s">
        <v>255</v>
      </c>
      <c r="S26" s="1" t="s">
        <v>256</v>
      </c>
      <c r="T26" s="1" t="s">
        <v>257</v>
      </c>
    </row>
    <row r="27" s="1" customFormat="1" spans="1:20">
      <c r="A27" s="3">
        <v>16343083816</v>
      </c>
      <c r="B27" s="1" t="s">
        <v>409</v>
      </c>
      <c r="C27" s="1" t="s">
        <v>410</v>
      </c>
      <c r="D27" s="1" t="s">
        <v>411</v>
      </c>
      <c r="E27" s="1" t="s">
        <v>412</v>
      </c>
      <c r="F27" s="1" t="s">
        <v>304</v>
      </c>
      <c r="G27" s="1" t="s">
        <v>247</v>
      </c>
      <c r="H27" s="1" t="s">
        <v>248</v>
      </c>
      <c r="I27" s="1" t="s">
        <v>413</v>
      </c>
      <c r="J27" s="1" t="s">
        <v>29</v>
      </c>
      <c r="K27" s="1" t="s">
        <v>414</v>
      </c>
      <c r="L27" s="1" t="s">
        <v>414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415</v>
      </c>
      <c r="R27" s="1" t="s">
        <v>255</v>
      </c>
      <c r="S27" s="1" t="s">
        <v>256</v>
      </c>
      <c r="T27" s="1" t="s">
        <v>257</v>
      </c>
    </row>
    <row r="28" s="1" customFormat="1" spans="1:20">
      <c r="A28" s="3">
        <v>16823640780</v>
      </c>
      <c r="B28" s="1" t="s">
        <v>416</v>
      </c>
      <c r="C28" s="1" t="s">
        <v>417</v>
      </c>
      <c r="D28" s="1" t="s">
        <v>418</v>
      </c>
      <c r="E28" s="1" t="s">
        <v>419</v>
      </c>
      <c r="F28" s="1" t="s">
        <v>389</v>
      </c>
      <c r="G28" s="1" t="s">
        <v>247</v>
      </c>
      <c r="H28" s="1" t="s">
        <v>248</v>
      </c>
      <c r="I28" s="1" t="s">
        <v>420</v>
      </c>
      <c r="J28" s="1" t="s">
        <v>29</v>
      </c>
      <c r="K28" s="1" t="s">
        <v>421</v>
      </c>
      <c r="L28" s="1" t="s">
        <v>421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422</v>
      </c>
      <c r="R28" s="1" t="s">
        <v>255</v>
      </c>
      <c r="S28" s="1" t="s">
        <v>256</v>
      </c>
      <c r="T28" s="1" t="s">
        <v>257</v>
      </c>
    </row>
    <row r="29" s="1" customFormat="1" spans="1:20">
      <c r="A29" s="3">
        <v>16879788415</v>
      </c>
      <c r="B29" s="1" t="s">
        <v>271</v>
      </c>
      <c r="C29" s="1" t="s">
        <v>423</v>
      </c>
      <c r="D29" s="1" t="s">
        <v>424</v>
      </c>
      <c r="E29" s="1" t="s">
        <v>425</v>
      </c>
      <c r="F29" s="1" t="s">
        <v>271</v>
      </c>
      <c r="G29" s="1" t="s">
        <v>247</v>
      </c>
      <c r="H29" s="1" t="s">
        <v>248</v>
      </c>
      <c r="I29" s="1" t="s">
        <v>426</v>
      </c>
      <c r="J29" s="1" t="s">
        <v>29</v>
      </c>
      <c r="K29" s="1" t="s">
        <v>427</v>
      </c>
      <c r="L29" s="1" t="s">
        <v>427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428</v>
      </c>
      <c r="R29" s="1" t="s">
        <v>255</v>
      </c>
      <c r="S29" s="1" t="s">
        <v>256</v>
      </c>
      <c r="T29" s="1" t="s">
        <v>257</v>
      </c>
    </row>
    <row r="30" s="1" customFormat="1" spans="1:20">
      <c r="A30" s="3">
        <v>16838597349</v>
      </c>
      <c r="B30" s="1" t="s">
        <v>311</v>
      </c>
      <c r="C30" s="1" t="s">
        <v>429</v>
      </c>
      <c r="D30" s="1" t="s">
        <v>430</v>
      </c>
      <c r="E30" s="1" t="s">
        <v>431</v>
      </c>
      <c r="F30" s="1" t="s">
        <v>271</v>
      </c>
      <c r="G30" s="1" t="s">
        <v>247</v>
      </c>
      <c r="H30" s="1" t="s">
        <v>248</v>
      </c>
      <c r="I30" s="1" t="s">
        <v>432</v>
      </c>
      <c r="J30" s="1" t="s">
        <v>29</v>
      </c>
      <c r="K30" s="1" t="s">
        <v>433</v>
      </c>
      <c r="L30" s="1" t="s">
        <v>433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434</v>
      </c>
      <c r="R30" s="1" t="s">
        <v>255</v>
      </c>
      <c r="S30" s="1" t="s">
        <v>256</v>
      </c>
      <c r="T30" s="1" t="s">
        <v>257</v>
      </c>
    </row>
    <row r="31" s="1" customFormat="1" spans="1:20">
      <c r="A31" s="3">
        <v>16838503373</v>
      </c>
      <c r="B31" s="1" t="s">
        <v>311</v>
      </c>
      <c r="C31" s="1" t="s">
        <v>435</v>
      </c>
      <c r="D31" s="1" t="s">
        <v>430</v>
      </c>
      <c r="E31" s="1" t="s">
        <v>436</v>
      </c>
      <c r="F31" s="1" t="s">
        <v>271</v>
      </c>
      <c r="G31" s="1" t="s">
        <v>247</v>
      </c>
      <c r="H31" s="1" t="s">
        <v>248</v>
      </c>
      <c r="I31" s="1" t="s">
        <v>432</v>
      </c>
      <c r="J31" s="1" t="s">
        <v>29</v>
      </c>
      <c r="K31" s="1" t="s">
        <v>433</v>
      </c>
      <c r="L31" s="1" t="s">
        <v>433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437</v>
      </c>
      <c r="R31" s="1" t="s">
        <v>255</v>
      </c>
      <c r="S31" s="1" t="s">
        <v>256</v>
      </c>
      <c r="T31" s="1" t="s">
        <v>257</v>
      </c>
    </row>
    <row r="32" s="1" customFormat="1" spans="1:20">
      <c r="A32" s="3">
        <v>16849420957</v>
      </c>
      <c r="B32" s="1" t="s">
        <v>402</v>
      </c>
      <c r="C32" s="1" t="s">
        <v>438</v>
      </c>
      <c r="D32" s="1" t="s">
        <v>439</v>
      </c>
      <c r="E32" s="1" t="s">
        <v>440</v>
      </c>
      <c r="F32" s="1" t="s">
        <v>243</v>
      </c>
      <c r="G32" s="1" t="s">
        <v>247</v>
      </c>
      <c r="H32" s="1" t="s">
        <v>248</v>
      </c>
      <c r="I32" s="1" t="s">
        <v>441</v>
      </c>
      <c r="J32" s="1" t="s">
        <v>29</v>
      </c>
      <c r="K32" s="1" t="s">
        <v>442</v>
      </c>
      <c r="L32" s="1" t="s">
        <v>442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443</v>
      </c>
      <c r="R32" s="1" t="s">
        <v>255</v>
      </c>
      <c r="S32" s="1" t="s">
        <v>256</v>
      </c>
      <c r="T32" s="1" t="s">
        <v>257</v>
      </c>
    </row>
    <row r="33" s="1" customFormat="1" spans="1:20">
      <c r="A33" s="3">
        <v>16879078286</v>
      </c>
      <c r="B33" s="1" t="s">
        <v>271</v>
      </c>
      <c r="C33" s="1" t="s">
        <v>444</v>
      </c>
      <c r="D33" s="1" t="s">
        <v>445</v>
      </c>
      <c r="E33" s="1" t="s">
        <v>446</v>
      </c>
      <c r="F33" s="1" t="s">
        <v>271</v>
      </c>
      <c r="G33" s="1" t="s">
        <v>247</v>
      </c>
      <c r="H33" s="1" t="s">
        <v>248</v>
      </c>
      <c r="I33" s="1" t="s">
        <v>447</v>
      </c>
      <c r="J33" s="1" t="s">
        <v>29</v>
      </c>
      <c r="K33" s="1" t="s">
        <v>448</v>
      </c>
      <c r="L33" s="1" t="s">
        <v>448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449</v>
      </c>
      <c r="R33" s="1" t="s">
        <v>255</v>
      </c>
      <c r="S33" s="1" t="s">
        <v>256</v>
      </c>
      <c r="T33" s="1" t="s">
        <v>257</v>
      </c>
    </row>
    <row r="34" s="1" customFormat="1" spans="1:20">
      <c r="A34" s="3">
        <v>16865839921</v>
      </c>
      <c r="B34" s="1" t="s">
        <v>243</v>
      </c>
      <c r="C34" s="1" t="s">
        <v>450</v>
      </c>
      <c r="D34" s="1" t="s">
        <v>451</v>
      </c>
      <c r="E34" s="1" t="s">
        <v>452</v>
      </c>
      <c r="F34" s="1" t="s">
        <v>271</v>
      </c>
      <c r="G34" s="1" t="s">
        <v>247</v>
      </c>
      <c r="H34" s="1" t="s">
        <v>248</v>
      </c>
      <c r="I34" s="1" t="s">
        <v>453</v>
      </c>
      <c r="J34" s="1" t="s">
        <v>29</v>
      </c>
      <c r="K34" s="1" t="s">
        <v>454</v>
      </c>
      <c r="L34" s="1" t="s">
        <v>454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455</v>
      </c>
      <c r="R34" s="1" t="s">
        <v>255</v>
      </c>
      <c r="S34" s="1" t="s">
        <v>256</v>
      </c>
      <c r="T34" s="1" t="s">
        <v>257</v>
      </c>
    </row>
    <row r="35" s="1" customFormat="1" spans="1:20">
      <c r="A35" s="3">
        <v>16795438620</v>
      </c>
      <c r="B35" s="1" t="s">
        <v>456</v>
      </c>
      <c r="C35" s="1" t="s">
        <v>457</v>
      </c>
      <c r="D35" s="1" t="s">
        <v>458</v>
      </c>
      <c r="E35" s="1" t="s">
        <v>459</v>
      </c>
      <c r="F35" s="1" t="s">
        <v>271</v>
      </c>
      <c r="G35" s="1" t="s">
        <v>247</v>
      </c>
      <c r="H35" s="1" t="s">
        <v>248</v>
      </c>
      <c r="I35" s="1" t="s">
        <v>460</v>
      </c>
      <c r="J35" s="1" t="s">
        <v>29</v>
      </c>
      <c r="K35" s="1" t="s">
        <v>461</v>
      </c>
      <c r="L35" s="1" t="s">
        <v>461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462</v>
      </c>
      <c r="R35" s="1" t="s">
        <v>255</v>
      </c>
      <c r="S35" s="1" t="s">
        <v>256</v>
      </c>
      <c r="T35" s="1" t="s">
        <v>257</v>
      </c>
    </row>
    <row r="36" s="1" customFormat="1" spans="1:20">
      <c r="A36" s="3">
        <v>16873233954</v>
      </c>
      <c r="B36" s="1" t="s">
        <v>271</v>
      </c>
      <c r="C36" s="1" t="s">
        <v>463</v>
      </c>
      <c r="D36" s="1" t="s">
        <v>464</v>
      </c>
      <c r="E36" s="1" t="s">
        <v>465</v>
      </c>
      <c r="F36" s="1" t="s">
        <v>271</v>
      </c>
      <c r="G36" s="1" t="s">
        <v>247</v>
      </c>
      <c r="H36" s="1" t="s">
        <v>248</v>
      </c>
      <c r="I36" s="1" t="s">
        <v>466</v>
      </c>
      <c r="J36" s="1" t="s">
        <v>29</v>
      </c>
      <c r="K36" s="1" t="s">
        <v>467</v>
      </c>
      <c r="L36" s="1" t="s">
        <v>467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468</v>
      </c>
      <c r="R36" s="1" t="s">
        <v>255</v>
      </c>
      <c r="S36" s="1" t="s">
        <v>256</v>
      </c>
      <c r="T36" s="1" t="s">
        <v>257</v>
      </c>
    </row>
    <row r="37" s="1" customFormat="1" spans="1:20">
      <c r="A37" s="3">
        <v>16878915570</v>
      </c>
      <c r="B37" s="1" t="s">
        <v>271</v>
      </c>
      <c r="C37" s="1" t="s">
        <v>469</v>
      </c>
      <c r="D37" s="1" t="s">
        <v>470</v>
      </c>
      <c r="E37" s="1" t="s">
        <v>471</v>
      </c>
      <c r="F37" s="1" t="s">
        <v>271</v>
      </c>
      <c r="G37" s="1" t="s">
        <v>247</v>
      </c>
      <c r="H37" s="1" t="s">
        <v>248</v>
      </c>
      <c r="I37" s="1" t="s">
        <v>472</v>
      </c>
      <c r="J37" s="1" t="s">
        <v>29</v>
      </c>
      <c r="K37" s="1" t="s">
        <v>473</v>
      </c>
      <c r="L37" s="1" t="s">
        <v>473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474</v>
      </c>
      <c r="R37" s="1" t="s">
        <v>255</v>
      </c>
      <c r="S37" s="1" t="s">
        <v>256</v>
      </c>
      <c r="T37" s="1" t="s">
        <v>257</v>
      </c>
    </row>
    <row r="38" s="1" customFormat="1" spans="1:20">
      <c r="A38" s="3">
        <v>16870576621</v>
      </c>
      <c r="B38" s="1" t="s">
        <v>243</v>
      </c>
      <c r="C38" s="1" t="s">
        <v>475</v>
      </c>
      <c r="D38" s="1" t="s">
        <v>476</v>
      </c>
      <c r="E38" s="1" t="s">
        <v>477</v>
      </c>
      <c r="F38" s="1" t="s">
        <v>243</v>
      </c>
      <c r="G38" s="1" t="s">
        <v>247</v>
      </c>
      <c r="H38" s="1" t="s">
        <v>248</v>
      </c>
      <c r="I38" s="1" t="s">
        <v>478</v>
      </c>
      <c r="J38" s="1" t="s">
        <v>29</v>
      </c>
      <c r="K38" s="1" t="s">
        <v>479</v>
      </c>
      <c r="L38" s="1" t="s">
        <v>479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480</v>
      </c>
      <c r="R38" s="1" t="s">
        <v>255</v>
      </c>
      <c r="S38" s="1" t="s">
        <v>256</v>
      </c>
      <c r="T38" s="1" t="s">
        <v>257</v>
      </c>
    </row>
    <row r="39" s="1" customFormat="1" spans="1:20">
      <c r="A39" s="3">
        <v>16864913839</v>
      </c>
      <c r="B39" s="1" t="s">
        <v>262</v>
      </c>
      <c r="C39" s="1" t="s">
        <v>481</v>
      </c>
      <c r="D39" s="1" t="s">
        <v>482</v>
      </c>
      <c r="E39" s="1" t="s">
        <v>483</v>
      </c>
      <c r="F39" s="1" t="s">
        <v>262</v>
      </c>
      <c r="G39" s="1" t="s">
        <v>247</v>
      </c>
      <c r="H39" s="1" t="s">
        <v>248</v>
      </c>
      <c r="I39" s="1" t="s">
        <v>484</v>
      </c>
      <c r="J39" s="1" t="s">
        <v>29</v>
      </c>
      <c r="K39" s="1" t="s">
        <v>485</v>
      </c>
      <c r="L39" s="1" t="s">
        <v>485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486</v>
      </c>
      <c r="R39" s="1" t="s">
        <v>255</v>
      </c>
      <c r="S39" s="1" t="s">
        <v>256</v>
      </c>
      <c r="T39" s="1" t="s">
        <v>257</v>
      </c>
    </row>
    <row r="40" s="1" customFormat="1" spans="1:20">
      <c r="A40" s="3">
        <v>16873136747</v>
      </c>
      <c r="B40" s="1" t="s">
        <v>271</v>
      </c>
      <c r="C40" s="1" t="s">
        <v>487</v>
      </c>
      <c r="D40" s="1" t="s">
        <v>488</v>
      </c>
      <c r="E40" s="1" t="s">
        <v>489</v>
      </c>
      <c r="F40" s="1" t="s">
        <v>271</v>
      </c>
      <c r="G40" s="1" t="s">
        <v>247</v>
      </c>
      <c r="H40" s="1" t="s">
        <v>248</v>
      </c>
      <c r="I40" s="1" t="s">
        <v>490</v>
      </c>
      <c r="J40" s="1" t="s">
        <v>29</v>
      </c>
      <c r="K40" s="1" t="s">
        <v>491</v>
      </c>
      <c r="L40" s="1" t="s">
        <v>491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492</v>
      </c>
      <c r="R40" s="1" t="s">
        <v>255</v>
      </c>
      <c r="S40" s="1" t="s">
        <v>256</v>
      </c>
      <c r="T40" s="1" t="s">
        <v>257</v>
      </c>
    </row>
    <row r="41" s="1" customFormat="1" spans="1:20">
      <c r="A41" s="3">
        <v>16808769569</v>
      </c>
      <c r="B41" s="1" t="s">
        <v>493</v>
      </c>
      <c r="C41" s="1" t="s">
        <v>494</v>
      </c>
      <c r="D41" s="1" t="s">
        <v>495</v>
      </c>
      <c r="E41" s="1" t="s">
        <v>496</v>
      </c>
      <c r="F41" s="1" t="s">
        <v>271</v>
      </c>
      <c r="G41" s="1" t="s">
        <v>247</v>
      </c>
      <c r="H41" s="1" t="s">
        <v>248</v>
      </c>
      <c r="I41" s="1" t="s">
        <v>497</v>
      </c>
      <c r="J41" s="1" t="s">
        <v>29</v>
      </c>
      <c r="K41" s="1" t="s">
        <v>498</v>
      </c>
      <c r="L41" s="1" t="s">
        <v>498</v>
      </c>
      <c r="M41" s="1" t="s">
        <v>251</v>
      </c>
      <c r="N41" s="1" t="s">
        <v>251</v>
      </c>
      <c r="O41" s="1" t="s">
        <v>252</v>
      </c>
      <c r="P41" s="1" t="s">
        <v>253</v>
      </c>
      <c r="Q41" s="1" t="s">
        <v>499</v>
      </c>
      <c r="R41" s="1" t="s">
        <v>255</v>
      </c>
      <c r="S41" s="1" t="s">
        <v>256</v>
      </c>
      <c r="T41" s="1" t="s">
        <v>257</v>
      </c>
    </row>
    <row r="42" s="1" customFormat="1" spans="1:20">
      <c r="A42" s="3">
        <v>16769114832</v>
      </c>
      <c r="B42" s="1" t="s">
        <v>500</v>
      </c>
      <c r="C42" s="1" t="s">
        <v>501</v>
      </c>
      <c r="D42" s="1" t="s">
        <v>502</v>
      </c>
      <c r="E42" s="1" t="s">
        <v>503</v>
      </c>
      <c r="F42" s="1" t="s">
        <v>271</v>
      </c>
      <c r="G42" s="1" t="s">
        <v>247</v>
      </c>
      <c r="H42" s="1" t="s">
        <v>248</v>
      </c>
      <c r="I42" s="1" t="s">
        <v>504</v>
      </c>
      <c r="J42" s="1" t="s">
        <v>29</v>
      </c>
      <c r="K42" s="1" t="s">
        <v>505</v>
      </c>
      <c r="L42" s="1" t="s">
        <v>505</v>
      </c>
      <c r="M42" s="1" t="s">
        <v>251</v>
      </c>
      <c r="N42" s="1" t="s">
        <v>251</v>
      </c>
      <c r="O42" s="1" t="s">
        <v>252</v>
      </c>
      <c r="P42" s="1" t="s">
        <v>253</v>
      </c>
      <c r="Q42" s="1" t="s">
        <v>506</v>
      </c>
      <c r="R42" s="1" t="s">
        <v>255</v>
      </c>
      <c r="S42" s="1" t="s">
        <v>256</v>
      </c>
      <c r="T42" s="1" t="s">
        <v>257</v>
      </c>
    </row>
    <row r="43" s="1" customFormat="1" spans="1:20">
      <c r="A43" s="3">
        <v>16809466718</v>
      </c>
      <c r="B43" s="1" t="s">
        <v>493</v>
      </c>
      <c r="C43" s="1" t="s">
        <v>507</v>
      </c>
      <c r="D43" s="1" t="s">
        <v>508</v>
      </c>
      <c r="E43" s="1" t="s">
        <v>509</v>
      </c>
      <c r="F43" s="1" t="s">
        <v>262</v>
      </c>
      <c r="G43" s="1" t="s">
        <v>247</v>
      </c>
      <c r="H43" s="1" t="s">
        <v>248</v>
      </c>
      <c r="I43" s="1" t="s">
        <v>510</v>
      </c>
      <c r="J43" s="1" t="s">
        <v>29</v>
      </c>
      <c r="K43" s="1" t="s">
        <v>511</v>
      </c>
      <c r="L43" s="1" t="s">
        <v>511</v>
      </c>
      <c r="M43" s="1" t="s">
        <v>251</v>
      </c>
      <c r="N43" s="1" t="s">
        <v>251</v>
      </c>
      <c r="O43" s="1" t="s">
        <v>252</v>
      </c>
      <c r="P43" s="1" t="s">
        <v>253</v>
      </c>
      <c r="Q43" s="1" t="s">
        <v>512</v>
      </c>
      <c r="R43" s="1" t="s">
        <v>255</v>
      </c>
      <c r="S43" s="1" t="s">
        <v>256</v>
      </c>
      <c r="T43" s="1" t="s">
        <v>257</v>
      </c>
    </row>
    <row r="44" s="1" customFormat="1" spans="1:20">
      <c r="A44" s="3">
        <v>16874150729</v>
      </c>
      <c r="B44" s="1" t="s">
        <v>271</v>
      </c>
      <c r="C44" s="1" t="s">
        <v>513</v>
      </c>
      <c r="D44" s="1" t="s">
        <v>514</v>
      </c>
      <c r="E44" s="1" t="s">
        <v>515</v>
      </c>
      <c r="F44" s="1" t="s">
        <v>271</v>
      </c>
      <c r="G44" s="1" t="s">
        <v>247</v>
      </c>
      <c r="H44" s="1" t="s">
        <v>248</v>
      </c>
      <c r="I44" s="1" t="s">
        <v>516</v>
      </c>
      <c r="J44" s="1" t="s">
        <v>29</v>
      </c>
      <c r="K44" s="1" t="s">
        <v>517</v>
      </c>
      <c r="L44" s="1" t="s">
        <v>517</v>
      </c>
      <c r="M44" s="1" t="s">
        <v>251</v>
      </c>
      <c r="N44" s="1" t="s">
        <v>251</v>
      </c>
      <c r="O44" s="1" t="s">
        <v>252</v>
      </c>
      <c r="P44" s="1" t="s">
        <v>253</v>
      </c>
      <c r="Q44" s="1" t="s">
        <v>518</v>
      </c>
      <c r="R44" s="1" t="s">
        <v>255</v>
      </c>
      <c r="S44" s="1" t="s">
        <v>256</v>
      </c>
      <c r="T44" s="1" t="s">
        <v>257</v>
      </c>
    </row>
    <row r="45" s="1" customFormat="1" spans="1:20">
      <c r="A45" s="3">
        <v>16838101920</v>
      </c>
      <c r="B45" s="1" t="s">
        <v>311</v>
      </c>
      <c r="C45" s="1" t="s">
        <v>519</v>
      </c>
      <c r="D45" s="1" t="s">
        <v>520</v>
      </c>
      <c r="E45" s="1" t="s">
        <v>521</v>
      </c>
      <c r="F45" s="1" t="s">
        <v>271</v>
      </c>
      <c r="G45" s="1" t="s">
        <v>247</v>
      </c>
      <c r="H45" s="1" t="s">
        <v>248</v>
      </c>
      <c r="I45" s="1" t="s">
        <v>522</v>
      </c>
      <c r="J45" s="1" t="s">
        <v>29</v>
      </c>
      <c r="K45" s="1" t="s">
        <v>523</v>
      </c>
      <c r="L45" s="1" t="s">
        <v>523</v>
      </c>
      <c r="M45" s="1" t="s">
        <v>251</v>
      </c>
      <c r="N45" s="1" t="s">
        <v>251</v>
      </c>
      <c r="O45" s="1" t="s">
        <v>252</v>
      </c>
      <c r="P45" s="1" t="s">
        <v>253</v>
      </c>
      <c r="Q45" s="1" t="s">
        <v>524</v>
      </c>
      <c r="R45" s="1" t="s">
        <v>255</v>
      </c>
      <c r="S45" s="1" t="s">
        <v>256</v>
      </c>
      <c r="T45" s="1" t="s">
        <v>257</v>
      </c>
    </row>
    <row r="46" s="1" customFormat="1" spans="1:20">
      <c r="A46" s="3">
        <v>16833721688</v>
      </c>
      <c r="B46" s="1" t="s">
        <v>311</v>
      </c>
      <c r="C46" s="1" t="s">
        <v>525</v>
      </c>
      <c r="D46" s="1" t="s">
        <v>526</v>
      </c>
      <c r="E46" s="1" t="s">
        <v>527</v>
      </c>
      <c r="F46" s="1" t="s">
        <v>243</v>
      </c>
      <c r="G46" s="1" t="s">
        <v>247</v>
      </c>
      <c r="H46" s="1" t="s">
        <v>248</v>
      </c>
      <c r="I46" s="1" t="s">
        <v>528</v>
      </c>
      <c r="J46" s="1" t="s">
        <v>29</v>
      </c>
      <c r="K46" s="1" t="s">
        <v>529</v>
      </c>
      <c r="L46" s="1" t="s">
        <v>529</v>
      </c>
      <c r="M46" s="1" t="s">
        <v>251</v>
      </c>
      <c r="N46" s="1" t="s">
        <v>251</v>
      </c>
      <c r="O46" s="1" t="s">
        <v>252</v>
      </c>
      <c r="P46" s="1" t="s">
        <v>253</v>
      </c>
      <c r="Q46" s="1" t="s">
        <v>530</v>
      </c>
      <c r="R46" s="1" t="s">
        <v>255</v>
      </c>
      <c r="S46" s="1" t="s">
        <v>256</v>
      </c>
      <c r="T46" s="1" t="s">
        <v>257</v>
      </c>
    </row>
    <row r="47" s="1" customFormat="1" spans="1:20">
      <c r="A47" s="3">
        <v>16864050905</v>
      </c>
      <c r="B47" s="1" t="s">
        <v>262</v>
      </c>
      <c r="C47" s="1" t="s">
        <v>531</v>
      </c>
      <c r="D47" s="1" t="s">
        <v>532</v>
      </c>
      <c r="E47" s="1" t="s">
        <v>533</v>
      </c>
      <c r="F47" s="1" t="s">
        <v>271</v>
      </c>
      <c r="G47" s="1" t="s">
        <v>247</v>
      </c>
      <c r="H47" s="1" t="s">
        <v>248</v>
      </c>
      <c r="I47" s="1" t="s">
        <v>534</v>
      </c>
      <c r="J47" s="1" t="s">
        <v>29</v>
      </c>
      <c r="K47" s="1" t="s">
        <v>535</v>
      </c>
      <c r="L47" s="1" t="s">
        <v>535</v>
      </c>
      <c r="M47" s="1" t="s">
        <v>251</v>
      </c>
      <c r="N47" s="1" t="s">
        <v>251</v>
      </c>
      <c r="O47" s="1" t="s">
        <v>252</v>
      </c>
      <c r="P47" s="1" t="s">
        <v>253</v>
      </c>
      <c r="Q47" s="1" t="s">
        <v>536</v>
      </c>
      <c r="R47" s="1" t="s">
        <v>255</v>
      </c>
      <c r="S47" s="1" t="s">
        <v>256</v>
      </c>
      <c r="T47" s="1" t="s">
        <v>257</v>
      </c>
    </row>
    <row r="48" s="1" customFormat="1" spans="1:20">
      <c r="A48" s="3">
        <v>16859672489</v>
      </c>
      <c r="B48" s="1" t="s">
        <v>262</v>
      </c>
      <c r="C48" s="1" t="s">
        <v>537</v>
      </c>
      <c r="D48" s="1" t="s">
        <v>538</v>
      </c>
      <c r="E48" s="1" t="s">
        <v>539</v>
      </c>
      <c r="F48" s="1" t="s">
        <v>271</v>
      </c>
      <c r="G48" s="1" t="s">
        <v>247</v>
      </c>
      <c r="H48" s="1" t="s">
        <v>248</v>
      </c>
      <c r="I48" s="1" t="s">
        <v>540</v>
      </c>
      <c r="J48" s="1" t="s">
        <v>29</v>
      </c>
      <c r="K48" s="1" t="s">
        <v>541</v>
      </c>
      <c r="L48" s="1" t="s">
        <v>541</v>
      </c>
      <c r="M48" s="1" t="s">
        <v>251</v>
      </c>
      <c r="N48" s="1" t="s">
        <v>251</v>
      </c>
      <c r="O48" s="1" t="s">
        <v>252</v>
      </c>
      <c r="P48" s="1" t="s">
        <v>253</v>
      </c>
      <c r="Q48" s="1" t="s">
        <v>542</v>
      </c>
      <c r="R48" s="1" t="s">
        <v>255</v>
      </c>
      <c r="S48" s="1" t="s">
        <v>256</v>
      </c>
      <c r="T48" s="1" t="s">
        <v>257</v>
      </c>
    </row>
    <row r="49" s="1" customFormat="1" spans="1:20">
      <c r="A49" s="3">
        <v>16831627000</v>
      </c>
      <c r="B49" s="1" t="s">
        <v>543</v>
      </c>
      <c r="C49" s="1" t="s">
        <v>544</v>
      </c>
      <c r="D49" s="1" t="s">
        <v>545</v>
      </c>
      <c r="E49" s="1" t="s">
        <v>546</v>
      </c>
      <c r="F49" s="1" t="s">
        <v>271</v>
      </c>
      <c r="G49" s="1" t="s">
        <v>247</v>
      </c>
      <c r="H49" s="1" t="s">
        <v>248</v>
      </c>
      <c r="I49" s="1" t="s">
        <v>547</v>
      </c>
      <c r="J49" s="1" t="s">
        <v>29</v>
      </c>
      <c r="K49" s="1" t="s">
        <v>548</v>
      </c>
      <c r="L49" s="1" t="s">
        <v>548</v>
      </c>
      <c r="M49" s="1" t="s">
        <v>251</v>
      </c>
      <c r="N49" s="1" t="s">
        <v>251</v>
      </c>
      <c r="O49" s="1" t="s">
        <v>252</v>
      </c>
      <c r="P49" s="1" t="s">
        <v>253</v>
      </c>
      <c r="Q49" s="1" t="s">
        <v>549</v>
      </c>
      <c r="R49" s="1" t="s">
        <v>255</v>
      </c>
      <c r="S49" s="1" t="s">
        <v>256</v>
      </c>
      <c r="T49" s="1" t="s">
        <v>257</v>
      </c>
    </row>
    <row r="50" s="1" customFormat="1" spans="1:20">
      <c r="A50" s="3">
        <v>16833239440</v>
      </c>
      <c r="B50" s="1" t="s">
        <v>311</v>
      </c>
      <c r="C50" s="1" t="s">
        <v>550</v>
      </c>
      <c r="D50" s="1" t="s">
        <v>551</v>
      </c>
      <c r="E50" s="1" t="s">
        <v>552</v>
      </c>
      <c r="F50" s="1" t="s">
        <v>262</v>
      </c>
      <c r="G50" s="1" t="s">
        <v>247</v>
      </c>
      <c r="H50" s="1" t="s">
        <v>248</v>
      </c>
      <c r="I50" s="1" t="s">
        <v>553</v>
      </c>
      <c r="J50" s="1" t="s">
        <v>29</v>
      </c>
      <c r="K50" s="1" t="s">
        <v>554</v>
      </c>
      <c r="L50" s="1" t="s">
        <v>554</v>
      </c>
      <c r="M50" s="1" t="s">
        <v>251</v>
      </c>
      <c r="N50" s="1" t="s">
        <v>251</v>
      </c>
      <c r="O50" s="1" t="s">
        <v>252</v>
      </c>
      <c r="P50" s="1" t="s">
        <v>253</v>
      </c>
      <c r="Q50" s="1" t="s">
        <v>555</v>
      </c>
      <c r="R50" s="1" t="s">
        <v>255</v>
      </c>
      <c r="S50" s="1" t="s">
        <v>256</v>
      </c>
      <c r="T50" s="1" t="s">
        <v>257</v>
      </c>
    </row>
    <row r="51" s="1" customFormat="1" spans="1:20">
      <c r="A51" s="3">
        <v>16865172791</v>
      </c>
      <c r="B51" s="1" t="s">
        <v>262</v>
      </c>
      <c r="C51" s="1" t="s">
        <v>556</v>
      </c>
      <c r="D51" s="1" t="s">
        <v>557</v>
      </c>
      <c r="E51" s="1" t="s">
        <v>558</v>
      </c>
      <c r="F51" s="1" t="s">
        <v>271</v>
      </c>
      <c r="G51" s="1" t="s">
        <v>247</v>
      </c>
      <c r="H51" s="1" t="s">
        <v>248</v>
      </c>
      <c r="I51" s="1" t="s">
        <v>559</v>
      </c>
      <c r="J51" s="1" t="s">
        <v>29</v>
      </c>
      <c r="K51" s="1" t="s">
        <v>560</v>
      </c>
      <c r="L51" s="1" t="s">
        <v>560</v>
      </c>
      <c r="M51" s="1" t="s">
        <v>251</v>
      </c>
      <c r="N51" s="1" t="s">
        <v>251</v>
      </c>
      <c r="O51" s="1" t="s">
        <v>252</v>
      </c>
      <c r="P51" s="1" t="s">
        <v>253</v>
      </c>
      <c r="Q51" s="1" t="s">
        <v>561</v>
      </c>
      <c r="R51" s="1" t="s">
        <v>255</v>
      </c>
      <c r="S51" s="1" t="s">
        <v>256</v>
      </c>
      <c r="T51" s="1" t="s">
        <v>257</v>
      </c>
    </row>
    <row r="52" s="1" customFormat="1" spans="1:20">
      <c r="A52" s="3">
        <v>16879213853</v>
      </c>
      <c r="B52" s="1" t="s">
        <v>271</v>
      </c>
      <c r="C52" s="1" t="s">
        <v>562</v>
      </c>
      <c r="D52" s="1" t="s">
        <v>563</v>
      </c>
      <c r="E52" s="1" t="s">
        <v>564</v>
      </c>
      <c r="F52" s="1" t="s">
        <v>271</v>
      </c>
      <c r="G52" s="1" t="s">
        <v>247</v>
      </c>
      <c r="H52" s="1" t="s">
        <v>248</v>
      </c>
      <c r="I52" s="1" t="s">
        <v>565</v>
      </c>
      <c r="J52" s="1" t="s">
        <v>29</v>
      </c>
      <c r="K52" s="1" t="s">
        <v>566</v>
      </c>
      <c r="L52" s="1" t="s">
        <v>566</v>
      </c>
      <c r="M52" s="1" t="s">
        <v>251</v>
      </c>
      <c r="N52" s="1" t="s">
        <v>251</v>
      </c>
      <c r="O52" s="1" t="s">
        <v>252</v>
      </c>
      <c r="P52" s="1" t="s">
        <v>253</v>
      </c>
      <c r="Q52" s="1" t="s">
        <v>567</v>
      </c>
      <c r="R52" s="1" t="s">
        <v>255</v>
      </c>
      <c r="S52" s="1" t="s">
        <v>256</v>
      </c>
      <c r="T52" s="1" t="s">
        <v>257</v>
      </c>
    </row>
    <row r="53" s="1" customFormat="1" spans="1:20">
      <c r="A53" s="3">
        <v>16776340463</v>
      </c>
      <c r="B53" s="1" t="s">
        <v>500</v>
      </c>
      <c r="C53" s="1" t="s">
        <v>568</v>
      </c>
      <c r="D53" s="1" t="s">
        <v>569</v>
      </c>
      <c r="E53" s="1" t="s">
        <v>570</v>
      </c>
      <c r="F53" s="1" t="s">
        <v>262</v>
      </c>
      <c r="G53" s="1" t="s">
        <v>247</v>
      </c>
      <c r="H53" s="1" t="s">
        <v>248</v>
      </c>
      <c r="I53" s="1" t="s">
        <v>571</v>
      </c>
      <c r="J53" s="1" t="s">
        <v>29</v>
      </c>
      <c r="K53" s="1" t="s">
        <v>572</v>
      </c>
      <c r="L53" s="1" t="s">
        <v>572</v>
      </c>
      <c r="M53" s="1" t="s">
        <v>251</v>
      </c>
      <c r="N53" s="1" t="s">
        <v>251</v>
      </c>
      <c r="O53" s="1" t="s">
        <v>252</v>
      </c>
      <c r="P53" s="1" t="s">
        <v>253</v>
      </c>
      <c r="Q53" s="1" t="s">
        <v>573</v>
      </c>
      <c r="R53" s="1" t="s">
        <v>255</v>
      </c>
      <c r="S53" s="1" t="s">
        <v>256</v>
      </c>
      <c r="T53" s="1" t="s">
        <v>257</v>
      </c>
    </row>
    <row r="54" s="1" customFormat="1" spans="1:20">
      <c r="A54" s="3">
        <v>16786601523</v>
      </c>
      <c r="B54" s="1" t="s">
        <v>353</v>
      </c>
      <c r="C54" s="1" t="s">
        <v>574</v>
      </c>
      <c r="D54" s="1" t="s">
        <v>575</v>
      </c>
      <c r="E54" s="1" t="s">
        <v>576</v>
      </c>
      <c r="F54" s="1" t="s">
        <v>271</v>
      </c>
      <c r="G54" s="1" t="s">
        <v>247</v>
      </c>
      <c r="H54" s="1" t="s">
        <v>248</v>
      </c>
      <c r="I54" s="1" t="s">
        <v>577</v>
      </c>
      <c r="J54" s="1" t="s">
        <v>29</v>
      </c>
      <c r="K54" s="1" t="s">
        <v>578</v>
      </c>
      <c r="L54" s="1" t="s">
        <v>578</v>
      </c>
      <c r="M54" s="1" t="s">
        <v>251</v>
      </c>
      <c r="N54" s="1" t="s">
        <v>251</v>
      </c>
      <c r="O54" s="1" t="s">
        <v>252</v>
      </c>
      <c r="P54" s="1" t="s">
        <v>253</v>
      </c>
      <c r="Q54" s="1" t="s">
        <v>579</v>
      </c>
      <c r="R54" s="1" t="s">
        <v>255</v>
      </c>
      <c r="S54" s="1" t="s">
        <v>256</v>
      </c>
      <c r="T54" s="1" t="s">
        <v>257</v>
      </c>
    </row>
    <row r="55" s="1" customFormat="1" spans="1:20">
      <c r="A55" s="3">
        <v>16292950020</v>
      </c>
      <c r="B55" s="1" t="s">
        <v>580</v>
      </c>
      <c r="C55" s="1" t="s">
        <v>581</v>
      </c>
      <c r="D55" s="1" t="s">
        <v>582</v>
      </c>
      <c r="E55" s="1" t="s">
        <v>583</v>
      </c>
      <c r="F55" s="1" t="s">
        <v>402</v>
      </c>
      <c r="G55" s="1" t="s">
        <v>247</v>
      </c>
      <c r="H55" s="1" t="s">
        <v>248</v>
      </c>
      <c r="I55" s="1" t="s">
        <v>584</v>
      </c>
      <c r="J55" s="1" t="s">
        <v>29</v>
      </c>
      <c r="K55" s="1" t="s">
        <v>585</v>
      </c>
      <c r="L55" s="1" t="s">
        <v>585</v>
      </c>
      <c r="M55" s="1" t="s">
        <v>251</v>
      </c>
      <c r="N55" s="1" t="s">
        <v>251</v>
      </c>
      <c r="O55" s="1" t="s">
        <v>252</v>
      </c>
      <c r="P55" s="1" t="s">
        <v>253</v>
      </c>
      <c r="Q55" s="1" t="s">
        <v>586</v>
      </c>
      <c r="R55" s="1" t="s">
        <v>255</v>
      </c>
      <c r="S55" s="1" t="s">
        <v>256</v>
      </c>
      <c r="T55" s="1" t="s">
        <v>257</v>
      </c>
    </row>
    <row r="56" s="1" customFormat="1" spans="1:20">
      <c r="A56" s="3">
        <v>16846154280</v>
      </c>
      <c r="B56" s="1" t="s">
        <v>304</v>
      </c>
      <c r="C56" s="1" t="s">
        <v>587</v>
      </c>
      <c r="D56" s="1" t="s">
        <v>588</v>
      </c>
      <c r="E56" s="1" t="s">
        <v>589</v>
      </c>
      <c r="F56" s="1" t="s">
        <v>243</v>
      </c>
      <c r="G56" s="1" t="s">
        <v>247</v>
      </c>
      <c r="H56" s="1" t="s">
        <v>248</v>
      </c>
      <c r="I56" s="1" t="s">
        <v>590</v>
      </c>
      <c r="J56" s="1" t="s">
        <v>29</v>
      </c>
      <c r="K56" s="1" t="s">
        <v>591</v>
      </c>
      <c r="L56" s="1" t="s">
        <v>591</v>
      </c>
      <c r="M56" s="1" t="s">
        <v>251</v>
      </c>
      <c r="N56" s="1" t="s">
        <v>251</v>
      </c>
      <c r="O56" s="1" t="s">
        <v>252</v>
      </c>
      <c r="P56" s="1" t="s">
        <v>253</v>
      </c>
      <c r="Q56" s="1" t="s">
        <v>592</v>
      </c>
      <c r="R56" s="1" t="s">
        <v>255</v>
      </c>
      <c r="S56" s="1" t="s">
        <v>256</v>
      </c>
      <c r="T56" s="1" t="s">
        <v>257</v>
      </c>
    </row>
    <row r="57" s="1" customFormat="1" spans="1:20">
      <c r="A57" s="3">
        <v>16859513515</v>
      </c>
      <c r="B57" s="1" t="s">
        <v>262</v>
      </c>
      <c r="C57" s="1" t="s">
        <v>593</v>
      </c>
      <c r="D57" s="1" t="s">
        <v>594</v>
      </c>
      <c r="E57" s="1" t="s">
        <v>595</v>
      </c>
      <c r="F57" s="1" t="s">
        <v>262</v>
      </c>
      <c r="G57" s="1" t="s">
        <v>247</v>
      </c>
      <c r="H57" s="1" t="s">
        <v>248</v>
      </c>
      <c r="I57" s="1" t="s">
        <v>596</v>
      </c>
      <c r="J57" s="1" t="s">
        <v>29</v>
      </c>
      <c r="K57" s="1" t="s">
        <v>597</v>
      </c>
      <c r="L57" s="1" t="s">
        <v>597</v>
      </c>
      <c r="M57" s="1" t="s">
        <v>251</v>
      </c>
      <c r="N57" s="1" t="s">
        <v>251</v>
      </c>
      <c r="O57" s="1" t="s">
        <v>252</v>
      </c>
      <c r="P57" s="1" t="s">
        <v>253</v>
      </c>
      <c r="Q57" s="1" t="s">
        <v>598</v>
      </c>
      <c r="R57" s="1" t="s">
        <v>255</v>
      </c>
      <c r="S57" s="1" t="s">
        <v>256</v>
      </c>
      <c r="T57" s="1" t="s">
        <v>257</v>
      </c>
    </row>
    <row r="58" s="1" customFormat="1" spans="1:20">
      <c r="A58" s="3">
        <v>16863553511</v>
      </c>
      <c r="B58" s="1" t="s">
        <v>262</v>
      </c>
      <c r="C58" s="1" t="s">
        <v>599</v>
      </c>
      <c r="D58" s="1" t="s">
        <v>600</v>
      </c>
      <c r="E58" s="1" t="s">
        <v>601</v>
      </c>
      <c r="F58" s="1" t="s">
        <v>262</v>
      </c>
      <c r="G58" s="1" t="s">
        <v>247</v>
      </c>
      <c r="H58" s="1" t="s">
        <v>248</v>
      </c>
      <c r="I58" s="1" t="s">
        <v>602</v>
      </c>
      <c r="J58" s="1" t="s">
        <v>29</v>
      </c>
      <c r="K58" s="1" t="s">
        <v>603</v>
      </c>
      <c r="L58" s="1" t="s">
        <v>603</v>
      </c>
      <c r="M58" s="1" t="s">
        <v>251</v>
      </c>
      <c r="N58" s="1" t="s">
        <v>251</v>
      </c>
      <c r="O58" s="1" t="s">
        <v>252</v>
      </c>
      <c r="P58" s="1" t="s">
        <v>253</v>
      </c>
      <c r="Q58" s="1" t="s">
        <v>604</v>
      </c>
      <c r="R58" s="1" t="s">
        <v>255</v>
      </c>
      <c r="S58" s="1" t="s">
        <v>256</v>
      </c>
      <c r="T58" s="1" t="s">
        <v>257</v>
      </c>
    </row>
    <row r="59" s="1" customFormat="1" spans="1:20">
      <c r="A59" s="3">
        <v>16761472600</v>
      </c>
      <c r="B59" s="1" t="s">
        <v>605</v>
      </c>
      <c r="C59" s="1" t="s">
        <v>606</v>
      </c>
      <c r="D59" s="1" t="s">
        <v>607</v>
      </c>
      <c r="E59" s="1" t="s">
        <v>608</v>
      </c>
      <c r="F59" s="1" t="s">
        <v>262</v>
      </c>
      <c r="G59" s="1" t="s">
        <v>247</v>
      </c>
      <c r="H59" s="1" t="s">
        <v>248</v>
      </c>
      <c r="I59" s="1" t="s">
        <v>609</v>
      </c>
      <c r="J59" s="1" t="s">
        <v>29</v>
      </c>
      <c r="K59" s="1" t="s">
        <v>610</v>
      </c>
      <c r="L59" s="1" t="s">
        <v>610</v>
      </c>
      <c r="M59" s="1" t="s">
        <v>251</v>
      </c>
      <c r="N59" s="1" t="s">
        <v>251</v>
      </c>
      <c r="O59" s="1" t="s">
        <v>252</v>
      </c>
      <c r="P59" s="1" t="s">
        <v>253</v>
      </c>
      <c r="Q59" s="1" t="s">
        <v>611</v>
      </c>
      <c r="R59" s="1" t="s">
        <v>255</v>
      </c>
      <c r="S59" s="1" t="s">
        <v>256</v>
      </c>
      <c r="T59" s="1" t="s">
        <v>257</v>
      </c>
    </row>
    <row r="60" s="1" customFormat="1" spans="1:20">
      <c r="A60" s="3">
        <v>16721412432</v>
      </c>
      <c r="B60" s="1" t="s">
        <v>612</v>
      </c>
      <c r="C60" s="1" t="s">
        <v>613</v>
      </c>
      <c r="D60" s="1" t="s">
        <v>614</v>
      </c>
      <c r="E60" s="1" t="s">
        <v>615</v>
      </c>
      <c r="F60" s="1" t="s">
        <v>389</v>
      </c>
      <c r="G60" s="1" t="s">
        <v>247</v>
      </c>
      <c r="H60" s="1" t="s">
        <v>248</v>
      </c>
      <c r="I60" s="1" t="s">
        <v>616</v>
      </c>
      <c r="J60" s="1" t="s">
        <v>29</v>
      </c>
      <c r="K60" s="1" t="s">
        <v>617</v>
      </c>
      <c r="L60" s="1" t="s">
        <v>617</v>
      </c>
      <c r="M60" s="1" t="s">
        <v>251</v>
      </c>
      <c r="N60" s="1" t="s">
        <v>251</v>
      </c>
      <c r="O60" s="1" t="s">
        <v>252</v>
      </c>
      <c r="P60" s="1" t="s">
        <v>253</v>
      </c>
      <c r="Q60" s="1" t="s">
        <v>618</v>
      </c>
      <c r="R60" s="1" t="s">
        <v>255</v>
      </c>
      <c r="S60" s="1" t="s">
        <v>256</v>
      </c>
      <c r="T60" s="1" t="s">
        <v>257</v>
      </c>
    </row>
    <row r="61" s="1" customFormat="1" spans="1:20">
      <c r="A61" s="3">
        <v>16726000457</v>
      </c>
      <c r="B61" s="1" t="s">
        <v>297</v>
      </c>
      <c r="C61" s="1" t="s">
        <v>619</v>
      </c>
      <c r="D61" s="1" t="s">
        <v>620</v>
      </c>
      <c r="E61" s="1" t="s">
        <v>621</v>
      </c>
      <c r="F61" s="1" t="s">
        <v>402</v>
      </c>
      <c r="G61" s="1" t="s">
        <v>247</v>
      </c>
      <c r="H61" s="1" t="s">
        <v>248</v>
      </c>
      <c r="I61" s="1" t="s">
        <v>622</v>
      </c>
      <c r="J61" s="1" t="s">
        <v>29</v>
      </c>
      <c r="K61" s="1" t="s">
        <v>623</v>
      </c>
      <c r="L61" s="1" t="s">
        <v>623</v>
      </c>
      <c r="M61" s="1" t="s">
        <v>251</v>
      </c>
      <c r="N61" s="1" t="s">
        <v>251</v>
      </c>
      <c r="O61" s="1" t="s">
        <v>252</v>
      </c>
      <c r="P61" s="1" t="s">
        <v>253</v>
      </c>
      <c r="Q61" s="1" t="s">
        <v>624</v>
      </c>
      <c r="R61" s="1" t="s">
        <v>255</v>
      </c>
      <c r="S61" s="1" t="s">
        <v>256</v>
      </c>
      <c r="T61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2021-12-01T02:34:41Z</dcterms:created>
  <dcterms:modified xsi:type="dcterms:W3CDTF">2021-12-01T02:43:33Z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7E43597CCAC74D4AACE37FA0D3114E94</vt:lpwstr>
  </property>
  <property fmtid="{D5CDD505-2E9C-101B-9397-08002B2CF9AE}" pid="3" name="KSOProductBuildVer">
    <vt:lpwstr>2052-11.1.0.11115</vt:lpwstr>
  </property>
</Properties>
</file>