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对账!$1:$62</definedName>
  </definedNames>
  <calcPr calcId="144525"/>
</workbook>
</file>

<file path=xl/sharedStrings.xml><?xml version="1.0" encoding="utf-8"?>
<sst xmlns="http://schemas.openxmlformats.org/spreadsheetml/2006/main" count="1660" uniqueCount="402">
  <si>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</si>
  <si>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</si>
  <si>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</si>
  <si>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</si>
  <si>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</si>
  <si>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</si>
  <si>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</si>
  <si>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</si>
  <si>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</si>
  <si>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</si>
  <si>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</si>
  <si>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</si>
  <si>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</si>
  <si>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</si>
  <si>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</si>
  <si>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</si>
  <si>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</si>
  <si>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</si>
  <si>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</si>
  <si>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</si>
  <si>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</si>
  <si>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</si>
  <si>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</si>
  <si>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</si>
  <si>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</si>
  <si>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</si>
  <si>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</si>
  <si>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[厦门]锦江之星(厦门北站嘉庚体育馆店)(71450634)</t>
  </si>
  <si>
    <t>标准房B&lt;双人入住&gt;&lt;内宾&gt;&lt;预付&gt;&lt;无早&gt;</t>
  </si>
  <si>
    <t>CNY</t>
  </si>
  <si>
    <t>林依祈</t>
  </si>
  <si>
    <t>CA11323211201CNY</t>
  </si>
  <si>
    <t>未提现</t>
  </si>
  <si>
    <t>携程开票</t>
  </si>
  <si>
    <t>[上海]锦江之星(上海漕河泾星中路地铁站店)(66072634)</t>
  </si>
  <si>
    <t>双人房A&lt;双人入住&gt;&lt;内宾&gt;&lt;预付&gt;&lt;无早&gt;</t>
  </si>
  <si>
    <t>郭明健</t>
  </si>
  <si>
    <t>[淄博]尚客优酒店(淄博山东理工大学店)(71988714)</t>
  </si>
  <si>
    <t>温馨家庭房&lt;双人入住&gt;&lt;内宾&gt;&lt;预付&gt;&lt;无早&gt;</t>
  </si>
  <si>
    <t>葛海涵</t>
  </si>
  <si>
    <t>史蓉</t>
  </si>
  <si>
    <t>刘琪</t>
  </si>
  <si>
    <t>[烟台]锦江之星品尚(烟台开发区五指山路店)(73247191)</t>
  </si>
  <si>
    <t>商务标准房A&lt;双人入住&gt;&lt;内宾&gt;&lt;预付&gt;&lt;无早&gt;</t>
  </si>
  <si>
    <t>曾圣杰,王杰</t>
  </si>
  <si>
    <t>[广州]城市便捷酒店(广州增城万达地铁站店)(71583206)</t>
  </si>
  <si>
    <t>城市家庭房&lt;双人入住&gt;&lt;内宾&gt;&lt;预付&gt;&lt;无早&gt;</t>
  </si>
  <si>
    <t>李家顺</t>
  </si>
  <si>
    <t>取消</t>
  </si>
  <si>
    <t>[南京]锦江之星品尚(南京葛塘地铁站美利广场店)(66013429)</t>
  </si>
  <si>
    <t>商务房A&lt;双人入住&gt;&lt;内宾&gt;&lt;预付&gt;&lt;无早&gt;</t>
  </si>
  <si>
    <t>谢鑫</t>
  </si>
  <si>
    <t>[北京]格林豪泰贝壳酒店(北京昌平南口镇兴隆东街店)(70405285)</t>
  </si>
  <si>
    <t>标准间&lt;双人入住&gt;&lt;内宾&gt;&lt;预付&gt;&lt;无早&gt;</t>
  </si>
  <si>
    <t>贾婷玉</t>
  </si>
  <si>
    <t>戴洁</t>
  </si>
  <si>
    <t>商务房B&lt;双人入住&gt;&lt;内宾&gt;&lt;预付&gt;&lt;无早&gt;</t>
  </si>
  <si>
    <t>黄鹏澄,吴越</t>
  </si>
  <si>
    <t>陈晓凡</t>
  </si>
  <si>
    <t>雷芝怡</t>
  </si>
  <si>
    <t>[胶州]都市花园(胶州胶东机场广州南路店)(78928958)</t>
  </si>
  <si>
    <t>花园尊享双床房&lt;双人入住&gt;&lt;内宾&gt;&lt;预付&gt;&lt;无早&gt;</t>
  </si>
  <si>
    <t>朱孟庆</t>
  </si>
  <si>
    <t>滕君</t>
  </si>
  <si>
    <t>岳洋</t>
  </si>
  <si>
    <t>标准房A&lt;双人入住&gt;&lt;内宾&gt;&lt;预付&gt;&lt;无早&gt;</t>
  </si>
  <si>
    <t>牛宸东</t>
  </si>
  <si>
    <t>[杭州]锦江都城酒店(杭州下沙金沙湖店)(71012770)</t>
  </si>
  <si>
    <t>精致商务房&lt;双人入住&gt;&lt;内宾&gt;&lt;预付&gt;&lt;无早&gt;</t>
  </si>
  <si>
    <t>赵朱宁</t>
  </si>
  <si>
    <t>[贵阳]贵阳溪山里酒店(80624984)</t>
  </si>
  <si>
    <t>尊享溪山御景套房&lt;双人入住&gt;&lt;中宾&gt;&lt;双早&gt;</t>
  </si>
  <si>
    <t>李莉</t>
  </si>
  <si>
    <t>宋斌</t>
  </si>
  <si>
    <t>[峨眉山]峨眉山璞澜丽呈酒店(79021947)</t>
  </si>
  <si>
    <t>雅致园景大床套房&lt;双人入住&gt;&lt;内宾&gt;&lt;预付&gt;&lt;双早&gt;</t>
  </si>
  <si>
    <t>黄邦纯</t>
  </si>
  <si>
    <t>[广州]广州融创施柏阁酒店(64223690)</t>
  </si>
  <si>
    <t>豪华套房&lt;双人入住&gt;&lt;内宾&gt;&lt;预付&gt;&lt;双早&gt;</t>
  </si>
  <si>
    <t>郭斯靖</t>
  </si>
  <si>
    <t>[宁波]丽呈睿轩宁波天一广场火车站酒店(78981496)</t>
  </si>
  <si>
    <t>特惠大床房&lt;双人入住&gt;&lt;内宾&gt;&lt;预付&gt;&lt;无早&gt;</t>
  </si>
  <si>
    <t>何俊涛</t>
  </si>
  <si>
    <t>[青岛]喆啡酒店(青岛石油大学吾悦广场店)(70869380)</t>
  </si>
  <si>
    <t>醇享大床房&lt;双人入住&gt;&lt;内宾&gt;&lt;预付&gt;&lt;无早&gt;</t>
  </si>
  <si>
    <t>李晓</t>
  </si>
  <si>
    <t>陈卓楠</t>
  </si>
  <si>
    <t>[和平]和平热龙温泉度假村(71638387)</t>
  </si>
  <si>
    <t>标准双人房&lt;特惠专享&gt;&lt;双人入住&gt;&lt;双早&gt;</t>
  </si>
  <si>
    <t>赖锐平</t>
  </si>
  <si>
    <t>豪华大床房&lt;双人入住&gt;&lt;内宾&gt;&lt;预付&gt;&lt;无早&gt;</t>
  </si>
  <si>
    <t>何剑堃</t>
  </si>
  <si>
    <t>[上海]锦江之星(上海车墩影视城店)(71450862)</t>
  </si>
  <si>
    <t>商务房C&lt;双人入住&gt;&lt;内宾&gt;&lt;预付&gt;&lt;无早&gt;</t>
  </si>
  <si>
    <t>杨红宇</t>
  </si>
  <si>
    <t>acknowledge</t>
  </si>
  <si>
    <t>[成都]成都金沙高逸丽呈酒店(78932536)</t>
  </si>
  <si>
    <t>晨景双床房&lt;双人入住&gt;&lt;内宾&gt;&lt;预付&gt;&lt;无早&gt;</t>
  </si>
  <si>
    <t>徐梓豪,徐兴东</t>
  </si>
  <si>
    <t>高级豪华大床房&lt;双人入住&gt;&lt;内宾&gt;&lt;预付&gt;&lt;双早&gt;</t>
  </si>
  <si>
    <t>雷国辉</t>
  </si>
  <si>
    <t>[张北]锦江之星风尚(张家口张北草原天路中都南大街店)(71497997)</t>
  </si>
  <si>
    <t>梁斌</t>
  </si>
  <si>
    <t>[临沂]临沂滨河智选假日酒店(66013435)</t>
  </si>
  <si>
    <t>高级大床房&lt;双人入住&gt;&lt;内宾&gt;&lt;预付&gt;&lt;双早&gt;</t>
  </si>
  <si>
    <t>苏文秀</t>
  </si>
  <si>
    <t>行政豪华房&lt;双人入住&gt;&lt;内宾&gt;&lt;预付&gt;&lt;双早&gt;</t>
  </si>
  <si>
    <t>李智威</t>
  </si>
  <si>
    <t>[南京]锦江之星品尚(南京汉中门店)(60983744)</t>
  </si>
  <si>
    <t>龚敬文</t>
  </si>
  <si>
    <t>[南昌]派酒店(南昌滕王阁船山路美食街店)(71635476)</t>
  </si>
  <si>
    <t>精选双床间&lt;双人入住&gt;&lt;内宾&gt;&lt;预付&gt;&lt;无早&gt;</t>
  </si>
  <si>
    <t>吴鹰</t>
  </si>
  <si>
    <t>[广州]7天连锁酒店(广州黄花岗地铁站店)(71450630)</t>
  </si>
  <si>
    <t>精选大床房&lt;双人入住&gt;&lt;内宾&gt;&lt;预付&gt;&lt;无早&gt;</t>
  </si>
  <si>
    <t>伍佰捷</t>
  </si>
  <si>
    <t>[吴川]吴川鼎龙湾海洋主题公寓(71988433)</t>
  </si>
  <si>
    <t>180度全海景大床房&lt;双人入住&gt;&lt;内宾&gt;&lt;预付&gt;&lt;双早&gt;</t>
  </si>
  <si>
    <t>王彩凤</t>
  </si>
  <si>
    <t>[梅州]梅州英思廷酒店(80612726)</t>
  </si>
  <si>
    <t>廷悦双床房&lt;内宾&gt;&lt;无早&gt;</t>
  </si>
  <si>
    <t>刘永维</t>
  </si>
  <si>
    <t>[梅州]梅州麓湖山酒店(62500328)</t>
  </si>
  <si>
    <t>公寓标准双人房&lt;双床&gt;&lt;超值特惠&gt;&lt;双人入住&gt;&lt;双早&gt;&lt;新酒店礼盒&gt;</t>
  </si>
  <si>
    <t>万香兰</t>
  </si>
  <si>
    <t>[天津]丽呈睿轩天津鼓楼大悦城酒店(79026054)</t>
  </si>
  <si>
    <t>商务大床房&lt;双人入住&gt;&lt;内宾&gt;&lt;预付&gt;&lt;无早&gt;</t>
  </si>
  <si>
    <t>楚恒亮</t>
  </si>
  <si>
    <t>[上海]华晶丽呈睿轩上海北外滩酒店(78981636)</t>
  </si>
  <si>
    <t>高级大床房&lt;双人入住&gt;&lt;内宾&gt;&lt;预付&gt;&lt;无早&gt;</t>
  </si>
  <si>
    <t>王政</t>
  </si>
  <si>
    <t>[景德镇]格林豪泰快捷酒店(景德镇曙光路古玩市场店)(75057027)</t>
  </si>
  <si>
    <t>大床房&lt;双人入住&gt;&lt;内宾&gt;&lt;预付&gt;&lt;无早&gt;</t>
  </si>
  <si>
    <t>赵文亮</t>
  </si>
  <si>
    <t>[昆明]布丁酒店(昆明翠湖公园机场大巴潘家湾地铁站店)(73267908)</t>
  </si>
  <si>
    <t>大床房C&lt;双人入住&gt;&lt;内宾&gt;&lt;预付&gt;&lt;无早&gt;</t>
  </si>
  <si>
    <t>彭海涛</t>
  </si>
  <si>
    <t>[蚌埠]锦江之星(蚌埠高铁站胜利路店)(73271862)</t>
  </si>
  <si>
    <t>标准大床房&lt;双人入住&gt;&lt;内宾&gt;&lt;预付&gt;&lt;无早&gt;</t>
  </si>
  <si>
    <t>杨化雨</t>
  </si>
  <si>
    <t>廷悦大床房&lt;内宾&gt;&lt;无早&gt;</t>
  </si>
  <si>
    <t>杨展生</t>
  </si>
  <si>
    <t>唐光意</t>
  </si>
  <si>
    <t>[南昌]尚客优精选酒店(南昌井冈山大道徐坊客运站店)(65990201)</t>
  </si>
  <si>
    <t>李佳旭</t>
  </si>
  <si>
    <t>[太原]锦江之星品尚(太原平阳路店)(71635054)</t>
  </si>
  <si>
    <t>李怀春</t>
  </si>
  <si>
    <t>余丰</t>
  </si>
  <si>
    <t>大床房B&lt;双人入住&gt;&lt;内宾&gt;&lt;预付&gt;&lt;无早&gt;</t>
  </si>
  <si>
    <t>李加香</t>
  </si>
  <si>
    <t>[沈阳]尚客优品酒店(沈阳七号街地铁站店)(73258388)</t>
  </si>
  <si>
    <t>商务标准间&lt;双人入住&gt;&lt;内宾&gt;&lt;预付&gt;&lt;双早&gt;</t>
  </si>
  <si>
    <t>曹清安</t>
  </si>
  <si>
    <t>[青州]格林豪泰(青州电业店)(75219874)</t>
  </si>
  <si>
    <t>1.5米大床房&lt;双人入住&gt;&lt;内宾&gt;&lt;预付&gt;&lt;无早&gt;</t>
  </si>
  <si>
    <t>徐闯</t>
  </si>
  <si>
    <t>[禹城]兰欧酒店(禹城职教中心店)(71988876)</t>
  </si>
  <si>
    <t>兰欧行政臻享大床房&lt;双人入住&gt;&lt;内宾&gt;&lt;预付&gt;&lt;双早&gt;</t>
  </si>
  <si>
    <t>徐少华</t>
  </si>
  <si>
    <t>[武汉]城市便捷酒店(武汉光谷锦绣龙城南湖店)(72816056)</t>
  </si>
  <si>
    <t>陈玉德</t>
  </si>
  <si>
    <t>[西宁]锦江之星品尚(西宁五四西路新华联广场店)(60987257)</t>
  </si>
  <si>
    <t>零压商务标准房A&lt;双人入住&gt;&lt;内宾&gt;&lt;预付&gt;&lt;无早&gt;</t>
  </si>
  <si>
    <t>宁烜</t>
  </si>
  <si>
    <t>[武汉]维也纳国际酒店(武汉街道口理工店)(79027793)</t>
  </si>
  <si>
    <t>易长成,张金榜</t>
  </si>
  <si>
    <t>李方瑞</t>
  </si>
  <si>
    <t>[衡阳]城市便捷酒店(衡阳南岳衡山景区入口店)(71583739)</t>
  </si>
  <si>
    <t>城市套房&lt;双人入住&gt;&lt;内宾&gt;&lt;预付&gt;&lt;无早&gt;</t>
  </si>
  <si>
    <t>曾建强</t>
  </si>
  <si>
    <t>退单</t>
  </si>
  <si>
    <t>严俊岳</t>
  </si>
  <si>
    <t>，</t>
  </si>
  <si>
    <t>16872966338此单多收171.82元待退回</t>
  </si>
  <si>
    <t>A211201100606481</t>
  </si>
  <si>
    <t>A211201100651481</t>
  </si>
  <si>
    <t>A211201100743481</t>
  </si>
  <si>
    <t>A2112011023231861</t>
  </si>
  <si>
    <t>CNY / HKD 当前参考汇率: 1.225173148</t>
  </si>
  <si>
    <t>总计： 18300.43 CNY/
22421.2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</si>
  <si>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</si>
  <si>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</si>
  <si>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</si>
  <si>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</si>
  <si>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</si>
  <si>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</si>
  <si>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</si>
  <si>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</si>
  <si>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</si>
  <si>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</si>
  <si>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</si>
  <si>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</si>
  <si>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</si>
  <si>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</si>
  <si>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</si>
  <si>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</si>
  <si>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</si>
  <si>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2021-11-27</t>
  </si>
  <si>
    <t>2316049</t>
  </si>
  <si>
    <t>城市便捷酒店(武汉光谷锦绣龙城南湖店)</t>
  </si>
  <si>
    <t>2021-11-28</t>
  </si>
  <si>
    <t>退房日月结</t>
  </si>
  <si>
    <t>232.27</t>
  </si>
  <si>
    <t>RMB</t>
  </si>
  <si>
    <t>0</t>
  </si>
  <si>
    <t>0.00</t>
  </si>
  <si>
    <t>携程汇智国内直连</t>
  </si>
  <si>
    <t>2021-11-27 19:53:40</t>
  </si>
  <si>
    <t>否</t>
  </si>
  <si>
    <t>汇智国际旅游发展有限公司</t>
  </si>
  <si>
    <t>直连</t>
  </si>
  <si>
    <t>2021-11-23</t>
  </si>
  <si>
    <t>2309628</t>
  </si>
  <si>
    <t>峨眉山璞澜丽呈酒店</t>
  </si>
  <si>
    <t>271.63</t>
  </si>
  <si>
    <t>2021-11-23 22:17:39</t>
  </si>
  <si>
    <t>2021-11-22</t>
  </si>
  <si>
    <t>2307541</t>
  </si>
  <si>
    <t>格林豪泰贝壳酒店(北京昌平南口镇兴隆东街店)</t>
  </si>
  <si>
    <t>164.00</t>
  </si>
  <si>
    <t>2021-11-22 15:59:56</t>
  </si>
  <si>
    <t>2307172</t>
  </si>
  <si>
    <t>2021-11-22 11:04:23</t>
  </si>
  <si>
    <t>2021-11-26</t>
  </si>
  <si>
    <t>2313284</t>
  </si>
  <si>
    <t>广州融创万达嘉华酒店</t>
  </si>
  <si>
    <t>954.87</t>
  </si>
  <si>
    <t>2021-11-26 11:26:47</t>
  </si>
  <si>
    <t>2021-11-25</t>
  </si>
  <si>
    <t>2312550</t>
  </si>
  <si>
    <t>782.32</t>
  </si>
  <si>
    <t>2021-11-25 18:39:06</t>
  </si>
  <si>
    <t>2021-11-24</t>
  </si>
  <si>
    <t>2310117</t>
  </si>
  <si>
    <t>1386.23</t>
  </si>
  <si>
    <t>2021-11-24 12:03:56</t>
  </si>
  <si>
    <t>2315044</t>
  </si>
  <si>
    <t>1041.14</t>
  </si>
  <si>
    <t>2021-11-26 22:54:47</t>
  </si>
  <si>
    <t>2311137</t>
  </si>
  <si>
    <t>喆啡酒店(青岛石油大学吾悦广场店)</t>
  </si>
  <si>
    <t>251.75</t>
  </si>
  <si>
    <t>2021-11-24 22:12:42</t>
  </si>
  <si>
    <t>2315431</t>
  </si>
  <si>
    <t>锦江之星(蚌埠高铁站胜利路店)</t>
  </si>
  <si>
    <t>116.03</t>
  </si>
  <si>
    <t>2021-11-27 14:00:56</t>
  </si>
  <si>
    <t>2316441</t>
  </si>
  <si>
    <t>锦江之星(上海漕河泾星中路地铁站店)</t>
  </si>
  <si>
    <t>262.75</t>
  </si>
  <si>
    <t>2021-11-27 23:29:13</t>
  </si>
  <si>
    <t>2316248</t>
  </si>
  <si>
    <t>237.62</t>
  </si>
  <si>
    <t>2021-11-27 21:29:07</t>
  </si>
  <si>
    <t>2315444</t>
  </si>
  <si>
    <t>2021-11-27 13:04:28</t>
  </si>
  <si>
    <t>2311360</t>
  </si>
  <si>
    <t>237.90</t>
  </si>
  <si>
    <t>2021-11-25 07:42:11</t>
  </si>
  <si>
    <t>2315834</t>
  </si>
  <si>
    <t>布丁酒店(昆明翠湖小西门店)</t>
  </si>
  <si>
    <t>90.34</t>
  </si>
  <si>
    <t>2021-11-27 18:13:27</t>
  </si>
  <si>
    <t>2315424</t>
  </si>
  <si>
    <t>96.97</t>
  </si>
  <si>
    <t>2021-11-27 12:45:06</t>
  </si>
  <si>
    <t>2313049</t>
  </si>
  <si>
    <t>成都高逸金沙酒店</t>
  </si>
  <si>
    <t>512.50</t>
  </si>
  <si>
    <t>2021-11-25 23:55:17</t>
  </si>
  <si>
    <t>2316416</t>
  </si>
  <si>
    <t>城市便捷衡阳南岳衡山景区入口店</t>
  </si>
  <si>
    <t>255.70</t>
  </si>
  <si>
    <t>2021-11-27 23:01:59</t>
  </si>
  <si>
    <t>2315903</t>
  </si>
  <si>
    <t>格林豪泰贝壳酒店（青州海岱中路电业店）</t>
  </si>
  <si>
    <t>81.28</t>
  </si>
  <si>
    <t>2021-11-27 18:45:15</t>
  </si>
  <si>
    <t>2315423</t>
  </si>
  <si>
    <t>格林豪泰快捷酒店（景德镇珠山曙光路古玩市场店）</t>
  </si>
  <si>
    <t>102.50</t>
  </si>
  <si>
    <t>2021-11-27 12:42:46</t>
  </si>
  <si>
    <t>2310239</t>
  </si>
  <si>
    <t>海怡大酒店(宁波站店)</t>
  </si>
  <si>
    <t>344.40</t>
  </si>
  <si>
    <t>2021-11-24 13:21:20</t>
  </si>
  <si>
    <t>2311425</t>
  </si>
  <si>
    <t>和平热龙温泉度假村</t>
  </si>
  <si>
    <t>470.00</t>
  </si>
  <si>
    <t>2021-11-25 09:10:03</t>
  </si>
  <si>
    <t>直采</t>
  </si>
  <si>
    <t>2315361</t>
  </si>
  <si>
    <t>梅州麓湖山酒店</t>
  </si>
  <si>
    <t>310.19</t>
  </si>
  <si>
    <t>2021-11-27 11:45:33</t>
  </si>
  <si>
    <t>Saas酒店</t>
  </si>
  <si>
    <t>2315439</t>
  </si>
  <si>
    <t>梅州英思廷酒店</t>
  </si>
  <si>
    <t>213.13</t>
  </si>
  <si>
    <t>2021-11-27 13:00:09</t>
  </si>
  <si>
    <t>2315162</t>
  </si>
  <si>
    <t>2021-11-27 06:03:45</t>
  </si>
  <si>
    <t>2308266</t>
  </si>
  <si>
    <t>贵阳溪山里酒店</t>
  </si>
  <si>
    <t>1957.38</t>
  </si>
  <si>
    <t>2021-11-22 23:30:16</t>
  </si>
  <si>
    <t>2307416</t>
  </si>
  <si>
    <t>胶州广州南路火车站店</t>
  </si>
  <si>
    <t>181.45</t>
  </si>
  <si>
    <t>2021-11-22 14:15:14</t>
  </si>
  <si>
    <t>2312972</t>
  </si>
  <si>
    <t>锦江之星(上海车墩影视城店)</t>
  </si>
  <si>
    <t>164.20</t>
  </si>
  <si>
    <t>2021-11-25 22:55:19</t>
  </si>
  <si>
    <t>2307428</t>
  </si>
  <si>
    <t>224.46</t>
  </si>
  <si>
    <t>2021-11-22 14:25:41</t>
  </si>
  <si>
    <t>2307404</t>
  </si>
  <si>
    <t>2021-11-22 14:04:57</t>
  </si>
  <si>
    <t>2309053</t>
  </si>
  <si>
    <t>495.93</t>
  </si>
  <si>
    <t>2021-11-23 16:52:16</t>
  </si>
  <si>
    <t>2308057</t>
  </si>
  <si>
    <t>237.85</t>
  </si>
  <si>
    <t>2021-11-22 20:43:26</t>
  </si>
  <si>
    <t>2307192</t>
  </si>
  <si>
    <t>2021-11-22 11:18:48</t>
  </si>
  <si>
    <t>2307040</t>
  </si>
  <si>
    <t>457.08</t>
  </si>
  <si>
    <t>2021-11-22 09:18:40</t>
  </si>
  <si>
    <t>2307016</t>
  </si>
  <si>
    <t>2021-11-22 09:03:20</t>
  </si>
  <si>
    <t>2306809</t>
  </si>
  <si>
    <t>2021-11-22 02:00:04</t>
  </si>
  <si>
    <t>2313403</t>
  </si>
  <si>
    <t>锦江之星风尚(张家口张北草原天路中都南大街店)</t>
  </si>
  <si>
    <t>2021-11-26 12:38:49</t>
  </si>
  <si>
    <t>2315071</t>
  </si>
  <si>
    <t>锦江之星品尚(南京汉中门店)</t>
  </si>
  <si>
    <t>171.82</t>
  </si>
  <si>
    <t>2021-11-26 23:59:36</t>
  </si>
  <si>
    <t>2307080</t>
  </si>
  <si>
    <t>锦江之星品尚(烟台开发区五指山路店)</t>
  </si>
  <si>
    <t>430.92</t>
  </si>
  <si>
    <t>2021-11-22 09:49:06</t>
  </si>
  <si>
    <t>2315371</t>
  </si>
  <si>
    <t>丽呈睿轩天津大悦城酒店</t>
  </si>
  <si>
    <t>272.65</t>
  </si>
  <si>
    <t>2021-11-27 11:57:57</t>
  </si>
  <si>
    <t>2315413</t>
  </si>
  <si>
    <t>上海华晶宾馆</t>
  </si>
  <si>
    <t>302.38</t>
  </si>
  <si>
    <t>2021-11-27 12:37:05</t>
  </si>
  <si>
    <t>2315500</t>
  </si>
  <si>
    <t>尚客优精选酒店(南昌井冈山大道徐坊客运站店)</t>
  </si>
  <si>
    <t>135.30</t>
  </si>
  <si>
    <t>2021-11-27 13:50:43</t>
  </si>
  <si>
    <t>2306986</t>
  </si>
  <si>
    <t>尚客优酒店(淄博山东理工大学店)</t>
  </si>
  <si>
    <t>276.11</t>
  </si>
  <si>
    <t>2021-11-22 08:46:41</t>
  </si>
  <si>
    <t>2316170</t>
  </si>
  <si>
    <t>维也纳国际酒店(武汉街道口店)</t>
  </si>
  <si>
    <t>754.28</t>
  </si>
  <si>
    <t>377.14</t>
  </si>
  <si>
    <t>-377</t>
  </si>
  <si>
    <t>2021-11-27 20:45:08</t>
  </si>
  <si>
    <t>2306764</t>
  </si>
  <si>
    <t>锦江之星(厦门北站嘉庚体育馆店)</t>
  </si>
  <si>
    <t>155.28</t>
  </si>
  <si>
    <t>2021-11-22 01:04:20</t>
  </si>
  <si>
    <t>2307409</t>
  </si>
  <si>
    <t>锦江之星品尚(南京葛塘地铁站美利广场店)</t>
  </si>
  <si>
    <t>254.37</t>
  </si>
  <si>
    <t>2021-11-22 14:09:00</t>
  </si>
  <si>
    <t>2307379</t>
  </si>
  <si>
    <t>493.08</t>
  </si>
  <si>
    <t>2021-11-22 13:39:10</t>
  </si>
  <si>
    <t>2307165</t>
  </si>
  <si>
    <t>224.53</t>
  </si>
  <si>
    <t>2021-11-22 11:00:51</t>
  </si>
  <si>
    <t>2315602</t>
  </si>
  <si>
    <t>锦江之星品尚（太原平阳路店）</t>
  </si>
  <si>
    <t>204.65</t>
  </si>
  <si>
    <t>2021-11-27 15:43:10</t>
  </si>
  <si>
    <t>2316166</t>
  </si>
  <si>
    <t>锦江之星品尚(西宁五四西路新华联广场店)</t>
  </si>
  <si>
    <t>197.03</t>
  </si>
  <si>
    <t>2021-11-27 20:43:54</t>
  </si>
  <si>
    <t>2316025</t>
  </si>
  <si>
    <t>兰欧酒店(禹城职教中心店)</t>
  </si>
  <si>
    <t>251.28</t>
  </si>
  <si>
    <t>2021-11-27 19:41:51</t>
  </si>
  <si>
    <t>2315857</t>
  </si>
  <si>
    <t>尚客优品酒店（沈阳经济技术开发区七号街地铁站店）</t>
  </si>
  <si>
    <t>2021-11-27 18:23:47</t>
  </si>
  <si>
    <t>2315733</t>
  </si>
  <si>
    <t>吴川鼎龙湾海洋主题公寓</t>
  </si>
  <si>
    <t>147.60</t>
  </si>
  <si>
    <t>2021-11-27 17:25:44</t>
  </si>
  <si>
    <t>2315118</t>
  </si>
  <si>
    <t>2021-11-27 01:47:03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</si>
</sst>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" borderId="1" applyNumberFormat="0" applyAlignment="0" applyProtection="0">
      <alignment vertical="center"/>
    </xf>
    <xf numFmtId="0" fontId="17" fillId="2" borderId="3" applyNumberFormat="0" applyAlignment="0" applyProtection="0">
      <alignment vertical="center"/>
    </xf>
    <xf numFmtId="0" fontId="18" fillId="24" borderId="6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16839405085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44527</v>
      </c>
      <c r="G2" s="5">
        <v>44528</v>
      </c>
      <c r="H2" s="4">
        <v>1</v>
      </c>
      <c r="I2" s="4">
        <v>1</v>
      </c>
      <c r="J2" s="4">
        <v>1</v>
      </c>
      <c r="K2" s="4" t="s">
        <v>29</v>
      </c>
      <c r="L2" s="4">
        <v>155.28</v>
      </c>
      <c r="M2" s="4">
        <v>155.28</v>
      </c>
      <c r="N2" s="4" t="s">
        <v>30</v>
      </c>
      <c r="O2" s="4" t="s">
        <v>31</v>
      </c>
      <c r="P2" s="4" t="s">
        <v>32</v>
      </c>
      <c r="Q2" s="4">
        <v>0</v>
      </c>
      <c r="R2" s="6">
        <v>44522</v>
      </c>
      <c r="S2" s="5">
        <v>44531</v>
      </c>
      <c r="T2" s="4" t="s">
        <v>33</v>
      </c>
      <c r="U2" s="4">
        <v>155.28</v>
      </c>
      <c r="V2" s="4">
        <v>0</v>
      </c>
      <c r="W2" s="4">
        <v>0</v>
      </c>
      <c r="X2" s="4">
        <v>2306764</v>
      </c>
      <c r="Y2" s="4">
        <v>104045674704</v>
      </c>
    </row>
    <row r="3" s="4" customFormat="1" spans="1:25">
      <c r="A3" s="4">
        <v>16839681460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44527</v>
      </c>
      <c r="G3" s="5">
        <v>44528</v>
      </c>
      <c r="H3" s="4">
        <v>1</v>
      </c>
      <c r="I3" s="4">
        <v>1</v>
      </c>
      <c r="J3" s="4">
        <v>1</v>
      </c>
      <c r="K3" s="4" t="s">
        <v>29</v>
      </c>
      <c r="L3" s="4">
        <v>224.46</v>
      </c>
      <c r="M3" s="4">
        <v>224.46</v>
      </c>
      <c r="N3" s="4" t="s">
        <v>36</v>
      </c>
      <c r="O3" s="4" t="s">
        <v>31</v>
      </c>
      <c r="P3" s="4" t="s">
        <v>32</v>
      </c>
      <c r="Q3" s="4">
        <v>0</v>
      </c>
      <c r="R3" s="6">
        <v>44522</v>
      </c>
      <c r="S3" s="5">
        <v>44531</v>
      </c>
      <c r="T3" s="4" t="s">
        <v>33</v>
      </c>
      <c r="U3" s="4">
        <v>224.46</v>
      </c>
      <c r="V3" s="4">
        <v>0</v>
      </c>
      <c r="W3" s="4">
        <v>0</v>
      </c>
      <c r="X3" s="4">
        <v>2306809</v>
      </c>
      <c r="Y3" s="4">
        <v>104045765794</v>
      </c>
    </row>
    <row r="4" s="4" customFormat="1" spans="1:24">
      <c r="A4" s="4">
        <v>16840111177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44527</v>
      </c>
      <c r="G4" s="5">
        <v>44528</v>
      </c>
      <c r="H4" s="4">
        <v>1</v>
      </c>
      <c r="I4" s="4">
        <v>1</v>
      </c>
      <c r="J4" s="4">
        <v>1</v>
      </c>
      <c r="K4" s="4" t="s">
        <v>29</v>
      </c>
      <c r="L4" s="4">
        <v>276.11</v>
      </c>
      <c r="M4" s="4">
        <v>276.11</v>
      </c>
      <c r="N4" s="4" t="s">
        <v>39</v>
      </c>
      <c r="O4" s="4" t="s">
        <v>31</v>
      </c>
      <c r="P4" s="4" t="s">
        <v>32</v>
      </c>
      <c r="Q4" s="4">
        <v>0</v>
      </c>
      <c r="R4" s="6">
        <v>44522</v>
      </c>
      <c r="S4" s="5">
        <v>44531</v>
      </c>
      <c r="T4" s="4" t="s">
        <v>33</v>
      </c>
      <c r="U4" s="4">
        <v>276.11</v>
      </c>
      <c r="V4" s="4">
        <v>0</v>
      </c>
      <c r="W4" s="4">
        <v>0</v>
      </c>
      <c r="X4" s="4">
        <v>2306986</v>
      </c>
    </row>
    <row r="5" s="4" customFormat="1" spans="1:25">
      <c r="A5" s="4">
        <v>16840175955</v>
      </c>
      <c r="B5" s="4" t="s">
        <v>25</v>
      </c>
      <c r="C5" s="4" t="s">
        <v>26</v>
      </c>
      <c r="D5" s="4" t="s">
        <v>34</v>
      </c>
      <c r="E5" s="4" t="s">
        <v>35</v>
      </c>
      <c r="F5" s="5">
        <v>44527</v>
      </c>
      <c r="G5" s="5">
        <v>44528</v>
      </c>
      <c r="H5" s="4">
        <v>1</v>
      </c>
      <c r="I5" s="4">
        <v>1</v>
      </c>
      <c r="J5" s="4">
        <v>1</v>
      </c>
      <c r="K5" s="4" t="s">
        <v>29</v>
      </c>
      <c r="L5" s="4">
        <v>224.46</v>
      </c>
      <c r="M5" s="4">
        <v>224.46</v>
      </c>
      <c r="N5" s="4" t="s">
        <v>40</v>
      </c>
      <c r="O5" s="4" t="s">
        <v>31</v>
      </c>
      <c r="P5" s="4" t="s">
        <v>32</v>
      </c>
      <c r="Q5" s="4">
        <v>0</v>
      </c>
      <c r="R5" s="6">
        <v>44522</v>
      </c>
      <c r="S5" s="5">
        <v>44531</v>
      </c>
      <c r="T5" s="4" t="s">
        <v>33</v>
      </c>
      <c r="U5" s="4">
        <v>224.46</v>
      </c>
      <c r="V5" s="4">
        <v>0</v>
      </c>
      <c r="W5" s="4">
        <v>0</v>
      </c>
      <c r="X5" s="4">
        <v>2307016</v>
      </c>
      <c r="Y5" s="4">
        <v>104046112914</v>
      </c>
    </row>
    <row r="6" s="4" customFormat="1" spans="1:25">
      <c r="A6" s="4">
        <v>16840238225</v>
      </c>
      <c r="B6" s="4" t="s">
        <v>25</v>
      </c>
      <c r="C6" s="4" t="s">
        <v>26</v>
      </c>
      <c r="D6" s="4" t="s">
        <v>34</v>
      </c>
      <c r="E6" s="4" t="s">
        <v>35</v>
      </c>
      <c r="F6" s="5">
        <v>44526</v>
      </c>
      <c r="G6" s="5">
        <v>44528</v>
      </c>
      <c r="H6" s="4">
        <v>1</v>
      </c>
      <c r="I6" s="4">
        <v>2</v>
      </c>
      <c r="J6" s="4">
        <v>2</v>
      </c>
      <c r="K6" s="4" t="s">
        <v>29</v>
      </c>
      <c r="L6" s="4">
        <v>457.08</v>
      </c>
      <c r="M6" s="4">
        <v>457.08</v>
      </c>
      <c r="N6" s="4" t="s">
        <v>41</v>
      </c>
      <c r="O6" s="4" t="s">
        <v>31</v>
      </c>
      <c r="P6" s="4" t="s">
        <v>32</v>
      </c>
      <c r="Q6" s="4">
        <v>0</v>
      </c>
      <c r="R6" s="6">
        <v>44522</v>
      </c>
      <c r="S6" s="5">
        <v>44531</v>
      </c>
      <c r="T6" s="4" t="s">
        <v>33</v>
      </c>
      <c r="U6" s="4">
        <v>457.08</v>
      </c>
      <c r="V6" s="4">
        <v>0</v>
      </c>
      <c r="W6" s="4">
        <v>0</v>
      </c>
      <c r="X6" s="4">
        <v>2307040</v>
      </c>
      <c r="Y6" s="4">
        <v>104046157114</v>
      </c>
    </row>
    <row r="7" s="4" customFormat="1" spans="1:25">
      <c r="A7" s="4">
        <v>16840378891</v>
      </c>
      <c r="B7" s="4" t="s">
        <v>25</v>
      </c>
      <c r="C7" s="4" t="s">
        <v>26</v>
      </c>
      <c r="D7" s="4" t="s">
        <v>42</v>
      </c>
      <c r="E7" s="4" t="s">
        <v>43</v>
      </c>
      <c r="F7" s="5">
        <v>44527</v>
      </c>
      <c r="G7" s="5">
        <v>44528</v>
      </c>
      <c r="H7" s="4">
        <v>2</v>
      </c>
      <c r="I7" s="4">
        <v>1</v>
      </c>
      <c r="J7" s="4">
        <v>2</v>
      </c>
      <c r="K7" s="4" t="s">
        <v>29</v>
      </c>
      <c r="L7" s="4">
        <v>430.92</v>
      </c>
      <c r="M7" s="4">
        <v>430.92</v>
      </c>
      <c r="N7" s="4" t="s">
        <v>44</v>
      </c>
      <c r="O7" s="4" t="s">
        <v>31</v>
      </c>
      <c r="P7" s="4" t="s">
        <v>32</v>
      </c>
      <c r="Q7" s="4">
        <v>0</v>
      </c>
      <c r="R7" s="6">
        <v>44522</v>
      </c>
      <c r="S7" s="5">
        <v>44531</v>
      </c>
      <c r="T7" s="4" t="s">
        <v>33</v>
      </c>
      <c r="U7" s="4">
        <v>430.92</v>
      </c>
      <c r="V7" s="4">
        <v>0</v>
      </c>
      <c r="W7" s="4">
        <v>0</v>
      </c>
      <c r="X7" s="4">
        <v>2307080</v>
      </c>
      <c r="Y7" s="4">
        <v>104046236314</v>
      </c>
    </row>
    <row r="8" s="4" customFormat="1" spans="1:24">
      <c r="A8" s="4">
        <v>16840596983</v>
      </c>
      <c r="B8" s="4" t="s">
        <v>25</v>
      </c>
      <c r="C8" s="4" t="s">
        <v>26</v>
      </c>
      <c r="D8" s="4" t="s">
        <v>45</v>
      </c>
      <c r="E8" s="4" t="s">
        <v>46</v>
      </c>
      <c r="F8" s="5">
        <v>44527</v>
      </c>
      <c r="G8" s="5">
        <v>44528</v>
      </c>
      <c r="H8" s="4">
        <v>1</v>
      </c>
      <c r="I8" s="4">
        <v>1</v>
      </c>
      <c r="J8" s="4">
        <v>1</v>
      </c>
      <c r="K8" s="4" t="s">
        <v>29</v>
      </c>
      <c r="L8" s="4">
        <v>298.57</v>
      </c>
      <c r="M8" s="4">
        <v>298.57</v>
      </c>
      <c r="N8" s="4" t="s">
        <v>47</v>
      </c>
      <c r="O8" s="4" t="s">
        <v>31</v>
      </c>
      <c r="P8" s="4" t="s">
        <v>32</v>
      </c>
      <c r="Q8" s="4">
        <v>0</v>
      </c>
      <c r="R8" s="6">
        <v>44522</v>
      </c>
      <c r="S8" s="5">
        <v>44531</v>
      </c>
      <c r="T8" s="4" t="s">
        <v>33</v>
      </c>
      <c r="U8" s="4">
        <v>298.57</v>
      </c>
      <c r="V8" s="4">
        <v>0</v>
      </c>
      <c r="W8" s="4">
        <v>0</v>
      </c>
      <c r="X8" s="4">
        <v>2307131</v>
      </c>
    </row>
    <row r="9" s="4" customFormat="1" spans="1:24">
      <c r="A9" s="4">
        <v>16840596983</v>
      </c>
      <c r="B9" s="4" t="s">
        <v>25</v>
      </c>
      <c r="C9" s="4" t="s">
        <v>48</v>
      </c>
      <c r="D9" s="4" t="s">
        <v>45</v>
      </c>
      <c r="E9" s="4" t="s">
        <v>46</v>
      </c>
      <c r="F9" s="5">
        <v>44527</v>
      </c>
      <c r="G9" s="5">
        <v>44528</v>
      </c>
      <c r="H9" s="4">
        <v>1</v>
      </c>
      <c r="I9" s="4">
        <v>1</v>
      </c>
      <c r="J9" s="4">
        <v>1</v>
      </c>
      <c r="K9" s="4" t="s">
        <v>29</v>
      </c>
      <c r="L9" s="4">
        <v>-298.57</v>
      </c>
      <c r="M9" s="4">
        <v>-298.57</v>
      </c>
      <c r="N9" s="4" t="s">
        <v>47</v>
      </c>
      <c r="O9" s="4" t="s">
        <v>31</v>
      </c>
      <c r="P9" s="4" t="s">
        <v>32</v>
      </c>
      <c r="Q9" s="4">
        <v>0</v>
      </c>
      <c r="R9" s="6">
        <v>44522</v>
      </c>
      <c r="S9" s="5">
        <v>44531</v>
      </c>
      <c r="T9" s="4" t="s">
        <v>33</v>
      </c>
      <c r="U9" s="4">
        <v>-298.57</v>
      </c>
      <c r="V9" s="4">
        <v>0</v>
      </c>
      <c r="W9" s="4">
        <v>0</v>
      </c>
      <c r="X9" s="4">
        <v>2307131</v>
      </c>
    </row>
    <row r="10" s="4" customFormat="1" spans="1:25">
      <c r="A10" s="4">
        <v>16840707747</v>
      </c>
      <c r="B10" s="4" t="s">
        <v>25</v>
      </c>
      <c r="C10" s="4" t="s">
        <v>26</v>
      </c>
      <c r="D10" s="4" t="s">
        <v>49</v>
      </c>
      <c r="E10" s="4" t="s">
        <v>50</v>
      </c>
      <c r="F10" s="5">
        <v>44527</v>
      </c>
      <c r="G10" s="5">
        <v>44528</v>
      </c>
      <c r="H10" s="4">
        <v>1</v>
      </c>
      <c r="I10" s="4">
        <v>1</v>
      </c>
      <c r="J10" s="4">
        <v>1</v>
      </c>
      <c r="K10" s="4" t="s">
        <v>29</v>
      </c>
      <c r="L10" s="4">
        <v>224.53</v>
      </c>
      <c r="M10" s="4">
        <v>224.53</v>
      </c>
      <c r="N10" s="4" t="s">
        <v>51</v>
      </c>
      <c r="O10" s="4" t="s">
        <v>31</v>
      </c>
      <c r="P10" s="4" t="s">
        <v>32</v>
      </c>
      <c r="Q10" s="4">
        <v>0</v>
      </c>
      <c r="R10" s="6">
        <v>44522</v>
      </c>
      <c r="S10" s="5">
        <v>44531</v>
      </c>
      <c r="T10" s="4" t="s">
        <v>33</v>
      </c>
      <c r="U10" s="4">
        <v>224.53</v>
      </c>
      <c r="V10" s="4">
        <v>0</v>
      </c>
      <c r="W10" s="4">
        <v>0</v>
      </c>
      <c r="X10" s="4">
        <v>2307165</v>
      </c>
      <c r="Y10" s="4">
        <v>104046403564</v>
      </c>
    </row>
    <row r="11" s="4" customFormat="1" spans="1:24">
      <c r="A11" s="4">
        <v>16840722741</v>
      </c>
      <c r="B11" s="4" t="s">
        <v>25</v>
      </c>
      <c r="C11" s="4" t="s">
        <v>26</v>
      </c>
      <c r="D11" s="4" t="s">
        <v>52</v>
      </c>
      <c r="E11" s="4" t="s">
        <v>53</v>
      </c>
      <c r="F11" s="5">
        <v>44527</v>
      </c>
      <c r="G11" s="5">
        <v>44528</v>
      </c>
      <c r="H11" s="4">
        <v>1</v>
      </c>
      <c r="I11" s="4">
        <v>1</v>
      </c>
      <c r="J11" s="4">
        <v>1</v>
      </c>
      <c r="K11" s="4" t="s">
        <v>29</v>
      </c>
      <c r="L11" s="4">
        <v>164</v>
      </c>
      <c r="M11" s="4">
        <v>164</v>
      </c>
      <c r="N11" s="4" t="s">
        <v>54</v>
      </c>
      <c r="O11" s="4" t="s">
        <v>31</v>
      </c>
      <c r="P11" s="4" t="s">
        <v>32</v>
      </c>
      <c r="Q11" s="4">
        <v>0</v>
      </c>
      <c r="R11" s="6">
        <v>44522</v>
      </c>
      <c r="S11" s="5">
        <v>44531</v>
      </c>
      <c r="T11" s="4" t="s">
        <v>33</v>
      </c>
      <c r="U11" s="4">
        <v>164</v>
      </c>
      <c r="V11" s="4">
        <v>0</v>
      </c>
      <c r="W11" s="4">
        <v>0</v>
      </c>
      <c r="X11" s="4">
        <v>2307172</v>
      </c>
    </row>
    <row r="12" s="4" customFormat="1" spans="1:25">
      <c r="A12" s="4">
        <v>16840793316</v>
      </c>
      <c r="B12" s="4" t="s">
        <v>25</v>
      </c>
      <c r="C12" s="4" t="s">
        <v>26</v>
      </c>
      <c r="D12" s="4" t="s">
        <v>34</v>
      </c>
      <c r="E12" s="4" t="s">
        <v>35</v>
      </c>
      <c r="F12" s="5">
        <v>44527</v>
      </c>
      <c r="G12" s="5">
        <v>44528</v>
      </c>
      <c r="H12" s="4">
        <v>1</v>
      </c>
      <c r="I12" s="4">
        <v>1</v>
      </c>
      <c r="J12" s="4">
        <v>1</v>
      </c>
      <c r="K12" s="4" t="s">
        <v>29</v>
      </c>
      <c r="L12" s="4">
        <v>224.46</v>
      </c>
      <c r="M12" s="4">
        <v>224.46</v>
      </c>
      <c r="N12" s="4" t="s">
        <v>55</v>
      </c>
      <c r="O12" s="4" t="s">
        <v>31</v>
      </c>
      <c r="P12" s="4" t="s">
        <v>32</v>
      </c>
      <c r="Q12" s="4">
        <v>0</v>
      </c>
      <c r="R12" s="6">
        <v>44522</v>
      </c>
      <c r="S12" s="5">
        <v>44531</v>
      </c>
      <c r="T12" s="4" t="s">
        <v>33</v>
      </c>
      <c r="U12" s="4">
        <v>224.46</v>
      </c>
      <c r="V12" s="4">
        <v>0</v>
      </c>
      <c r="W12" s="4">
        <v>0</v>
      </c>
      <c r="X12" s="4">
        <v>2307192</v>
      </c>
      <c r="Y12" s="4">
        <v>104046444054</v>
      </c>
    </row>
    <row r="13" s="4" customFormat="1" spans="1:25">
      <c r="A13" s="4">
        <v>16841478659</v>
      </c>
      <c r="B13" s="4" t="s">
        <v>25</v>
      </c>
      <c r="C13" s="4" t="s">
        <v>26</v>
      </c>
      <c r="D13" s="4" t="s">
        <v>49</v>
      </c>
      <c r="E13" s="4" t="s">
        <v>56</v>
      </c>
      <c r="F13" s="5">
        <v>44527</v>
      </c>
      <c r="G13" s="5">
        <v>44528</v>
      </c>
      <c r="H13" s="4">
        <v>2</v>
      </c>
      <c r="I13" s="4">
        <v>1</v>
      </c>
      <c r="J13" s="4">
        <v>2</v>
      </c>
      <c r="K13" s="4" t="s">
        <v>29</v>
      </c>
      <c r="L13" s="4">
        <v>493.08</v>
      </c>
      <c r="M13" s="4">
        <v>493.08</v>
      </c>
      <c r="N13" s="4" t="s">
        <v>57</v>
      </c>
      <c r="O13" s="4" t="s">
        <v>31</v>
      </c>
      <c r="P13" s="4" t="s">
        <v>32</v>
      </c>
      <c r="Q13" s="4">
        <v>0</v>
      </c>
      <c r="R13" s="6">
        <v>44522</v>
      </c>
      <c r="S13" s="5">
        <v>44531</v>
      </c>
      <c r="T13" s="4" t="s">
        <v>33</v>
      </c>
      <c r="U13" s="4">
        <v>493.08</v>
      </c>
      <c r="V13" s="4">
        <v>0</v>
      </c>
      <c r="W13" s="4">
        <v>0</v>
      </c>
      <c r="X13" s="4">
        <v>2307379</v>
      </c>
      <c r="Y13" s="4">
        <v>104046811394</v>
      </c>
    </row>
    <row r="14" s="4" customFormat="1" spans="1:25">
      <c r="A14" s="4">
        <v>16841590037</v>
      </c>
      <c r="B14" s="4" t="s">
        <v>25</v>
      </c>
      <c r="C14" s="4" t="s">
        <v>26</v>
      </c>
      <c r="D14" s="4" t="s">
        <v>34</v>
      </c>
      <c r="E14" s="4" t="s">
        <v>35</v>
      </c>
      <c r="F14" s="5">
        <v>44527</v>
      </c>
      <c r="G14" s="5">
        <v>44528</v>
      </c>
      <c r="H14" s="4">
        <v>1</v>
      </c>
      <c r="I14" s="4">
        <v>1</v>
      </c>
      <c r="J14" s="4">
        <v>1</v>
      </c>
      <c r="K14" s="4" t="s">
        <v>29</v>
      </c>
      <c r="L14" s="4">
        <v>224.46</v>
      </c>
      <c r="M14" s="4">
        <v>224.46</v>
      </c>
      <c r="N14" s="4" t="s">
        <v>58</v>
      </c>
      <c r="O14" s="4" t="s">
        <v>31</v>
      </c>
      <c r="P14" s="4" t="s">
        <v>32</v>
      </c>
      <c r="Q14" s="4">
        <v>0</v>
      </c>
      <c r="R14" s="6">
        <v>44522</v>
      </c>
      <c r="S14" s="5">
        <v>44531</v>
      </c>
      <c r="T14" s="4" t="s">
        <v>33</v>
      </c>
      <c r="U14" s="4">
        <v>224.46</v>
      </c>
      <c r="V14" s="4">
        <v>0</v>
      </c>
      <c r="W14" s="4">
        <v>0</v>
      </c>
      <c r="X14" s="4">
        <v>2307404</v>
      </c>
      <c r="Y14" s="4">
        <v>104046878544</v>
      </c>
    </row>
    <row r="15" s="4" customFormat="1" spans="1:25">
      <c r="A15" s="4">
        <v>16841616578</v>
      </c>
      <c r="B15" s="4" t="s">
        <v>25</v>
      </c>
      <c r="C15" s="4" t="s">
        <v>26</v>
      </c>
      <c r="D15" s="4" t="s">
        <v>49</v>
      </c>
      <c r="E15" s="4" t="s">
        <v>43</v>
      </c>
      <c r="F15" s="5">
        <v>44527</v>
      </c>
      <c r="G15" s="5">
        <v>44528</v>
      </c>
      <c r="H15" s="4">
        <v>1</v>
      </c>
      <c r="I15" s="4">
        <v>1</v>
      </c>
      <c r="J15" s="4">
        <v>1</v>
      </c>
      <c r="K15" s="4" t="s">
        <v>29</v>
      </c>
      <c r="L15" s="4">
        <v>254.37</v>
      </c>
      <c r="M15" s="4">
        <v>254.37</v>
      </c>
      <c r="N15" s="4" t="s">
        <v>59</v>
      </c>
      <c r="O15" s="4" t="s">
        <v>31</v>
      </c>
      <c r="P15" s="4" t="s">
        <v>32</v>
      </c>
      <c r="Q15" s="4">
        <v>0</v>
      </c>
      <c r="R15" s="6">
        <v>44522</v>
      </c>
      <c r="S15" s="5">
        <v>44531</v>
      </c>
      <c r="T15" s="4" t="s">
        <v>33</v>
      </c>
      <c r="U15" s="4">
        <v>254.37</v>
      </c>
      <c r="V15" s="4">
        <v>0</v>
      </c>
      <c r="W15" s="4">
        <v>0</v>
      </c>
      <c r="X15" s="4">
        <v>2307409</v>
      </c>
      <c r="Y15" s="4">
        <v>104046889594</v>
      </c>
    </row>
    <row r="16" s="4" customFormat="1" spans="1:24">
      <c r="A16" s="4">
        <v>16841641915</v>
      </c>
      <c r="B16" s="4" t="s">
        <v>25</v>
      </c>
      <c r="C16" s="4" t="s">
        <v>26</v>
      </c>
      <c r="D16" s="4" t="s">
        <v>60</v>
      </c>
      <c r="E16" s="4" t="s">
        <v>61</v>
      </c>
      <c r="F16" s="5">
        <v>44527</v>
      </c>
      <c r="G16" s="5">
        <v>44528</v>
      </c>
      <c r="H16" s="4">
        <v>1</v>
      </c>
      <c r="I16" s="4">
        <v>1</v>
      </c>
      <c r="J16" s="4">
        <v>1</v>
      </c>
      <c r="K16" s="4" t="s">
        <v>29</v>
      </c>
      <c r="L16" s="4">
        <v>181.45</v>
      </c>
      <c r="M16" s="4">
        <v>181.45</v>
      </c>
      <c r="N16" s="4" t="s">
        <v>62</v>
      </c>
      <c r="O16" s="4" t="s">
        <v>31</v>
      </c>
      <c r="P16" s="4" t="s">
        <v>32</v>
      </c>
      <c r="Q16" s="4">
        <v>0</v>
      </c>
      <c r="R16" s="6">
        <v>44522</v>
      </c>
      <c r="S16" s="5">
        <v>44531</v>
      </c>
      <c r="T16" s="4" t="s">
        <v>33</v>
      </c>
      <c r="U16" s="4">
        <v>181.45</v>
      </c>
      <c r="V16" s="4">
        <v>0</v>
      </c>
      <c r="W16" s="4">
        <v>0</v>
      </c>
      <c r="X16" s="4">
        <v>2307416</v>
      </c>
    </row>
    <row r="17" s="4" customFormat="1" spans="1:25">
      <c r="A17" s="4">
        <v>16841683094</v>
      </c>
      <c r="B17" s="4" t="s">
        <v>25</v>
      </c>
      <c r="C17" s="4" t="s">
        <v>26</v>
      </c>
      <c r="D17" s="4" t="s">
        <v>34</v>
      </c>
      <c r="E17" s="4" t="s">
        <v>35</v>
      </c>
      <c r="F17" s="5">
        <v>44527</v>
      </c>
      <c r="G17" s="5">
        <v>44528</v>
      </c>
      <c r="H17" s="4">
        <v>1</v>
      </c>
      <c r="I17" s="4">
        <v>1</v>
      </c>
      <c r="J17" s="4">
        <v>1</v>
      </c>
      <c r="K17" s="4" t="s">
        <v>29</v>
      </c>
      <c r="L17" s="4">
        <v>224.46</v>
      </c>
      <c r="M17" s="4">
        <v>224.46</v>
      </c>
      <c r="N17" s="4" t="s">
        <v>63</v>
      </c>
      <c r="O17" s="4" t="s">
        <v>31</v>
      </c>
      <c r="P17" s="4" t="s">
        <v>32</v>
      </c>
      <c r="Q17" s="4">
        <v>0</v>
      </c>
      <c r="R17" s="6">
        <v>44522</v>
      </c>
      <c r="S17" s="5">
        <v>44531</v>
      </c>
      <c r="T17" s="4" t="s">
        <v>33</v>
      </c>
      <c r="U17" s="4">
        <v>224.46</v>
      </c>
      <c r="V17" s="4">
        <v>0</v>
      </c>
      <c r="W17" s="4">
        <v>0</v>
      </c>
      <c r="X17" s="4">
        <v>2307428</v>
      </c>
      <c r="Y17" s="4">
        <v>104046932384</v>
      </c>
    </row>
    <row r="18" s="4" customFormat="1" spans="1:24">
      <c r="A18" s="4">
        <v>16841979771</v>
      </c>
      <c r="B18" s="4" t="s">
        <v>25</v>
      </c>
      <c r="C18" s="4" t="s">
        <v>26</v>
      </c>
      <c r="D18" s="4" t="s">
        <v>52</v>
      </c>
      <c r="E18" s="4" t="s">
        <v>53</v>
      </c>
      <c r="F18" s="5">
        <v>44527</v>
      </c>
      <c r="G18" s="5">
        <v>44528</v>
      </c>
      <c r="H18" s="4">
        <v>1</v>
      </c>
      <c r="I18" s="4">
        <v>1</v>
      </c>
      <c r="J18" s="4">
        <v>1</v>
      </c>
      <c r="K18" s="4" t="s">
        <v>29</v>
      </c>
      <c r="L18" s="4">
        <v>164</v>
      </c>
      <c r="M18" s="4">
        <v>164</v>
      </c>
      <c r="N18" s="4" t="s">
        <v>64</v>
      </c>
      <c r="O18" s="4" t="s">
        <v>31</v>
      </c>
      <c r="P18" s="4" t="s">
        <v>32</v>
      </c>
      <c r="Q18" s="4">
        <v>0</v>
      </c>
      <c r="R18" s="6">
        <v>44522</v>
      </c>
      <c r="S18" s="5">
        <v>44531</v>
      </c>
      <c r="T18" s="4" t="s">
        <v>33</v>
      </c>
      <c r="U18" s="4">
        <v>164</v>
      </c>
      <c r="V18" s="4">
        <v>0</v>
      </c>
      <c r="W18" s="4">
        <v>0</v>
      </c>
      <c r="X18" s="4">
        <v>2307541</v>
      </c>
    </row>
    <row r="19" s="4" customFormat="1" spans="1:25">
      <c r="A19" s="4">
        <v>16846239728</v>
      </c>
      <c r="B19" s="4" t="s">
        <v>25</v>
      </c>
      <c r="C19" s="4" t="s">
        <v>26</v>
      </c>
      <c r="D19" s="4" t="s">
        <v>34</v>
      </c>
      <c r="E19" s="4" t="s">
        <v>65</v>
      </c>
      <c r="F19" s="5">
        <v>44527</v>
      </c>
      <c r="G19" s="5">
        <v>44528</v>
      </c>
      <c r="H19" s="4">
        <v>1</v>
      </c>
      <c r="I19" s="4">
        <v>1</v>
      </c>
      <c r="J19" s="4">
        <v>1</v>
      </c>
      <c r="K19" s="4" t="s">
        <v>29</v>
      </c>
      <c r="L19" s="4">
        <v>237.85</v>
      </c>
      <c r="M19" s="4">
        <v>237.85</v>
      </c>
      <c r="N19" s="4" t="s">
        <v>66</v>
      </c>
      <c r="O19" s="4" t="s">
        <v>31</v>
      </c>
      <c r="P19" s="4" t="s">
        <v>32</v>
      </c>
      <c r="Q19" s="4">
        <v>0</v>
      </c>
      <c r="R19" s="6">
        <v>44522</v>
      </c>
      <c r="S19" s="5">
        <v>44531</v>
      </c>
      <c r="T19" s="4" t="s">
        <v>33</v>
      </c>
      <c r="U19" s="4">
        <v>237.85</v>
      </c>
      <c r="V19" s="4">
        <v>0</v>
      </c>
      <c r="W19" s="4">
        <v>0</v>
      </c>
      <c r="X19" s="4">
        <v>2308057</v>
      </c>
      <c r="Y19" s="4">
        <v>104047993974</v>
      </c>
    </row>
    <row r="20" s="4" customFormat="1" spans="1:25">
      <c r="A20" s="4">
        <v>16846409863</v>
      </c>
      <c r="B20" s="4" t="s">
        <v>25</v>
      </c>
      <c r="C20" s="4" t="s">
        <v>26</v>
      </c>
      <c r="D20" s="4" t="s">
        <v>67</v>
      </c>
      <c r="E20" s="4" t="s">
        <v>68</v>
      </c>
      <c r="F20" s="5">
        <v>44527</v>
      </c>
      <c r="G20" s="5">
        <v>44528</v>
      </c>
      <c r="H20" s="4">
        <v>1</v>
      </c>
      <c r="I20" s="4">
        <v>1</v>
      </c>
      <c r="J20" s="4">
        <v>1</v>
      </c>
      <c r="K20" s="4" t="s">
        <v>29</v>
      </c>
      <c r="L20" s="4">
        <v>327.13</v>
      </c>
      <c r="M20" s="4">
        <v>327.13</v>
      </c>
      <c r="N20" s="4" t="s">
        <v>69</v>
      </c>
      <c r="O20" s="4" t="s">
        <v>31</v>
      </c>
      <c r="P20" s="4" t="s">
        <v>32</v>
      </c>
      <c r="Q20" s="4">
        <v>0</v>
      </c>
      <c r="R20" s="6">
        <v>44522</v>
      </c>
      <c r="S20" s="5">
        <v>44531</v>
      </c>
      <c r="T20" s="4" t="s">
        <v>33</v>
      </c>
      <c r="U20" s="4">
        <v>327.13</v>
      </c>
      <c r="V20" s="4">
        <v>0</v>
      </c>
      <c r="W20" s="4">
        <v>0</v>
      </c>
      <c r="X20" s="4">
        <v>2308102</v>
      </c>
      <c r="Y20" s="4">
        <v>104048062474</v>
      </c>
    </row>
    <row r="21" s="4" customFormat="1" spans="1:25">
      <c r="A21" s="4">
        <v>16846956725</v>
      </c>
      <c r="B21" s="4" t="s">
        <v>25</v>
      </c>
      <c r="C21" s="4" t="s">
        <v>26</v>
      </c>
      <c r="D21" s="4" t="s">
        <v>70</v>
      </c>
      <c r="E21" s="4" t="s">
        <v>71</v>
      </c>
      <c r="F21" s="5">
        <v>44527</v>
      </c>
      <c r="G21" s="5">
        <v>44528</v>
      </c>
      <c r="H21" s="4">
        <v>1</v>
      </c>
      <c r="I21" s="4">
        <v>1</v>
      </c>
      <c r="J21" s="4">
        <v>1</v>
      </c>
      <c r="K21" s="4" t="s">
        <v>29</v>
      </c>
      <c r="L21" s="4">
        <v>1957.38</v>
      </c>
      <c r="M21" s="4">
        <v>1957.38</v>
      </c>
      <c r="N21" s="4" t="s">
        <v>72</v>
      </c>
      <c r="O21" s="4" t="s">
        <v>31</v>
      </c>
      <c r="P21" s="4" t="s">
        <v>32</v>
      </c>
      <c r="Q21" s="4">
        <v>0</v>
      </c>
      <c r="R21" s="6">
        <v>44522</v>
      </c>
      <c r="S21" s="5">
        <v>44531</v>
      </c>
      <c r="T21" s="4" t="s">
        <v>33</v>
      </c>
      <c r="U21" s="4">
        <v>1957.38</v>
      </c>
      <c r="V21" s="4">
        <v>0</v>
      </c>
      <c r="W21" s="4">
        <v>0</v>
      </c>
      <c r="X21" s="4">
        <v>2308266</v>
      </c>
      <c r="Y21" s="4">
        <v>172382</v>
      </c>
    </row>
    <row r="22" s="4" customFormat="1" spans="1:25">
      <c r="A22" s="4">
        <v>16849365027</v>
      </c>
      <c r="B22" s="4" t="s">
        <v>25</v>
      </c>
      <c r="C22" s="4" t="s">
        <v>26</v>
      </c>
      <c r="D22" s="4" t="s">
        <v>34</v>
      </c>
      <c r="E22" s="4" t="s">
        <v>65</v>
      </c>
      <c r="F22" s="5">
        <v>44526</v>
      </c>
      <c r="G22" s="5">
        <v>44528</v>
      </c>
      <c r="H22" s="4">
        <v>1</v>
      </c>
      <c r="I22" s="4">
        <v>2</v>
      </c>
      <c r="J22" s="4">
        <v>2</v>
      </c>
      <c r="K22" s="4" t="s">
        <v>29</v>
      </c>
      <c r="L22" s="4">
        <v>495.93</v>
      </c>
      <c r="M22" s="4">
        <v>495.93</v>
      </c>
      <c r="N22" s="4" t="s">
        <v>73</v>
      </c>
      <c r="O22" s="4" t="s">
        <v>31</v>
      </c>
      <c r="P22" s="4" t="s">
        <v>32</v>
      </c>
      <c r="Q22" s="4">
        <v>0</v>
      </c>
      <c r="R22" s="6">
        <v>44523</v>
      </c>
      <c r="S22" s="5">
        <v>44531</v>
      </c>
      <c r="T22" s="4" t="s">
        <v>33</v>
      </c>
      <c r="U22" s="4">
        <v>495.93</v>
      </c>
      <c r="V22" s="4">
        <v>0</v>
      </c>
      <c r="W22" s="4">
        <v>0</v>
      </c>
      <c r="X22" s="4">
        <v>2309053</v>
      </c>
      <c r="Y22" s="4">
        <v>104050064974</v>
      </c>
    </row>
    <row r="23" s="4" customFormat="1" spans="1:24">
      <c r="A23" s="4">
        <v>16850873516</v>
      </c>
      <c r="B23" s="4" t="s">
        <v>25</v>
      </c>
      <c r="C23" s="4" t="s">
        <v>26</v>
      </c>
      <c r="D23" s="4" t="s">
        <v>74</v>
      </c>
      <c r="E23" s="4" t="s">
        <v>75</v>
      </c>
      <c r="F23" s="5">
        <v>44527</v>
      </c>
      <c r="G23" s="5">
        <v>44528</v>
      </c>
      <c r="H23" s="4">
        <v>1</v>
      </c>
      <c r="I23" s="4">
        <v>1</v>
      </c>
      <c r="J23" s="4">
        <v>1</v>
      </c>
      <c r="K23" s="4" t="s">
        <v>29</v>
      </c>
      <c r="L23" s="4">
        <v>271.63</v>
      </c>
      <c r="M23" s="4">
        <v>271.63</v>
      </c>
      <c r="N23" s="4" t="s">
        <v>76</v>
      </c>
      <c r="O23" s="4" t="s">
        <v>31</v>
      </c>
      <c r="P23" s="4" t="s">
        <v>32</v>
      </c>
      <c r="Q23" s="4">
        <v>0</v>
      </c>
      <c r="R23" s="6">
        <v>44523</v>
      </c>
      <c r="S23" s="5">
        <v>44531</v>
      </c>
      <c r="T23" s="4" t="s">
        <v>33</v>
      </c>
      <c r="U23" s="4">
        <v>271.63</v>
      </c>
      <c r="V23" s="4">
        <v>0</v>
      </c>
      <c r="W23" s="4">
        <v>0</v>
      </c>
      <c r="X23" s="4">
        <v>2309628</v>
      </c>
    </row>
    <row r="24" s="4" customFormat="1" spans="1:25">
      <c r="A24" s="4">
        <v>16855845647</v>
      </c>
      <c r="B24" s="4" t="s">
        <v>25</v>
      </c>
      <c r="C24" s="4" t="s">
        <v>26</v>
      </c>
      <c r="D24" s="4" t="s">
        <v>77</v>
      </c>
      <c r="E24" s="4" t="s">
        <v>78</v>
      </c>
      <c r="F24" s="5">
        <v>44527</v>
      </c>
      <c r="G24" s="5">
        <v>44528</v>
      </c>
      <c r="H24" s="4">
        <v>1</v>
      </c>
      <c r="I24" s="4">
        <v>1</v>
      </c>
      <c r="J24" s="4">
        <v>1</v>
      </c>
      <c r="K24" s="4" t="s">
        <v>29</v>
      </c>
      <c r="L24" s="4">
        <v>1386.23</v>
      </c>
      <c r="M24" s="4">
        <v>1386.23</v>
      </c>
      <c r="N24" s="4" t="s">
        <v>79</v>
      </c>
      <c r="O24" s="4" t="s">
        <v>31</v>
      </c>
      <c r="P24" s="4" t="s">
        <v>32</v>
      </c>
      <c r="Q24" s="4">
        <v>0</v>
      </c>
      <c r="R24" s="6">
        <v>44524</v>
      </c>
      <c r="S24" s="5">
        <v>44531</v>
      </c>
      <c r="T24" s="4" t="s">
        <v>33</v>
      </c>
      <c r="U24" s="4">
        <v>1386.23</v>
      </c>
      <c r="V24" s="4">
        <v>0</v>
      </c>
      <c r="W24" s="4">
        <v>0</v>
      </c>
      <c r="X24" s="4">
        <v>2310117</v>
      </c>
      <c r="Y24" s="4">
        <v>3948</v>
      </c>
    </row>
    <row r="25" s="4" customFormat="1" spans="1:23">
      <c r="A25" s="4">
        <v>16856201711</v>
      </c>
      <c r="B25" s="4" t="s">
        <v>25</v>
      </c>
      <c r="C25" s="4" t="s">
        <v>26</v>
      </c>
      <c r="D25" s="4" t="s">
        <v>80</v>
      </c>
      <c r="E25" s="4" t="s">
        <v>81</v>
      </c>
      <c r="F25" s="5">
        <v>44526</v>
      </c>
      <c r="G25" s="5">
        <v>44528</v>
      </c>
      <c r="H25" s="4">
        <v>1</v>
      </c>
      <c r="I25" s="4">
        <v>2</v>
      </c>
      <c r="J25" s="4">
        <v>2</v>
      </c>
      <c r="K25" s="4" t="s">
        <v>29</v>
      </c>
      <c r="L25" s="4">
        <v>344.4</v>
      </c>
      <c r="M25" s="4">
        <v>344.4</v>
      </c>
      <c r="N25" s="4" t="s">
        <v>82</v>
      </c>
      <c r="O25" s="4" t="s">
        <v>31</v>
      </c>
      <c r="P25" s="4" t="s">
        <v>32</v>
      </c>
      <c r="Q25" s="4">
        <v>0</v>
      </c>
      <c r="R25" s="6">
        <v>44524</v>
      </c>
      <c r="S25" s="5">
        <v>44531</v>
      </c>
      <c r="T25" s="4" t="s">
        <v>33</v>
      </c>
      <c r="U25" s="4">
        <v>344.4</v>
      </c>
      <c r="V25" s="4">
        <v>0</v>
      </c>
      <c r="W25" s="4">
        <v>0</v>
      </c>
    </row>
    <row r="26" s="4" customFormat="1" spans="1:25">
      <c r="A26" s="4">
        <v>16858673247</v>
      </c>
      <c r="B26" s="4" t="s">
        <v>25</v>
      </c>
      <c r="C26" s="4" t="s">
        <v>26</v>
      </c>
      <c r="D26" s="4" t="s">
        <v>83</v>
      </c>
      <c r="E26" s="4" t="s">
        <v>84</v>
      </c>
      <c r="F26" s="5">
        <v>44527</v>
      </c>
      <c r="G26" s="5">
        <v>44528</v>
      </c>
      <c r="H26" s="4">
        <v>1</v>
      </c>
      <c r="I26" s="4">
        <v>1</v>
      </c>
      <c r="J26" s="4">
        <v>1</v>
      </c>
      <c r="K26" s="4" t="s">
        <v>29</v>
      </c>
      <c r="L26" s="4">
        <v>251.75</v>
      </c>
      <c r="M26" s="4">
        <v>251.75</v>
      </c>
      <c r="N26" s="4" t="s">
        <v>85</v>
      </c>
      <c r="O26" s="4" t="s">
        <v>31</v>
      </c>
      <c r="P26" s="4" t="s">
        <v>32</v>
      </c>
      <c r="Q26" s="4">
        <v>0</v>
      </c>
      <c r="R26" s="6">
        <v>44524</v>
      </c>
      <c r="S26" s="5">
        <v>44531</v>
      </c>
      <c r="T26" s="4" t="s">
        <v>33</v>
      </c>
      <c r="U26" s="4">
        <v>251.75</v>
      </c>
      <c r="V26" s="4">
        <v>0</v>
      </c>
      <c r="W26" s="4">
        <v>0</v>
      </c>
      <c r="X26" s="4">
        <v>2311137</v>
      </c>
      <c r="Y26" s="4">
        <v>104053852014</v>
      </c>
    </row>
    <row r="27" s="4" customFormat="1" spans="1:25">
      <c r="A27" s="4">
        <v>16859238984</v>
      </c>
      <c r="B27" s="4" t="s">
        <v>25</v>
      </c>
      <c r="C27" s="4" t="s">
        <v>26</v>
      </c>
      <c r="D27" s="4" t="s">
        <v>34</v>
      </c>
      <c r="E27" s="4" t="s">
        <v>65</v>
      </c>
      <c r="F27" s="5">
        <v>44527</v>
      </c>
      <c r="G27" s="5">
        <v>44528</v>
      </c>
      <c r="H27" s="4">
        <v>1</v>
      </c>
      <c r="I27" s="4">
        <v>1</v>
      </c>
      <c r="J27" s="4">
        <v>1</v>
      </c>
      <c r="K27" s="4" t="s">
        <v>29</v>
      </c>
      <c r="L27" s="4">
        <v>237.9</v>
      </c>
      <c r="M27" s="4">
        <v>237.9</v>
      </c>
      <c r="N27" s="4" t="s">
        <v>86</v>
      </c>
      <c r="O27" s="4" t="s">
        <v>31</v>
      </c>
      <c r="P27" s="4" t="s">
        <v>32</v>
      </c>
      <c r="Q27" s="4">
        <v>0</v>
      </c>
      <c r="R27" s="6">
        <v>44525</v>
      </c>
      <c r="S27" s="5">
        <v>44531</v>
      </c>
      <c r="T27" s="4" t="s">
        <v>33</v>
      </c>
      <c r="U27" s="4">
        <v>237.9</v>
      </c>
      <c r="V27" s="4">
        <v>0</v>
      </c>
      <c r="W27" s="4">
        <v>0</v>
      </c>
      <c r="X27" s="4">
        <v>2311360</v>
      </c>
      <c r="Y27" s="4">
        <v>104054349964</v>
      </c>
    </row>
    <row r="28" s="4" customFormat="1" spans="1:23">
      <c r="A28" s="4">
        <v>16859332707</v>
      </c>
      <c r="B28" s="4" t="s">
        <v>25</v>
      </c>
      <c r="C28" s="4" t="s">
        <v>26</v>
      </c>
      <c r="D28" s="4" t="s">
        <v>87</v>
      </c>
      <c r="E28" s="4" t="s">
        <v>88</v>
      </c>
      <c r="F28" s="5">
        <v>44527</v>
      </c>
      <c r="G28" s="5">
        <v>44528</v>
      </c>
      <c r="H28" s="4">
        <v>1</v>
      </c>
      <c r="I28" s="4">
        <v>1</v>
      </c>
      <c r="J28" s="4">
        <v>1</v>
      </c>
      <c r="K28" s="4" t="s">
        <v>29</v>
      </c>
      <c r="L28" s="4">
        <v>470</v>
      </c>
      <c r="M28" s="4">
        <v>470</v>
      </c>
      <c r="N28" s="4" t="s">
        <v>89</v>
      </c>
      <c r="O28" s="4" t="s">
        <v>31</v>
      </c>
      <c r="P28" s="4" t="s">
        <v>32</v>
      </c>
      <c r="Q28" s="4">
        <v>0</v>
      </c>
      <c r="R28" s="6">
        <v>44525</v>
      </c>
      <c r="S28" s="5">
        <v>44531</v>
      </c>
      <c r="T28" s="4" t="s">
        <v>33</v>
      </c>
      <c r="U28" s="4">
        <v>470</v>
      </c>
      <c r="V28" s="4">
        <v>0</v>
      </c>
      <c r="W28" s="4">
        <v>0</v>
      </c>
    </row>
    <row r="29" s="4" customFormat="1" spans="1:25">
      <c r="A29" s="4">
        <v>16864152162</v>
      </c>
      <c r="B29" s="4" t="s">
        <v>25</v>
      </c>
      <c r="C29" s="4" t="s">
        <v>26</v>
      </c>
      <c r="D29" s="4" t="s">
        <v>77</v>
      </c>
      <c r="E29" s="4" t="s">
        <v>90</v>
      </c>
      <c r="F29" s="5">
        <v>44527</v>
      </c>
      <c r="G29" s="5">
        <v>44528</v>
      </c>
      <c r="H29" s="4">
        <v>1</v>
      </c>
      <c r="I29" s="4">
        <v>1</v>
      </c>
      <c r="J29" s="4">
        <v>1</v>
      </c>
      <c r="K29" s="4" t="s">
        <v>29</v>
      </c>
      <c r="L29" s="4">
        <v>782.32</v>
      </c>
      <c r="M29" s="4">
        <v>782.32</v>
      </c>
      <c r="N29" s="4" t="s">
        <v>91</v>
      </c>
      <c r="O29" s="4" t="s">
        <v>31</v>
      </c>
      <c r="P29" s="4" t="s">
        <v>32</v>
      </c>
      <c r="Q29" s="4">
        <v>0</v>
      </c>
      <c r="R29" s="6">
        <v>44525</v>
      </c>
      <c r="S29" s="5">
        <v>44531</v>
      </c>
      <c r="T29" s="4" t="s">
        <v>33</v>
      </c>
      <c r="U29" s="4">
        <v>782.32</v>
      </c>
      <c r="V29" s="4">
        <v>0</v>
      </c>
      <c r="W29" s="4">
        <v>825</v>
      </c>
      <c r="X29" s="4">
        <v>2312550</v>
      </c>
      <c r="Y29" s="4">
        <v>4189</v>
      </c>
    </row>
    <row r="30" s="4" customFormat="1" spans="1:25">
      <c r="A30" s="4">
        <v>16865199152</v>
      </c>
      <c r="B30" s="4" t="s">
        <v>25</v>
      </c>
      <c r="C30" s="4" t="s">
        <v>26</v>
      </c>
      <c r="D30" s="4" t="s">
        <v>92</v>
      </c>
      <c r="E30" s="4" t="s">
        <v>93</v>
      </c>
      <c r="F30" s="5">
        <v>44527</v>
      </c>
      <c r="G30" s="5">
        <v>44528</v>
      </c>
      <c r="H30" s="4">
        <v>1</v>
      </c>
      <c r="I30" s="4">
        <v>1</v>
      </c>
      <c r="J30" s="4">
        <v>1</v>
      </c>
      <c r="K30" s="4" t="s">
        <v>29</v>
      </c>
      <c r="L30" s="4">
        <v>164.2</v>
      </c>
      <c r="M30" s="4">
        <v>164.2</v>
      </c>
      <c r="N30" s="4" t="s">
        <v>94</v>
      </c>
      <c r="O30" s="4" t="s">
        <v>31</v>
      </c>
      <c r="P30" s="4" t="s">
        <v>32</v>
      </c>
      <c r="Q30" s="4">
        <v>0</v>
      </c>
      <c r="R30" s="6">
        <v>44525</v>
      </c>
      <c r="S30" s="5">
        <v>44531</v>
      </c>
      <c r="T30" s="4" t="s">
        <v>33</v>
      </c>
      <c r="U30" s="4">
        <v>164.2</v>
      </c>
      <c r="V30" s="4">
        <v>0</v>
      </c>
      <c r="W30" s="4">
        <v>0</v>
      </c>
      <c r="X30" s="4">
        <v>2312972</v>
      </c>
      <c r="Y30" s="4" t="s">
        <v>95</v>
      </c>
    </row>
    <row r="31" s="4" customFormat="1" spans="1:25">
      <c r="A31" s="4">
        <v>16865530293</v>
      </c>
      <c r="B31" s="4" t="s">
        <v>25</v>
      </c>
      <c r="C31" s="4" t="s">
        <v>26</v>
      </c>
      <c r="D31" s="4" t="s">
        <v>96</v>
      </c>
      <c r="E31" s="4" t="s">
        <v>97</v>
      </c>
      <c r="F31" s="5">
        <v>44527</v>
      </c>
      <c r="G31" s="5">
        <v>44528</v>
      </c>
      <c r="H31" s="4">
        <v>2</v>
      </c>
      <c r="I31" s="4">
        <v>1</v>
      </c>
      <c r="J31" s="4">
        <v>2</v>
      </c>
      <c r="K31" s="4" t="s">
        <v>29</v>
      </c>
      <c r="L31" s="4">
        <v>512.5</v>
      </c>
      <c r="M31" s="4">
        <v>512.5</v>
      </c>
      <c r="N31" s="4" t="s">
        <v>98</v>
      </c>
      <c r="O31" s="4" t="s">
        <v>31</v>
      </c>
      <c r="P31" s="4" t="s">
        <v>32</v>
      </c>
      <c r="Q31" s="4">
        <v>0</v>
      </c>
      <c r="R31" s="6">
        <v>44525</v>
      </c>
      <c r="S31" s="5">
        <v>44531</v>
      </c>
      <c r="T31" s="4" t="s">
        <v>33</v>
      </c>
      <c r="U31" s="4">
        <v>512.5</v>
      </c>
      <c r="V31" s="4">
        <v>0</v>
      </c>
      <c r="W31" s="4">
        <v>0</v>
      </c>
      <c r="X31" s="4">
        <v>2313049</v>
      </c>
      <c r="Y31" s="4">
        <v>2208611</v>
      </c>
    </row>
    <row r="32" s="4" customFormat="1" spans="1:24">
      <c r="A32" s="4">
        <v>16866510537</v>
      </c>
      <c r="B32" s="4" t="s">
        <v>25</v>
      </c>
      <c r="C32" s="4" t="s">
        <v>26</v>
      </c>
      <c r="D32" s="4" t="s">
        <v>77</v>
      </c>
      <c r="E32" s="4" t="s">
        <v>99</v>
      </c>
      <c r="F32" s="5">
        <v>44527</v>
      </c>
      <c r="G32" s="5">
        <v>44528</v>
      </c>
      <c r="H32" s="4">
        <v>1</v>
      </c>
      <c r="I32" s="4">
        <v>1</v>
      </c>
      <c r="J32" s="4">
        <v>1</v>
      </c>
      <c r="K32" s="4" t="s">
        <v>29</v>
      </c>
      <c r="L32" s="4">
        <v>954.87</v>
      </c>
      <c r="M32" s="4">
        <v>954.87</v>
      </c>
      <c r="N32" s="4" t="s">
        <v>100</v>
      </c>
      <c r="O32" s="4" t="s">
        <v>31</v>
      </c>
      <c r="P32" s="4" t="s">
        <v>32</v>
      </c>
      <c r="Q32" s="4">
        <v>0</v>
      </c>
      <c r="R32" s="6">
        <v>44526</v>
      </c>
      <c r="S32" s="5">
        <v>44531</v>
      </c>
      <c r="T32" s="4" t="s">
        <v>33</v>
      </c>
      <c r="U32" s="4">
        <v>954.87</v>
      </c>
      <c r="V32" s="4">
        <v>0</v>
      </c>
      <c r="W32" s="4">
        <v>0</v>
      </c>
      <c r="X32" s="4">
        <v>2313284</v>
      </c>
    </row>
    <row r="33" s="4" customFormat="1" spans="1:25">
      <c r="A33" s="4">
        <v>16866755796</v>
      </c>
      <c r="B33" s="4" t="s">
        <v>25</v>
      </c>
      <c r="C33" s="4" t="s">
        <v>26</v>
      </c>
      <c r="D33" s="4" t="s">
        <v>101</v>
      </c>
      <c r="E33" s="4" t="s">
        <v>65</v>
      </c>
      <c r="F33" s="5">
        <v>44527</v>
      </c>
      <c r="G33" s="5">
        <v>44528</v>
      </c>
      <c r="H33" s="4">
        <v>1</v>
      </c>
      <c r="I33" s="4">
        <v>1</v>
      </c>
      <c r="J33" s="4">
        <v>1</v>
      </c>
      <c r="K33" s="4" t="s">
        <v>29</v>
      </c>
      <c r="L33" s="4">
        <v>164</v>
      </c>
      <c r="M33" s="4">
        <v>164</v>
      </c>
      <c r="N33" s="4" t="s">
        <v>102</v>
      </c>
      <c r="O33" s="4" t="s">
        <v>31</v>
      </c>
      <c r="P33" s="4" t="s">
        <v>32</v>
      </c>
      <c r="Q33" s="4">
        <v>0</v>
      </c>
      <c r="R33" s="6">
        <v>44526</v>
      </c>
      <c r="S33" s="5">
        <v>44531</v>
      </c>
      <c r="T33" s="4" t="s">
        <v>33</v>
      </c>
      <c r="U33" s="4">
        <v>164</v>
      </c>
      <c r="V33" s="4">
        <v>0</v>
      </c>
      <c r="W33" s="4">
        <v>0</v>
      </c>
      <c r="X33" s="4">
        <v>2313403</v>
      </c>
      <c r="Y33" s="4">
        <v>104057828914</v>
      </c>
    </row>
    <row r="34" s="4" customFormat="1" spans="1:25">
      <c r="A34" s="4">
        <v>16846409863</v>
      </c>
      <c r="B34" s="4" t="s">
        <v>25</v>
      </c>
      <c r="C34" s="4" t="s">
        <v>48</v>
      </c>
      <c r="D34" s="4" t="s">
        <v>67</v>
      </c>
      <c r="E34" s="4" t="s">
        <v>68</v>
      </c>
      <c r="F34" s="5">
        <v>44527</v>
      </c>
      <c r="G34" s="5">
        <v>44528</v>
      </c>
      <c r="H34" s="4">
        <v>1</v>
      </c>
      <c r="I34" s="4">
        <v>1</v>
      </c>
      <c r="J34" s="4">
        <v>1</v>
      </c>
      <c r="K34" s="4" t="s">
        <v>29</v>
      </c>
      <c r="L34" s="4">
        <v>-327.13</v>
      </c>
      <c r="M34" s="4">
        <v>-327.13</v>
      </c>
      <c r="N34" s="4" t="s">
        <v>69</v>
      </c>
      <c r="O34" s="4" t="s">
        <v>31</v>
      </c>
      <c r="P34" s="4" t="s">
        <v>32</v>
      </c>
      <c r="Q34" s="4">
        <v>0</v>
      </c>
      <c r="R34" s="6">
        <v>44522</v>
      </c>
      <c r="S34" s="5">
        <v>44531</v>
      </c>
      <c r="T34" s="4" t="s">
        <v>33</v>
      </c>
      <c r="U34" s="4">
        <v>-327.13</v>
      </c>
      <c r="V34" s="4">
        <v>0</v>
      </c>
      <c r="W34" s="4">
        <v>0</v>
      </c>
      <c r="X34" s="4">
        <v>2308102</v>
      </c>
      <c r="Y34" s="4">
        <v>104048062474</v>
      </c>
    </row>
    <row r="35" s="4" customFormat="1" spans="1:24">
      <c r="A35" s="4">
        <v>16870837273</v>
      </c>
      <c r="B35" s="4" t="s">
        <v>25</v>
      </c>
      <c r="C35" s="4" t="s">
        <v>26</v>
      </c>
      <c r="D35" s="4" t="s">
        <v>103</v>
      </c>
      <c r="E35" s="4" t="s">
        <v>104</v>
      </c>
      <c r="F35" s="5">
        <v>44527</v>
      </c>
      <c r="G35" s="5">
        <v>44528</v>
      </c>
      <c r="H35" s="4">
        <v>1</v>
      </c>
      <c r="I35" s="4">
        <v>1</v>
      </c>
      <c r="J35" s="4">
        <v>1</v>
      </c>
      <c r="K35" s="4" t="s">
        <v>29</v>
      </c>
      <c r="L35" s="4">
        <v>285.98</v>
      </c>
      <c r="M35" s="4">
        <v>285.98</v>
      </c>
      <c r="N35" s="4" t="s">
        <v>105</v>
      </c>
      <c r="O35" s="4" t="s">
        <v>31</v>
      </c>
      <c r="P35" s="4" t="s">
        <v>32</v>
      </c>
      <c r="Q35" s="4">
        <v>0</v>
      </c>
      <c r="R35" s="6">
        <v>44526</v>
      </c>
      <c r="S35" s="5">
        <v>44531</v>
      </c>
      <c r="T35" s="4" t="s">
        <v>33</v>
      </c>
      <c r="U35" s="4">
        <v>285.98</v>
      </c>
      <c r="V35" s="4">
        <v>0</v>
      </c>
      <c r="W35" s="4">
        <v>0</v>
      </c>
      <c r="X35" s="4">
        <v>2313848</v>
      </c>
    </row>
    <row r="36" s="4" customFormat="1" spans="1:24">
      <c r="A36" s="4">
        <v>16870837273</v>
      </c>
      <c r="B36" s="4" t="s">
        <v>25</v>
      </c>
      <c r="C36" s="4" t="s">
        <v>48</v>
      </c>
      <c r="D36" s="4" t="s">
        <v>103</v>
      </c>
      <c r="E36" s="4" t="s">
        <v>104</v>
      </c>
      <c r="F36" s="5">
        <v>44527</v>
      </c>
      <c r="G36" s="5">
        <v>44528</v>
      </c>
      <c r="H36" s="4">
        <v>1</v>
      </c>
      <c r="I36" s="4">
        <v>1</v>
      </c>
      <c r="J36" s="4">
        <v>1</v>
      </c>
      <c r="K36" s="4" t="s">
        <v>29</v>
      </c>
      <c r="L36" s="4">
        <v>-285.98</v>
      </c>
      <c r="M36" s="4">
        <v>-285.98</v>
      </c>
      <c r="N36" s="4" t="s">
        <v>105</v>
      </c>
      <c r="O36" s="4" t="s">
        <v>31</v>
      </c>
      <c r="P36" s="4" t="s">
        <v>32</v>
      </c>
      <c r="Q36" s="4">
        <v>0</v>
      </c>
      <c r="R36" s="6">
        <v>44526</v>
      </c>
      <c r="S36" s="5">
        <v>44531</v>
      </c>
      <c r="T36" s="4" t="s">
        <v>33</v>
      </c>
      <c r="U36" s="4">
        <v>-285.98</v>
      </c>
      <c r="V36" s="4">
        <v>0</v>
      </c>
      <c r="W36" s="4">
        <v>0</v>
      </c>
      <c r="X36" s="4">
        <v>2313848</v>
      </c>
    </row>
    <row r="37" s="4" customFormat="1" spans="1:25">
      <c r="A37" s="4">
        <v>16872613174</v>
      </c>
      <c r="B37" s="4" t="s">
        <v>25</v>
      </c>
      <c r="C37" s="4" t="s">
        <v>26</v>
      </c>
      <c r="D37" s="4" t="s">
        <v>77</v>
      </c>
      <c r="E37" s="4" t="s">
        <v>106</v>
      </c>
      <c r="F37" s="5">
        <v>44527</v>
      </c>
      <c r="G37" s="5">
        <v>44528</v>
      </c>
      <c r="H37" s="4">
        <v>1</v>
      </c>
      <c r="I37" s="4">
        <v>1</v>
      </c>
      <c r="J37" s="4">
        <v>1</v>
      </c>
      <c r="K37" s="4" t="s">
        <v>29</v>
      </c>
      <c r="L37" s="4">
        <v>1041.14</v>
      </c>
      <c r="M37" s="4">
        <v>1041.14</v>
      </c>
      <c r="N37" s="4" t="s">
        <v>107</v>
      </c>
      <c r="O37" s="4" t="s">
        <v>31</v>
      </c>
      <c r="P37" s="4" t="s">
        <v>32</v>
      </c>
      <c r="Q37" s="4">
        <v>0</v>
      </c>
      <c r="R37" s="6">
        <v>44526</v>
      </c>
      <c r="S37" s="5">
        <v>44531</v>
      </c>
      <c r="T37" s="4" t="s">
        <v>33</v>
      </c>
      <c r="U37" s="4">
        <v>1041.14</v>
      </c>
      <c r="V37" s="4">
        <v>0</v>
      </c>
      <c r="W37" s="4">
        <v>0</v>
      </c>
      <c r="X37" s="4">
        <v>2315044</v>
      </c>
      <c r="Y37" s="4">
        <v>4388</v>
      </c>
    </row>
    <row r="38" s="4" customFormat="1" spans="1:25">
      <c r="A38" s="4">
        <v>16872842716</v>
      </c>
      <c r="B38" s="4" t="s">
        <v>25</v>
      </c>
      <c r="C38" s="4" t="s">
        <v>26</v>
      </c>
      <c r="D38" s="4" t="s">
        <v>108</v>
      </c>
      <c r="E38" s="4" t="s">
        <v>93</v>
      </c>
      <c r="F38" s="5">
        <v>44527</v>
      </c>
      <c r="G38" s="5">
        <v>44528</v>
      </c>
      <c r="H38" s="4">
        <v>1</v>
      </c>
      <c r="I38" s="4">
        <v>1</v>
      </c>
      <c r="J38" s="4">
        <v>1</v>
      </c>
      <c r="K38" s="4" t="s">
        <v>29</v>
      </c>
      <c r="L38" s="4">
        <v>171.82</v>
      </c>
      <c r="M38" s="4">
        <v>171.82</v>
      </c>
      <c r="N38" s="4" t="s">
        <v>109</v>
      </c>
      <c r="O38" s="4" t="s">
        <v>31</v>
      </c>
      <c r="P38" s="4" t="s">
        <v>32</v>
      </c>
      <c r="Q38" s="4">
        <v>0</v>
      </c>
      <c r="R38" s="6">
        <v>44526</v>
      </c>
      <c r="S38" s="5">
        <v>44531</v>
      </c>
      <c r="T38" s="4" t="s">
        <v>33</v>
      </c>
      <c r="U38" s="4">
        <v>171.82</v>
      </c>
      <c r="V38" s="4">
        <v>0</v>
      </c>
      <c r="W38" s="4">
        <v>0</v>
      </c>
      <c r="X38" s="4">
        <v>2315071</v>
      </c>
      <c r="Y38" s="4">
        <v>104059737194</v>
      </c>
    </row>
    <row r="39" s="4" customFormat="1" spans="1:24">
      <c r="A39" s="4">
        <v>16872959184</v>
      </c>
      <c r="B39" s="4" t="s">
        <v>25</v>
      </c>
      <c r="C39" s="4" t="s">
        <v>26</v>
      </c>
      <c r="D39" s="4" t="s">
        <v>110</v>
      </c>
      <c r="E39" s="4" t="s">
        <v>111</v>
      </c>
      <c r="F39" s="5">
        <v>44527</v>
      </c>
      <c r="G39" s="5">
        <v>44528</v>
      </c>
      <c r="H39" s="4">
        <v>1</v>
      </c>
      <c r="I39" s="4">
        <v>1</v>
      </c>
      <c r="J39" s="4">
        <v>1</v>
      </c>
      <c r="K39" s="4" t="s">
        <v>29</v>
      </c>
      <c r="L39" s="4">
        <v>134.54</v>
      </c>
      <c r="M39" s="4">
        <v>134.54</v>
      </c>
      <c r="N39" s="4" t="s">
        <v>112</v>
      </c>
      <c r="O39" s="4" t="s">
        <v>31</v>
      </c>
      <c r="P39" s="4" t="s">
        <v>32</v>
      </c>
      <c r="Q39" s="4">
        <v>0</v>
      </c>
      <c r="R39" s="6">
        <v>44527</v>
      </c>
      <c r="S39" s="5">
        <v>44531</v>
      </c>
      <c r="T39" s="4" t="s">
        <v>33</v>
      </c>
      <c r="U39" s="4">
        <v>134.54</v>
      </c>
      <c r="V39" s="4">
        <v>0</v>
      </c>
      <c r="W39" s="4">
        <v>0</v>
      </c>
      <c r="X39" s="4">
        <v>2315093</v>
      </c>
    </row>
    <row r="40" s="4" customFormat="1" spans="1:25">
      <c r="A40" s="4">
        <v>16872966338</v>
      </c>
      <c r="B40" s="4" t="s">
        <v>25</v>
      </c>
      <c r="C40" s="4" t="s">
        <v>26</v>
      </c>
      <c r="D40" s="4" t="s">
        <v>113</v>
      </c>
      <c r="E40" s="4" t="s">
        <v>114</v>
      </c>
      <c r="F40" s="5">
        <v>44527</v>
      </c>
      <c r="G40" s="5">
        <v>44528</v>
      </c>
      <c r="H40" s="4">
        <v>1</v>
      </c>
      <c r="I40" s="4">
        <v>1</v>
      </c>
      <c r="J40" s="4">
        <v>1</v>
      </c>
      <c r="K40" s="4" t="s">
        <v>29</v>
      </c>
      <c r="L40" s="4">
        <v>171.82</v>
      </c>
      <c r="M40" s="4">
        <v>171.82</v>
      </c>
      <c r="N40" s="4" t="s">
        <v>115</v>
      </c>
      <c r="O40" s="4" t="s">
        <v>31</v>
      </c>
      <c r="P40" s="4" t="s">
        <v>32</v>
      </c>
      <c r="Q40" s="4">
        <v>0</v>
      </c>
      <c r="R40" s="6">
        <v>44527</v>
      </c>
      <c r="S40" s="5">
        <v>44531</v>
      </c>
      <c r="T40" s="4" t="s">
        <v>33</v>
      </c>
      <c r="U40" s="4">
        <v>171.82</v>
      </c>
      <c r="V40" s="4">
        <v>0</v>
      </c>
      <c r="W40" s="4">
        <v>0</v>
      </c>
      <c r="X40" s="4">
        <v>2315097</v>
      </c>
      <c r="Y40" s="4">
        <v>104059818214</v>
      </c>
    </row>
    <row r="41" s="4" customFormat="1" spans="1:24">
      <c r="A41" s="4">
        <v>16872959184</v>
      </c>
      <c r="B41" s="4" t="s">
        <v>25</v>
      </c>
      <c r="C41" s="4" t="s">
        <v>48</v>
      </c>
      <c r="D41" s="4" t="s">
        <v>110</v>
      </c>
      <c r="E41" s="4" t="s">
        <v>111</v>
      </c>
      <c r="F41" s="5">
        <v>44527</v>
      </c>
      <c r="G41" s="5">
        <v>44528</v>
      </c>
      <c r="H41" s="4">
        <v>1</v>
      </c>
      <c r="I41" s="4">
        <v>1</v>
      </c>
      <c r="J41" s="4">
        <v>1</v>
      </c>
      <c r="K41" s="4" t="s">
        <v>29</v>
      </c>
      <c r="L41" s="4">
        <v>-134.54</v>
      </c>
      <c r="M41" s="4">
        <v>-134.54</v>
      </c>
      <c r="N41" s="4" t="s">
        <v>112</v>
      </c>
      <c r="O41" s="4" t="s">
        <v>31</v>
      </c>
      <c r="P41" s="4" t="s">
        <v>32</v>
      </c>
      <c r="Q41" s="4">
        <v>0</v>
      </c>
      <c r="R41" s="6">
        <v>44527</v>
      </c>
      <c r="S41" s="5">
        <v>44531</v>
      </c>
      <c r="T41" s="4" t="s">
        <v>33</v>
      </c>
      <c r="U41" s="4">
        <v>-134.54</v>
      </c>
      <c r="V41" s="4">
        <v>0</v>
      </c>
      <c r="W41" s="4">
        <v>0</v>
      </c>
      <c r="X41" s="4">
        <v>2315093</v>
      </c>
    </row>
    <row r="42" s="4" customFormat="1" spans="1:23">
      <c r="A42" s="4">
        <v>16873069174</v>
      </c>
      <c r="B42" s="4" t="s">
        <v>25</v>
      </c>
      <c r="C42" s="4" t="s">
        <v>26</v>
      </c>
      <c r="D42" s="4" t="s">
        <v>116</v>
      </c>
      <c r="E42" s="4" t="s">
        <v>117</v>
      </c>
      <c r="F42" s="5">
        <v>44527</v>
      </c>
      <c r="G42" s="5">
        <v>44528</v>
      </c>
      <c r="H42" s="4">
        <v>1</v>
      </c>
      <c r="I42" s="4">
        <v>1</v>
      </c>
      <c r="J42" s="4">
        <v>1</v>
      </c>
      <c r="K42" s="4" t="s">
        <v>29</v>
      </c>
      <c r="L42" s="4">
        <v>147.6</v>
      </c>
      <c r="M42" s="4">
        <v>147.6</v>
      </c>
      <c r="N42" s="4" t="s">
        <v>118</v>
      </c>
      <c r="O42" s="4" t="s">
        <v>31</v>
      </c>
      <c r="P42" s="4" t="s">
        <v>32</v>
      </c>
      <c r="Q42" s="4">
        <v>0</v>
      </c>
      <c r="R42" s="6">
        <v>44527</v>
      </c>
      <c r="S42" s="5">
        <v>44531</v>
      </c>
      <c r="T42" s="4" t="s">
        <v>33</v>
      </c>
      <c r="U42" s="4">
        <v>147.6</v>
      </c>
      <c r="V42" s="4">
        <v>0</v>
      </c>
      <c r="W42" s="4">
        <v>0</v>
      </c>
    </row>
    <row r="43" s="4" customFormat="1" spans="1:24">
      <c r="A43" s="4">
        <v>16873224952</v>
      </c>
      <c r="B43" s="4" t="s">
        <v>25</v>
      </c>
      <c r="C43" s="4" t="s">
        <v>26</v>
      </c>
      <c r="D43" s="4" t="s">
        <v>119</v>
      </c>
      <c r="E43" s="4" t="s">
        <v>120</v>
      </c>
      <c r="F43" s="5">
        <v>44527</v>
      </c>
      <c r="G43" s="5">
        <v>44528</v>
      </c>
      <c r="H43" s="4">
        <v>1</v>
      </c>
      <c r="I43" s="4">
        <v>1</v>
      </c>
      <c r="J43" s="4">
        <v>1</v>
      </c>
      <c r="K43" s="4" t="s">
        <v>29</v>
      </c>
      <c r="L43" s="4">
        <v>213.13</v>
      </c>
      <c r="M43" s="4">
        <v>213.13</v>
      </c>
      <c r="N43" s="4" t="s">
        <v>121</v>
      </c>
      <c r="O43" s="4" t="s">
        <v>31</v>
      </c>
      <c r="P43" s="4" t="s">
        <v>32</v>
      </c>
      <c r="Q43" s="4">
        <v>0</v>
      </c>
      <c r="R43" s="6">
        <v>44527</v>
      </c>
      <c r="S43" s="5">
        <v>44531</v>
      </c>
      <c r="T43" s="4" t="s">
        <v>33</v>
      </c>
      <c r="U43" s="4">
        <v>213.13</v>
      </c>
      <c r="V43" s="4">
        <v>0</v>
      </c>
      <c r="W43" s="4">
        <v>0</v>
      </c>
      <c r="X43" s="4">
        <v>2315162</v>
      </c>
    </row>
    <row r="44" s="4" customFormat="1" spans="1:25">
      <c r="A44" s="4">
        <v>16873848668</v>
      </c>
      <c r="B44" s="4" t="s">
        <v>25</v>
      </c>
      <c r="C44" s="4" t="s">
        <v>26</v>
      </c>
      <c r="D44" s="4" t="s">
        <v>122</v>
      </c>
      <c r="E44" s="4" t="s">
        <v>123</v>
      </c>
      <c r="F44" s="5">
        <v>44527</v>
      </c>
      <c r="G44" s="5">
        <v>44528</v>
      </c>
      <c r="H44" s="4">
        <v>1</v>
      </c>
      <c r="I44" s="4">
        <v>1</v>
      </c>
      <c r="J44" s="4">
        <v>1</v>
      </c>
      <c r="K44" s="4" t="s">
        <v>29</v>
      </c>
      <c r="L44" s="4">
        <v>310.19</v>
      </c>
      <c r="M44" s="4">
        <v>310.19</v>
      </c>
      <c r="N44" s="4" t="s">
        <v>124</v>
      </c>
      <c r="O44" s="4" t="s">
        <v>31</v>
      </c>
      <c r="P44" s="4" t="s">
        <v>32</v>
      </c>
      <c r="Q44" s="4">
        <v>0</v>
      </c>
      <c r="R44" s="6">
        <v>44527</v>
      </c>
      <c r="S44" s="5">
        <v>44531</v>
      </c>
      <c r="T44" s="4" t="s">
        <v>33</v>
      </c>
      <c r="U44" s="4">
        <v>310.19</v>
      </c>
      <c r="V44" s="4">
        <v>0</v>
      </c>
      <c r="W44" s="4">
        <v>0</v>
      </c>
      <c r="X44" s="4">
        <v>2315361</v>
      </c>
      <c r="Y44" s="4">
        <v>500812</v>
      </c>
    </row>
    <row r="45" s="4" customFormat="1" spans="1:24">
      <c r="A45" s="4">
        <v>16873883514</v>
      </c>
      <c r="B45" s="4" t="s">
        <v>25</v>
      </c>
      <c r="C45" s="4" t="s">
        <v>26</v>
      </c>
      <c r="D45" s="4" t="s">
        <v>125</v>
      </c>
      <c r="E45" s="4" t="s">
        <v>126</v>
      </c>
      <c r="F45" s="5">
        <v>44527</v>
      </c>
      <c r="G45" s="5">
        <v>44528</v>
      </c>
      <c r="H45" s="4">
        <v>1</v>
      </c>
      <c r="I45" s="4">
        <v>1</v>
      </c>
      <c r="J45" s="4">
        <v>1</v>
      </c>
      <c r="K45" s="4" t="s">
        <v>29</v>
      </c>
      <c r="L45" s="4">
        <v>272.65</v>
      </c>
      <c r="M45" s="4">
        <v>272.65</v>
      </c>
      <c r="N45" s="4" t="s">
        <v>127</v>
      </c>
      <c r="O45" s="4" t="s">
        <v>31</v>
      </c>
      <c r="P45" s="4" t="s">
        <v>32</v>
      </c>
      <c r="Q45" s="4">
        <v>0</v>
      </c>
      <c r="R45" s="6">
        <v>44527</v>
      </c>
      <c r="S45" s="5">
        <v>44531</v>
      </c>
      <c r="T45" s="4" t="s">
        <v>33</v>
      </c>
      <c r="U45" s="4">
        <v>272.65</v>
      </c>
      <c r="V45" s="4">
        <v>0</v>
      </c>
      <c r="W45" s="4">
        <v>0</v>
      </c>
      <c r="X45" s="4">
        <v>2315371</v>
      </c>
    </row>
    <row r="46" s="4" customFormat="1" spans="1:23">
      <c r="A46" s="4">
        <v>16874016753</v>
      </c>
      <c r="B46" s="4" t="s">
        <v>25</v>
      </c>
      <c r="C46" s="4" t="s">
        <v>26</v>
      </c>
      <c r="D46" s="4" t="s">
        <v>128</v>
      </c>
      <c r="E46" s="4" t="s">
        <v>129</v>
      </c>
      <c r="F46" s="5">
        <v>44527</v>
      </c>
      <c r="G46" s="5">
        <v>44528</v>
      </c>
      <c r="H46" s="4">
        <v>1</v>
      </c>
      <c r="I46" s="4">
        <v>1</v>
      </c>
      <c r="J46" s="4">
        <v>1</v>
      </c>
      <c r="K46" s="4" t="s">
        <v>29</v>
      </c>
      <c r="L46" s="4">
        <v>302.38</v>
      </c>
      <c r="M46" s="4">
        <v>302.38</v>
      </c>
      <c r="N46" s="4" t="s">
        <v>130</v>
      </c>
      <c r="O46" s="4" t="s">
        <v>31</v>
      </c>
      <c r="P46" s="4" t="s">
        <v>32</v>
      </c>
      <c r="Q46" s="4">
        <v>0</v>
      </c>
      <c r="R46" s="6">
        <v>44527</v>
      </c>
      <c r="S46" s="5">
        <v>44531</v>
      </c>
      <c r="T46" s="4" t="s">
        <v>33</v>
      </c>
      <c r="U46" s="4">
        <v>302.38</v>
      </c>
      <c r="V46" s="4">
        <v>0</v>
      </c>
      <c r="W46" s="4">
        <v>0</v>
      </c>
    </row>
    <row r="47" s="4" customFormat="1" spans="1:24">
      <c r="A47" s="4">
        <v>16874034987</v>
      </c>
      <c r="B47" s="4" t="s">
        <v>25</v>
      </c>
      <c r="C47" s="4" t="s">
        <v>26</v>
      </c>
      <c r="D47" s="4" t="s">
        <v>131</v>
      </c>
      <c r="E47" s="4" t="s">
        <v>132</v>
      </c>
      <c r="F47" s="5">
        <v>44527</v>
      </c>
      <c r="G47" s="5">
        <v>44528</v>
      </c>
      <c r="H47" s="4">
        <v>1</v>
      </c>
      <c r="I47" s="4">
        <v>1</v>
      </c>
      <c r="J47" s="4">
        <v>1</v>
      </c>
      <c r="K47" s="4" t="s">
        <v>29</v>
      </c>
      <c r="L47" s="4">
        <v>102.5</v>
      </c>
      <c r="M47" s="4">
        <v>102.5</v>
      </c>
      <c r="N47" s="4" t="s">
        <v>133</v>
      </c>
      <c r="O47" s="4" t="s">
        <v>31</v>
      </c>
      <c r="P47" s="4" t="s">
        <v>32</v>
      </c>
      <c r="Q47" s="4">
        <v>0</v>
      </c>
      <c r="R47" s="6">
        <v>44527</v>
      </c>
      <c r="S47" s="5">
        <v>44531</v>
      </c>
      <c r="T47" s="4" t="s">
        <v>33</v>
      </c>
      <c r="U47" s="4">
        <v>102.5</v>
      </c>
      <c r="V47" s="4">
        <v>0</v>
      </c>
      <c r="W47" s="4">
        <v>0</v>
      </c>
      <c r="X47" s="4">
        <v>2315423</v>
      </c>
    </row>
    <row r="48" s="4" customFormat="1" spans="1:24">
      <c r="A48" s="4">
        <v>16874042812</v>
      </c>
      <c r="B48" s="4" t="s">
        <v>25</v>
      </c>
      <c r="C48" s="4" t="s">
        <v>26</v>
      </c>
      <c r="D48" s="4" t="s">
        <v>134</v>
      </c>
      <c r="E48" s="4" t="s">
        <v>135</v>
      </c>
      <c r="F48" s="5">
        <v>44527</v>
      </c>
      <c r="G48" s="5">
        <v>44528</v>
      </c>
      <c r="H48" s="4">
        <v>1</v>
      </c>
      <c r="I48" s="4">
        <v>1</v>
      </c>
      <c r="J48" s="4">
        <v>1</v>
      </c>
      <c r="K48" s="4" t="s">
        <v>29</v>
      </c>
      <c r="L48" s="4">
        <v>96.97</v>
      </c>
      <c r="M48" s="4">
        <v>96.97</v>
      </c>
      <c r="N48" s="4" t="s">
        <v>136</v>
      </c>
      <c r="O48" s="4" t="s">
        <v>31</v>
      </c>
      <c r="P48" s="4" t="s">
        <v>32</v>
      </c>
      <c r="Q48" s="4">
        <v>0</v>
      </c>
      <c r="R48" s="6">
        <v>44527</v>
      </c>
      <c r="S48" s="5">
        <v>44531</v>
      </c>
      <c r="T48" s="4" t="s">
        <v>33</v>
      </c>
      <c r="U48" s="4">
        <v>96.97</v>
      </c>
      <c r="V48" s="4">
        <v>0</v>
      </c>
      <c r="W48" s="4">
        <v>0</v>
      </c>
      <c r="X48" s="4">
        <v>2315424</v>
      </c>
    </row>
    <row r="49" s="4" customFormat="1" spans="1:24">
      <c r="A49" s="4">
        <v>16874059617</v>
      </c>
      <c r="B49" s="4" t="s">
        <v>25</v>
      </c>
      <c r="C49" s="4" t="s">
        <v>26</v>
      </c>
      <c r="D49" s="4" t="s">
        <v>137</v>
      </c>
      <c r="E49" s="4" t="s">
        <v>138</v>
      </c>
      <c r="F49" s="5">
        <v>44527</v>
      </c>
      <c r="G49" s="5">
        <v>44528</v>
      </c>
      <c r="H49" s="4">
        <v>1</v>
      </c>
      <c r="I49" s="4">
        <v>1</v>
      </c>
      <c r="J49" s="4">
        <v>1</v>
      </c>
      <c r="K49" s="4" t="s">
        <v>29</v>
      </c>
      <c r="L49" s="4">
        <v>116.03</v>
      </c>
      <c r="M49" s="4">
        <v>116.03</v>
      </c>
      <c r="N49" s="4" t="s">
        <v>139</v>
      </c>
      <c r="O49" s="4" t="s">
        <v>31</v>
      </c>
      <c r="P49" s="4" t="s">
        <v>32</v>
      </c>
      <c r="Q49" s="4">
        <v>0</v>
      </c>
      <c r="R49" s="6">
        <v>44527</v>
      </c>
      <c r="S49" s="5">
        <v>44531</v>
      </c>
      <c r="T49" s="4" t="s">
        <v>33</v>
      </c>
      <c r="U49" s="4">
        <v>116.03</v>
      </c>
      <c r="V49" s="4">
        <v>0</v>
      </c>
      <c r="W49" s="4">
        <v>0</v>
      </c>
      <c r="X49" s="4">
        <v>2315431</v>
      </c>
    </row>
    <row r="50" s="4" customFormat="1" spans="1:24">
      <c r="A50" s="4">
        <v>16874084023</v>
      </c>
      <c r="B50" s="4" t="s">
        <v>25</v>
      </c>
      <c r="C50" s="4" t="s">
        <v>26</v>
      </c>
      <c r="D50" s="4" t="s">
        <v>119</v>
      </c>
      <c r="E50" s="4" t="s">
        <v>140</v>
      </c>
      <c r="F50" s="5">
        <v>44527</v>
      </c>
      <c r="G50" s="5">
        <v>44528</v>
      </c>
      <c r="H50" s="4">
        <v>1</v>
      </c>
      <c r="I50" s="4">
        <v>1</v>
      </c>
      <c r="J50" s="4">
        <v>1</v>
      </c>
      <c r="K50" s="4" t="s">
        <v>29</v>
      </c>
      <c r="L50" s="4">
        <v>213.13</v>
      </c>
      <c r="M50" s="4">
        <v>213.13</v>
      </c>
      <c r="N50" s="4" t="s">
        <v>141</v>
      </c>
      <c r="O50" s="4" t="s">
        <v>31</v>
      </c>
      <c r="P50" s="4" t="s">
        <v>32</v>
      </c>
      <c r="Q50" s="4">
        <v>0</v>
      </c>
      <c r="R50" s="6">
        <v>44527</v>
      </c>
      <c r="S50" s="5">
        <v>44531</v>
      </c>
      <c r="T50" s="4" t="s">
        <v>33</v>
      </c>
      <c r="U50" s="4">
        <v>213.13</v>
      </c>
      <c r="V50" s="4">
        <v>0</v>
      </c>
      <c r="W50" s="4">
        <v>0</v>
      </c>
      <c r="X50" s="4">
        <v>2315439</v>
      </c>
    </row>
    <row r="51" s="4" customFormat="1" spans="1:25">
      <c r="A51" s="4">
        <v>16874107822</v>
      </c>
      <c r="B51" s="4" t="s">
        <v>25</v>
      </c>
      <c r="C51" s="4" t="s">
        <v>26</v>
      </c>
      <c r="D51" s="4" t="s">
        <v>34</v>
      </c>
      <c r="E51" s="4" t="s">
        <v>50</v>
      </c>
      <c r="F51" s="5">
        <v>44527</v>
      </c>
      <c r="G51" s="5">
        <v>44528</v>
      </c>
      <c r="H51" s="4">
        <v>1</v>
      </c>
      <c r="I51" s="4">
        <v>1</v>
      </c>
      <c r="J51" s="4">
        <v>1</v>
      </c>
      <c r="K51" s="4" t="s">
        <v>29</v>
      </c>
      <c r="L51" s="4">
        <v>262.75</v>
      </c>
      <c r="M51" s="4">
        <v>262.75</v>
      </c>
      <c r="N51" s="4" t="s">
        <v>142</v>
      </c>
      <c r="O51" s="4" t="s">
        <v>31</v>
      </c>
      <c r="P51" s="4" t="s">
        <v>32</v>
      </c>
      <c r="Q51" s="4">
        <v>0</v>
      </c>
      <c r="R51" s="6">
        <v>44527</v>
      </c>
      <c r="S51" s="5">
        <v>44531</v>
      </c>
      <c r="T51" s="4" t="s">
        <v>33</v>
      </c>
      <c r="U51" s="4">
        <v>262.75</v>
      </c>
      <c r="V51" s="4">
        <v>0</v>
      </c>
      <c r="W51" s="4">
        <v>0</v>
      </c>
      <c r="X51" s="4">
        <v>2315444</v>
      </c>
      <c r="Y51" s="4">
        <v>104060770014</v>
      </c>
    </row>
    <row r="52" s="4" customFormat="1" spans="1:23">
      <c r="A52" s="4">
        <v>16874263419</v>
      </c>
      <c r="B52" s="4" t="s">
        <v>25</v>
      </c>
      <c r="C52" s="4" t="s">
        <v>26</v>
      </c>
      <c r="D52" s="4" t="s">
        <v>143</v>
      </c>
      <c r="E52" s="4" t="s">
        <v>114</v>
      </c>
      <c r="F52" s="5">
        <v>44527</v>
      </c>
      <c r="G52" s="5">
        <v>44528</v>
      </c>
      <c r="H52" s="4">
        <v>1</v>
      </c>
      <c r="I52" s="4">
        <v>1</v>
      </c>
      <c r="J52" s="4">
        <v>1</v>
      </c>
      <c r="K52" s="4" t="s">
        <v>29</v>
      </c>
      <c r="L52" s="4">
        <v>135.3</v>
      </c>
      <c r="M52" s="4">
        <v>135.3</v>
      </c>
      <c r="N52" s="4" t="s">
        <v>144</v>
      </c>
      <c r="O52" s="4" t="s">
        <v>31</v>
      </c>
      <c r="P52" s="4" t="s">
        <v>32</v>
      </c>
      <c r="Q52" s="4">
        <v>0</v>
      </c>
      <c r="R52" s="6">
        <v>44527</v>
      </c>
      <c r="S52" s="5">
        <v>44531</v>
      </c>
      <c r="T52" s="4" t="s">
        <v>33</v>
      </c>
      <c r="U52" s="4">
        <v>135.3</v>
      </c>
      <c r="V52" s="4">
        <v>0</v>
      </c>
      <c r="W52" s="4">
        <v>0</v>
      </c>
    </row>
    <row r="53" s="4" customFormat="1" spans="1:25">
      <c r="A53" s="4">
        <v>16874607164</v>
      </c>
      <c r="B53" s="4" t="s">
        <v>25</v>
      </c>
      <c r="C53" s="4" t="s">
        <v>26</v>
      </c>
      <c r="D53" s="4" t="s">
        <v>145</v>
      </c>
      <c r="E53" s="4" t="s">
        <v>50</v>
      </c>
      <c r="F53" s="5">
        <v>44527</v>
      </c>
      <c r="G53" s="5">
        <v>44528</v>
      </c>
      <c r="H53" s="4">
        <v>1</v>
      </c>
      <c r="I53" s="4">
        <v>1</v>
      </c>
      <c r="J53" s="4">
        <v>1</v>
      </c>
      <c r="K53" s="4" t="s">
        <v>29</v>
      </c>
      <c r="L53" s="4">
        <v>204.65</v>
      </c>
      <c r="M53" s="4">
        <v>204.65</v>
      </c>
      <c r="N53" s="4" t="s">
        <v>146</v>
      </c>
      <c r="O53" s="4" t="s">
        <v>31</v>
      </c>
      <c r="P53" s="4" t="s">
        <v>32</v>
      </c>
      <c r="Q53" s="4">
        <v>0</v>
      </c>
      <c r="R53" s="6">
        <v>44527</v>
      </c>
      <c r="S53" s="5">
        <v>44531</v>
      </c>
      <c r="T53" s="4" t="s">
        <v>33</v>
      </c>
      <c r="U53" s="4">
        <v>204.65</v>
      </c>
      <c r="V53" s="4">
        <v>0</v>
      </c>
      <c r="W53" s="4">
        <v>0</v>
      </c>
      <c r="X53" s="4">
        <v>2315602</v>
      </c>
      <c r="Y53" s="4">
        <v>104061207684</v>
      </c>
    </row>
    <row r="54" s="4" customFormat="1" spans="1:23">
      <c r="A54" s="4">
        <v>16878358377</v>
      </c>
      <c r="B54" s="4" t="s">
        <v>25</v>
      </c>
      <c r="C54" s="4" t="s">
        <v>26</v>
      </c>
      <c r="D54" s="4" t="s">
        <v>116</v>
      </c>
      <c r="E54" s="4" t="s">
        <v>117</v>
      </c>
      <c r="F54" s="5">
        <v>44527</v>
      </c>
      <c r="G54" s="5">
        <v>44528</v>
      </c>
      <c r="H54" s="4">
        <v>1</v>
      </c>
      <c r="I54" s="4">
        <v>1</v>
      </c>
      <c r="J54" s="4">
        <v>1</v>
      </c>
      <c r="K54" s="4" t="s">
        <v>29</v>
      </c>
      <c r="L54" s="4">
        <v>147.6</v>
      </c>
      <c r="M54" s="4">
        <v>147.6</v>
      </c>
      <c r="N54" s="4" t="s">
        <v>147</v>
      </c>
      <c r="O54" s="4" t="s">
        <v>31</v>
      </c>
      <c r="P54" s="4" t="s">
        <v>32</v>
      </c>
      <c r="Q54" s="4">
        <v>0</v>
      </c>
      <c r="R54" s="6">
        <v>44527</v>
      </c>
      <c r="S54" s="5">
        <v>44531</v>
      </c>
      <c r="T54" s="4" t="s">
        <v>33</v>
      </c>
      <c r="U54" s="4">
        <v>147.6</v>
      </c>
      <c r="V54" s="4">
        <v>0</v>
      </c>
      <c r="W54" s="4">
        <v>0</v>
      </c>
    </row>
    <row r="55" s="4" customFormat="1" spans="1:24">
      <c r="A55" s="4">
        <v>16878642212</v>
      </c>
      <c r="B55" s="4" t="s">
        <v>25</v>
      </c>
      <c r="C55" s="4" t="s">
        <v>26</v>
      </c>
      <c r="D55" s="4" t="s">
        <v>134</v>
      </c>
      <c r="E55" s="4" t="s">
        <v>148</v>
      </c>
      <c r="F55" s="5">
        <v>44527</v>
      </c>
      <c r="G55" s="5">
        <v>44528</v>
      </c>
      <c r="H55" s="4">
        <v>1</v>
      </c>
      <c r="I55" s="4">
        <v>1</v>
      </c>
      <c r="J55" s="4">
        <v>1</v>
      </c>
      <c r="K55" s="4" t="s">
        <v>29</v>
      </c>
      <c r="L55" s="4">
        <v>90.34</v>
      </c>
      <c r="M55" s="4">
        <v>90.34</v>
      </c>
      <c r="N55" s="4" t="s">
        <v>149</v>
      </c>
      <c r="O55" s="4" t="s">
        <v>31</v>
      </c>
      <c r="P55" s="4" t="s">
        <v>32</v>
      </c>
      <c r="Q55" s="4">
        <v>0</v>
      </c>
      <c r="R55" s="6">
        <v>44527</v>
      </c>
      <c r="S55" s="5">
        <v>44531</v>
      </c>
      <c r="T55" s="4" t="s">
        <v>33</v>
      </c>
      <c r="U55" s="4">
        <v>90.34</v>
      </c>
      <c r="V55" s="4">
        <v>0</v>
      </c>
      <c r="W55" s="4">
        <v>0</v>
      </c>
      <c r="X55" s="4">
        <v>2315834</v>
      </c>
    </row>
    <row r="56" s="4" customFormat="1" spans="1:24">
      <c r="A56" s="4">
        <v>16878690393</v>
      </c>
      <c r="B56" s="4" t="s">
        <v>25</v>
      </c>
      <c r="C56" s="4" t="s">
        <v>26</v>
      </c>
      <c r="D56" s="4" t="s">
        <v>150</v>
      </c>
      <c r="E56" s="4" t="s">
        <v>151</v>
      </c>
      <c r="F56" s="5">
        <v>44527</v>
      </c>
      <c r="G56" s="5">
        <v>44528</v>
      </c>
      <c r="H56" s="4">
        <v>1</v>
      </c>
      <c r="I56" s="4">
        <v>1</v>
      </c>
      <c r="J56" s="4">
        <v>1</v>
      </c>
      <c r="K56" s="4" t="s">
        <v>29</v>
      </c>
      <c r="L56" s="4">
        <v>251.28</v>
      </c>
      <c r="M56" s="4">
        <v>251.28</v>
      </c>
      <c r="N56" s="4" t="s">
        <v>152</v>
      </c>
      <c r="O56" s="4" t="s">
        <v>31</v>
      </c>
      <c r="P56" s="4" t="s">
        <v>32</v>
      </c>
      <c r="Q56" s="4">
        <v>0</v>
      </c>
      <c r="R56" s="6">
        <v>44527</v>
      </c>
      <c r="S56" s="5">
        <v>44531</v>
      </c>
      <c r="T56" s="4" t="s">
        <v>33</v>
      </c>
      <c r="U56" s="4">
        <v>251.28</v>
      </c>
      <c r="V56" s="4">
        <v>0</v>
      </c>
      <c r="W56" s="4">
        <v>0</v>
      </c>
      <c r="X56" s="4">
        <v>2315857</v>
      </c>
    </row>
    <row r="57" s="4" customFormat="1" spans="1:24">
      <c r="A57" s="4">
        <v>16878788759</v>
      </c>
      <c r="B57" s="4" t="s">
        <v>25</v>
      </c>
      <c r="C57" s="4" t="s">
        <v>26</v>
      </c>
      <c r="D57" s="4" t="s">
        <v>153</v>
      </c>
      <c r="E57" s="4" t="s">
        <v>154</v>
      </c>
      <c r="F57" s="5">
        <v>44527</v>
      </c>
      <c r="G57" s="5">
        <v>44528</v>
      </c>
      <c r="H57" s="4">
        <v>1</v>
      </c>
      <c r="I57" s="4">
        <v>1</v>
      </c>
      <c r="J57" s="4">
        <v>1</v>
      </c>
      <c r="K57" s="4" t="s">
        <v>29</v>
      </c>
      <c r="L57" s="4">
        <v>81.28</v>
      </c>
      <c r="M57" s="4">
        <v>81.28</v>
      </c>
      <c r="N57" s="4" t="s">
        <v>155</v>
      </c>
      <c r="O57" s="4" t="s">
        <v>31</v>
      </c>
      <c r="P57" s="4" t="s">
        <v>32</v>
      </c>
      <c r="Q57" s="4">
        <v>0</v>
      </c>
      <c r="R57" s="6">
        <v>44527</v>
      </c>
      <c r="S57" s="5">
        <v>44531</v>
      </c>
      <c r="T57" s="4" t="s">
        <v>33</v>
      </c>
      <c r="U57" s="4">
        <v>81.28</v>
      </c>
      <c r="V57" s="4">
        <v>0</v>
      </c>
      <c r="W57" s="4">
        <v>0</v>
      </c>
      <c r="X57" s="4">
        <v>2315903</v>
      </c>
    </row>
    <row r="58" s="4" customFormat="1" spans="1:24">
      <c r="A58" s="4">
        <v>16879046254</v>
      </c>
      <c r="B58" s="4" t="s">
        <v>25</v>
      </c>
      <c r="C58" s="4" t="s">
        <v>26</v>
      </c>
      <c r="D58" s="4" t="s">
        <v>156</v>
      </c>
      <c r="E58" s="4" t="s">
        <v>157</v>
      </c>
      <c r="F58" s="5">
        <v>44527</v>
      </c>
      <c r="G58" s="5">
        <v>44528</v>
      </c>
      <c r="H58" s="4">
        <v>1</v>
      </c>
      <c r="I58" s="4">
        <v>1</v>
      </c>
      <c r="J58" s="4">
        <v>1</v>
      </c>
      <c r="K58" s="4" t="s">
        <v>29</v>
      </c>
      <c r="L58" s="4">
        <v>251.28</v>
      </c>
      <c r="M58" s="4">
        <v>251.28</v>
      </c>
      <c r="N58" s="4" t="s">
        <v>158</v>
      </c>
      <c r="O58" s="4" t="s">
        <v>31</v>
      </c>
      <c r="P58" s="4" t="s">
        <v>32</v>
      </c>
      <c r="Q58" s="4">
        <v>0</v>
      </c>
      <c r="R58" s="6">
        <v>44527</v>
      </c>
      <c r="S58" s="5">
        <v>44531</v>
      </c>
      <c r="T58" s="4" t="s">
        <v>33</v>
      </c>
      <c r="U58" s="4">
        <v>251.28</v>
      </c>
      <c r="V58" s="4">
        <v>0</v>
      </c>
      <c r="W58" s="4">
        <v>0</v>
      </c>
      <c r="X58" s="4">
        <v>2316025</v>
      </c>
    </row>
    <row r="59" s="4" customFormat="1" spans="1:23">
      <c r="A59" s="4">
        <v>16879101954</v>
      </c>
      <c r="B59" s="4" t="s">
        <v>25</v>
      </c>
      <c r="C59" s="4" t="s">
        <v>26</v>
      </c>
      <c r="D59" s="4" t="s">
        <v>159</v>
      </c>
      <c r="E59" s="4" t="s">
        <v>126</v>
      </c>
      <c r="F59" s="5">
        <v>44527</v>
      </c>
      <c r="G59" s="5">
        <v>44528</v>
      </c>
      <c r="H59" s="4">
        <v>1</v>
      </c>
      <c r="I59" s="4">
        <v>1</v>
      </c>
      <c r="J59" s="4">
        <v>1</v>
      </c>
      <c r="K59" s="4" t="s">
        <v>29</v>
      </c>
      <c r="L59" s="4">
        <v>232.27</v>
      </c>
      <c r="M59" s="4">
        <v>232.27</v>
      </c>
      <c r="N59" s="4" t="s">
        <v>160</v>
      </c>
      <c r="O59" s="4" t="s">
        <v>31</v>
      </c>
      <c r="P59" s="4" t="s">
        <v>32</v>
      </c>
      <c r="Q59" s="4">
        <v>0</v>
      </c>
      <c r="R59" s="6">
        <v>44527</v>
      </c>
      <c r="S59" s="5">
        <v>44531</v>
      </c>
      <c r="T59" s="4" t="s">
        <v>33</v>
      </c>
      <c r="U59" s="4">
        <v>232.27</v>
      </c>
      <c r="V59" s="4">
        <v>0</v>
      </c>
      <c r="W59" s="4">
        <v>0</v>
      </c>
    </row>
    <row r="60" s="4" customFormat="1" spans="1:25">
      <c r="A60" s="4">
        <v>16879333307</v>
      </c>
      <c r="B60" s="4" t="s">
        <v>25</v>
      </c>
      <c r="C60" s="4" t="s">
        <v>26</v>
      </c>
      <c r="D60" s="4" t="s">
        <v>161</v>
      </c>
      <c r="E60" s="4" t="s">
        <v>162</v>
      </c>
      <c r="F60" s="5">
        <v>44527</v>
      </c>
      <c r="G60" s="5">
        <v>44528</v>
      </c>
      <c r="H60" s="4">
        <v>1</v>
      </c>
      <c r="I60" s="4">
        <v>1</v>
      </c>
      <c r="J60" s="4">
        <v>1</v>
      </c>
      <c r="K60" s="4" t="s">
        <v>29</v>
      </c>
      <c r="L60" s="4">
        <v>197.03</v>
      </c>
      <c r="M60" s="4">
        <v>197.03</v>
      </c>
      <c r="N60" s="4" t="s">
        <v>163</v>
      </c>
      <c r="O60" s="4" t="s">
        <v>31</v>
      </c>
      <c r="P60" s="4" t="s">
        <v>32</v>
      </c>
      <c r="Q60" s="4">
        <v>0</v>
      </c>
      <c r="R60" s="6">
        <v>44527</v>
      </c>
      <c r="S60" s="5">
        <v>44531</v>
      </c>
      <c r="T60" s="4" t="s">
        <v>33</v>
      </c>
      <c r="U60" s="4">
        <v>197.03</v>
      </c>
      <c r="V60" s="4">
        <v>0</v>
      </c>
      <c r="W60" s="4">
        <v>0</v>
      </c>
      <c r="X60" s="4">
        <v>2316166</v>
      </c>
      <c r="Y60" s="4">
        <v>104062058824</v>
      </c>
    </row>
    <row r="61" s="4" customFormat="1" spans="1:25">
      <c r="A61" s="4">
        <v>16879336244</v>
      </c>
      <c r="B61" s="4" t="s">
        <v>25</v>
      </c>
      <c r="C61" s="4" t="s">
        <v>26</v>
      </c>
      <c r="D61" s="4" t="s">
        <v>164</v>
      </c>
      <c r="E61" s="4" t="s">
        <v>126</v>
      </c>
      <c r="F61" s="5">
        <v>44527</v>
      </c>
      <c r="G61" s="5">
        <v>44528</v>
      </c>
      <c r="H61" s="4">
        <v>2</v>
      </c>
      <c r="I61" s="4">
        <v>1</v>
      </c>
      <c r="J61" s="4">
        <v>2</v>
      </c>
      <c r="K61" s="4" t="s">
        <v>29</v>
      </c>
      <c r="L61" s="4">
        <v>754.28</v>
      </c>
      <c r="M61" s="4">
        <v>754.28</v>
      </c>
      <c r="N61" s="4" t="s">
        <v>165</v>
      </c>
      <c r="O61" s="4" t="s">
        <v>31</v>
      </c>
      <c r="P61" s="4" t="s">
        <v>32</v>
      </c>
      <c r="Q61" s="4">
        <v>0</v>
      </c>
      <c r="R61" s="6">
        <v>44527</v>
      </c>
      <c r="S61" s="5">
        <v>44531</v>
      </c>
      <c r="T61" s="4" t="s">
        <v>33</v>
      </c>
      <c r="U61" s="4">
        <v>754.28</v>
      </c>
      <c r="V61" s="4">
        <v>0</v>
      </c>
      <c r="W61" s="4">
        <v>0</v>
      </c>
      <c r="X61" s="4">
        <v>2316170</v>
      </c>
      <c r="Y61" s="4">
        <v>104062062414</v>
      </c>
    </row>
    <row r="62" s="4" customFormat="1" spans="1:25">
      <c r="A62" s="4">
        <v>16879535217</v>
      </c>
      <c r="B62" s="4" t="s">
        <v>25</v>
      </c>
      <c r="C62" s="4" t="s">
        <v>26</v>
      </c>
      <c r="D62" s="4" t="s">
        <v>34</v>
      </c>
      <c r="E62" s="4" t="s">
        <v>65</v>
      </c>
      <c r="F62" s="5">
        <v>44527</v>
      </c>
      <c r="G62" s="5">
        <v>44528</v>
      </c>
      <c r="H62" s="4">
        <v>1</v>
      </c>
      <c r="I62" s="4">
        <v>1</v>
      </c>
      <c r="J62" s="4">
        <v>1</v>
      </c>
      <c r="K62" s="4" t="s">
        <v>29</v>
      </c>
      <c r="L62" s="4">
        <v>237.62</v>
      </c>
      <c r="M62" s="4">
        <v>237.62</v>
      </c>
      <c r="N62" s="4" t="s">
        <v>166</v>
      </c>
      <c r="O62" s="4" t="s">
        <v>31</v>
      </c>
      <c r="P62" s="4" t="s">
        <v>32</v>
      </c>
      <c r="Q62" s="4">
        <v>0</v>
      </c>
      <c r="R62" s="6">
        <v>44527</v>
      </c>
      <c r="S62" s="5">
        <v>44531</v>
      </c>
      <c r="T62" s="4" t="s">
        <v>33</v>
      </c>
      <c r="U62" s="4">
        <v>237.62</v>
      </c>
      <c r="V62" s="4">
        <v>0</v>
      </c>
      <c r="W62" s="4">
        <v>0</v>
      </c>
      <c r="X62" s="4">
        <v>2316248</v>
      </c>
      <c r="Y62" s="4">
        <v>104062193054</v>
      </c>
    </row>
    <row r="63" s="4" customFormat="1" spans="1:24">
      <c r="A63" s="4">
        <v>16879912886</v>
      </c>
      <c r="B63" s="4" t="s">
        <v>25</v>
      </c>
      <c r="C63" s="4" t="s">
        <v>26</v>
      </c>
      <c r="D63" s="4" t="s">
        <v>167</v>
      </c>
      <c r="E63" s="4" t="s">
        <v>168</v>
      </c>
      <c r="F63" s="5">
        <v>44527</v>
      </c>
      <c r="G63" s="5">
        <v>44528</v>
      </c>
      <c r="H63" s="4">
        <v>1</v>
      </c>
      <c r="I63" s="4">
        <v>1</v>
      </c>
      <c r="J63" s="4">
        <v>1</v>
      </c>
      <c r="K63" s="4" t="s">
        <v>29</v>
      </c>
      <c r="L63" s="4">
        <v>255.7</v>
      </c>
      <c r="M63" s="4">
        <v>255.7</v>
      </c>
      <c r="N63" s="4" t="s">
        <v>169</v>
      </c>
      <c r="O63" s="4" t="s">
        <v>31</v>
      </c>
      <c r="P63" s="4" t="s">
        <v>32</v>
      </c>
      <c r="Q63" s="4">
        <v>0</v>
      </c>
      <c r="R63" s="6">
        <v>44527</v>
      </c>
      <c r="S63" s="5">
        <v>44531</v>
      </c>
      <c r="T63" s="4" t="s">
        <v>33</v>
      </c>
      <c r="U63" s="4">
        <v>255.7</v>
      </c>
      <c r="V63" s="4">
        <v>0</v>
      </c>
      <c r="W63" s="4">
        <v>0</v>
      </c>
      <c r="X63" s="4">
        <v>2316416</v>
      </c>
    </row>
    <row r="64" s="4" customFormat="1" spans="1:25">
      <c r="A64" s="4">
        <v>16879336244</v>
      </c>
      <c r="B64" s="4" t="s">
        <v>25</v>
      </c>
      <c r="C64" s="4" t="s">
        <v>170</v>
      </c>
      <c r="D64" s="4" t="s">
        <v>164</v>
      </c>
      <c r="E64" s="4" t="s">
        <v>126</v>
      </c>
      <c r="F64" s="5">
        <v>44527</v>
      </c>
      <c r="G64" s="5">
        <v>44528</v>
      </c>
      <c r="H64" s="4">
        <v>2</v>
      </c>
      <c r="I64" s="4">
        <v>1</v>
      </c>
      <c r="J64" s="4">
        <v>2</v>
      </c>
      <c r="K64" s="4" t="s">
        <v>29</v>
      </c>
      <c r="L64" s="4">
        <v>-377.14</v>
      </c>
      <c r="M64" s="4">
        <v>-377.14</v>
      </c>
      <c r="N64" s="4" t="s">
        <v>165</v>
      </c>
      <c r="O64" s="4" t="s">
        <v>31</v>
      </c>
      <c r="P64" s="4" t="s">
        <v>32</v>
      </c>
      <c r="Q64" s="4">
        <v>0</v>
      </c>
      <c r="R64" s="6">
        <v>44527</v>
      </c>
      <c r="S64" s="5">
        <v>44531</v>
      </c>
      <c r="T64" s="4" t="s">
        <v>33</v>
      </c>
      <c r="U64" s="4">
        <v>-377.14</v>
      </c>
      <c r="V64" s="4">
        <v>0</v>
      </c>
      <c r="W64" s="4">
        <v>0</v>
      </c>
      <c r="X64" s="4">
        <v>2316170</v>
      </c>
      <c r="Y64" s="4">
        <v>104062062414</v>
      </c>
    </row>
    <row r="65" s="4" customFormat="1" spans="1:25">
      <c r="A65" s="4">
        <v>16880001549</v>
      </c>
      <c r="B65" s="4" t="s">
        <v>25</v>
      </c>
      <c r="C65" s="4" t="s">
        <v>26</v>
      </c>
      <c r="D65" s="4" t="s">
        <v>34</v>
      </c>
      <c r="E65" s="4" t="s">
        <v>50</v>
      </c>
      <c r="F65" s="5">
        <v>44527</v>
      </c>
      <c r="G65" s="5">
        <v>44528</v>
      </c>
      <c r="H65" s="4">
        <v>1</v>
      </c>
      <c r="I65" s="4">
        <v>1</v>
      </c>
      <c r="J65" s="4">
        <v>1</v>
      </c>
      <c r="K65" s="4" t="s">
        <v>29</v>
      </c>
      <c r="L65" s="4">
        <v>262.75</v>
      </c>
      <c r="M65" s="4">
        <v>262.75</v>
      </c>
      <c r="N65" s="4" t="s">
        <v>171</v>
      </c>
      <c r="O65" s="4" t="s">
        <v>31</v>
      </c>
      <c r="P65" s="4" t="s">
        <v>32</v>
      </c>
      <c r="Q65" s="4">
        <v>0</v>
      </c>
      <c r="R65" s="6">
        <v>44527</v>
      </c>
      <c r="S65" s="5">
        <v>44531</v>
      </c>
      <c r="T65" s="4" t="s">
        <v>33</v>
      </c>
      <c r="U65" s="4">
        <v>262.75</v>
      </c>
      <c r="V65" s="4">
        <v>0</v>
      </c>
      <c r="W65" s="4">
        <v>0</v>
      </c>
      <c r="X65" s="4">
        <v>2316441</v>
      </c>
      <c r="Y65" s="4">
        <v>104062508764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2"/>
  <sheetViews>
    <sheetView tabSelected="1" workbookViewId="0">
      <selection activeCell="F79" sqref="F79"/>
    </sheetView>
  </sheetViews>
  <sheetFormatPr defaultColWidth="9" defaultRowHeight="13.5"/>
  <cols>
    <col min="1" max="1" width="13.375" style="4" customWidth="1"/>
    <col min="2" max="3" width="11.5" style="4"/>
    <col min="4" max="5" width="9.375" style="4"/>
    <col min="6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172</v>
      </c>
    </row>
    <row r="2" s="4" customFormat="1" hidden="1" spans="1:9">
      <c r="A2" s="4">
        <v>16839405085</v>
      </c>
      <c r="B2" s="5">
        <v>44527</v>
      </c>
      <c r="C2" s="5">
        <v>44528</v>
      </c>
      <c r="D2" s="4">
        <v>155.28</v>
      </c>
      <c r="E2" s="4" t="str">
        <f>VLOOKUP(A2,HOP!A:L,12,0)</f>
        <v>155.28</v>
      </c>
      <c r="F2" s="4" t="str">
        <f>VLOOKUP(A2,HOP!A:C,3,0)</f>
        <v>2306764</v>
      </c>
      <c r="G2" s="4">
        <f>D2-E2</f>
        <v>0</v>
      </c>
      <c r="H2" s="4" t="str">
        <f>$H$1&amp;F2</f>
        <v>，2306764</v>
      </c>
      <c r="I2" s="4" t="str">
        <f>VLOOKUP(A2,HOP!A:T,20,0)</f>
        <v>直连</v>
      </c>
    </row>
    <row r="3" s="4" customFormat="1" hidden="1" spans="1:9">
      <c r="A3" s="4">
        <v>16839681460</v>
      </c>
      <c r="B3" s="5">
        <v>44527</v>
      </c>
      <c r="C3" s="5">
        <v>44528</v>
      </c>
      <c r="D3" s="4">
        <v>224.46</v>
      </c>
      <c r="E3" s="4" t="str">
        <f>VLOOKUP(A3,HOP!A:L,12,0)</f>
        <v>224.46</v>
      </c>
      <c r="F3" s="4" t="str">
        <f>VLOOKUP(A3,HOP!A:C,3,0)</f>
        <v>2306809</v>
      </c>
      <c r="G3" s="4">
        <f t="shared" ref="G3:G34" si="0">D3-E3</f>
        <v>0</v>
      </c>
      <c r="H3" s="4" t="str">
        <f t="shared" ref="H3:H34" si="1">$H$1&amp;F3</f>
        <v>，2306809</v>
      </c>
      <c r="I3" s="4" t="str">
        <f>VLOOKUP(A3,HOP!A:T,20,0)</f>
        <v>直连</v>
      </c>
    </row>
    <row r="4" s="4" customFormat="1" hidden="1" spans="1:9">
      <c r="A4" s="4">
        <v>16840111177</v>
      </c>
      <c r="B4" s="5">
        <v>44527</v>
      </c>
      <c r="C4" s="5">
        <v>44528</v>
      </c>
      <c r="D4" s="4">
        <v>276.11</v>
      </c>
      <c r="E4" s="4" t="str">
        <f>VLOOKUP(A4,HOP!A:L,12,0)</f>
        <v>276.11</v>
      </c>
      <c r="F4" s="4" t="str">
        <f>VLOOKUP(A4,HOP!A:C,3,0)</f>
        <v>2306986</v>
      </c>
      <c r="G4" s="4">
        <f t="shared" si="0"/>
        <v>0</v>
      </c>
      <c r="H4" s="4" t="str">
        <f t="shared" si="1"/>
        <v>，2306986</v>
      </c>
      <c r="I4" s="4" t="str">
        <f>VLOOKUP(A4,HOP!A:T,20,0)</f>
        <v>直连</v>
      </c>
    </row>
    <row r="5" s="4" customFormat="1" hidden="1" spans="1:9">
      <c r="A5" s="4">
        <v>16840175955</v>
      </c>
      <c r="B5" s="5">
        <v>44527</v>
      </c>
      <c r="C5" s="5">
        <v>44528</v>
      </c>
      <c r="D5" s="4">
        <v>224.46</v>
      </c>
      <c r="E5" s="4" t="str">
        <f>VLOOKUP(A5,HOP!A:L,12,0)</f>
        <v>224.46</v>
      </c>
      <c r="F5" s="4" t="str">
        <f>VLOOKUP(A5,HOP!A:C,3,0)</f>
        <v>2307016</v>
      </c>
      <c r="G5" s="4">
        <f t="shared" si="0"/>
        <v>0</v>
      </c>
      <c r="H5" s="4" t="str">
        <f t="shared" si="1"/>
        <v>，2307016</v>
      </c>
      <c r="I5" s="4" t="str">
        <f>VLOOKUP(A5,HOP!A:T,20,0)</f>
        <v>直连</v>
      </c>
    </row>
    <row r="6" s="4" customFormat="1" hidden="1" spans="1:9">
      <c r="A6" s="4">
        <v>16840238225</v>
      </c>
      <c r="B6" s="5">
        <v>44526</v>
      </c>
      <c r="C6" s="5">
        <v>44528</v>
      </c>
      <c r="D6" s="4">
        <v>457.08</v>
      </c>
      <c r="E6" s="4" t="str">
        <f>VLOOKUP(A6,HOP!A:L,12,0)</f>
        <v>457.08</v>
      </c>
      <c r="F6" s="4" t="str">
        <f>VLOOKUP(A6,HOP!A:C,3,0)</f>
        <v>2307040</v>
      </c>
      <c r="G6" s="4">
        <f t="shared" si="0"/>
        <v>0</v>
      </c>
      <c r="H6" s="4" t="str">
        <f t="shared" si="1"/>
        <v>，2307040</v>
      </c>
      <c r="I6" s="4" t="str">
        <f>VLOOKUP(A6,HOP!A:T,20,0)</f>
        <v>直连</v>
      </c>
    </row>
    <row r="7" s="4" customFormat="1" hidden="1" spans="1:9">
      <c r="A7" s="4">
        <v>16840378891</v>
      </c>
      <c r="B7" s="5">
        <v>44527</v>
      </c>
      <c r="C7" s="5">
        <v>44528</v>
      </c>
      <c r="D7" s="4">
        <v>430.92</v>
      </c>
      <c r="E7" s="4" t="str">
        <f>VLOOKUP(A7,HOP!A:L,12,0)</f>
        <v>430.92</v>
      </c>
      <c r="F7" s="4" t="str">
        <f>VLOOKUP(A7,HOP!A:C,3,0)</f>
        <v>2307080</v>
      </c>
      <c r="G7" s="4">
        <f t="shared" si="0"/>
        <v>0</v>
      </c>
      <c r="H7" s="4" t="str">
        <f t="shared" si="1"/>
        <v>，2307080</v>
      </c>
      <c r="I7" s="4" t="str">
        <f>VLOOKUP(A7,HOP!A:T,20,0)</f>
        <v>直连</v>
      </c>
    </row>
    <row r="8" s="4" customFormat="1" hidden="1" spans="1:9">
      <c r="A8" s="4">
        <v>16840596983</v>
      </c>
      <c r="B8" s="5">
        <v>44527</v>
      </c>
      <c r="C8" s="5">
        <v>44528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VLOOKUP(A8,HOP!A:T,20,0)</f>
        <v>#N/A</v>
      </c>
    </row>
    <row r="9" s="4" customFormat="1" hidden="1" spans="1:9">
      <c r="A9" s="4">
        <v>16840707747</v>
      </c>
      <c r="B9" s="5">
        <v>44527</v>
      </c>
      <c r="C9" s="5">
        <v>44528</v>
      </c>
      <c r="D9" s="4">
        <v>224.53</v>
      </c>
      <c r="E9" s="4" t="str">
        <f>VLOOKUP(A9,HOP!A:L,12,0)</f>
        <v>224.53</v>
      </c>
      <c r="F9" s="4" t="str">
        <f>VLOOKUP(A9,HOP!A:C,3,0)</f>
        <v>2307165</v>
      </c>
      <c r="G9" s="4">
        <f t="shared" si="0"/>
        <v>0</v>
      </c>
      <c r="H9" s="4" t="str">
        <f t="shared" si="1"/>
        <v>，2307165</v>
      </c>
      <c r="I9" s="4" t="str">
        <f>VLOOKUP(A9,HOP!A:T,20,0)</f>
        <v>直连</v>
      </c>
    </row>
    <row r="10" s="4" customFormat="1" hidden="1" spans="1:9">
      <c r="A10" s="4">
        <v>16840722741</v>
      </c>
      <c r="B10" s="5">
        <v>44527</v>
      </c>
      <c r="C10" s="5">
        <v>44528</v>
      </c>
      <c r="D10" s="4">
        <v>164</v>
      </c>
      <c r="E10" s="4" t="str">
        <f>VLOOKUP(A10,HOP!A:L,12,0)</f>
        <v>164.00</v>
      </c>
      <c r="F10" s="4" t="str">
        <f>VLOOKUP(A10,HOP!A:C,3,0)</f>
        <v>2307172</v>
      </c>
      <c r="G10" s="4">
        <f t="shared" si="0"/>
        <v>0</v>
      </c>
      <c r="H10" s="4" t="str">
        <f t="shared" si="1"/>
        <v>，2307172</v>
      </c>
      <c r="I10" s="4" t="str">
        <f>VLOOKUP(A10,HOP!A:T,20,0)</f>
        <v>直连</v>
      </c>
    </row>
    <row r="11" s="4" customFormat="1" hidden="1" spans="1:9">
      <c r="A11" s="4">
        <v>16840793316</v>
      </c>
      <c r="B11" s="5">
        <v>44527</v>
      </c>
      <c r="C11" s="5">
        <v>44528</v>
      </c>
      <c r="D11" s="4">
        <v>224.46</v>
      </c>
      <c r="E11" s="4" t="str">
        <f>VLOOKUP(A11,HOP!A:L,12,0)</f>
        <v>224.46</v>
      </c>
      <c r="F11" s="4" t="str">
        <f>VLOOKUP(A11,HOP!A:C,3,0)</f>
        <v>2307192</v>
      </c>
      <c r="G11" s="4">
        <f t="shared" si="0"/>
        <v>0</v>
      </c>
      <c r="H11" s="4" t="str">
        <f t="shared" si="1"/>
        <v>，2307192</v>
      </c>
      <c r="I11" s="4" t="str">
        <f>VLOOKUP(A11,HOP!A:T,20,0)</f>
        <v>直连</v>
      </c>
    </row>
    <row r="12" s="4" customFormat="1" hidden="1" spans="1:9">
      <c r="A12" s="4">
        <v>16841478659</v>
      </c>
      <c r="B12" s="5">
        <v>44527</v>
      </c>
      <c r="C12" s="5">
        <v>44528</v>
      </c>
      <c r="D12" s="4">
        <v>493.08</v>
      </c>
      <c r="E12" s="4" t="str">
        <f>VLOOKUP(A12,HOP!A:L,12,0)</f>
        <v>493.08</v>
      </c>
      <c r="F12" s="4" t="str">
        <f>VLOOKUP(A12,HOP!A:C,3,0)</f>
        <v>2307379</v>
      </c>
      <c r="G12" s="4">
        <f t="shared" si="0"/>
        <v>0</v>
      </c>
      <c r="H12" s="4" t="str">
        <f t="shared" si="1"/>
        <v>，2307379</v>
      </c>
      <c r="I12" s="4" t="str">
        <f>VLOOKUP(A12,HOP!A:T,20,0)</f>
        <v>直连</v>
      </c>
    </row>
    <row r="13" s="4" customFormat="1" hidden="1" spans="1:9">
      <c r="A13" s="4">
        <v>16841590037</v>
      </c>
      <c r="B13" s="5">
        <v>44527</v>
      </c>
      <c r="C13" s="5">
        <v>44528</v>
      </c>
      <c r="D13" s="4">
        <v>224.46</v>
      </c>
      <c r="E13" s="4" t="str">
        <f>VLOOKUP(A13,HOP!A:L,12,0)</f>
        <v>224.46</v>
      </c>
      <c r="F13" s="4" t="str">
        <f>VLOOKUP(A13,HOP!A:C,3,0)</f>
        <v>2307404</v>
      </c>
      <c r="G13" s="4">
        <f t="shared" si="0"/>
        <v>0</v>
      </c>
      <c r="H13" s="4" t="str">
        <f t="shared" si="1"/>
        <v>，2307404</v>
      </c>
      <c r="I13" s="4" t="str">
        <f>VLOOKUP(A13,HOP!A:T,20,0)</f>
        <v>直连</v>
      </c>
    </row>
    <row r="14" s="4" customFormat="1" hidden="1" spans="1:9">
      <c r="A14" s="4">
        <v>16841616578</v>
      </c>
      <c r="B14" s="5">
        <v>44527</v>
      </c>
      <c r="C14" s="5">
        <v>44528</v>
      </c>
      <c r="D14" s="4">
        <v>254.37</v>
      </c>
      <c r="E14" s="4" t="str">
        <f>VLOOKUP(A14,HOP!A:L,12,0)</f>
        <v>254.37</v>
      </c>
      <c r="F14" s="4" t="str">
        <f>VLOOKUP(A14,HOP!A:C,3,0)</f>
        <v>2307409</v>
      </c>
      <c r="G14" s="4">
        <f t="shared" si="0"/>
        <v>0</v>
      </c>
      <c r="H14" s="4" t="str">
        <f t="shared" si="1"/>
        <v>，2307409</v>
      </c>
      <c r="I14" s="4" t="str">
        <f>VLOOKUP(A14,HOP!A:T,20,0)</f>
        <v>直连</v>
      </c>
    </row>
    <row r="15" s="4" customFormat="1" hidden="1" spans="1:9">
      <c r="A15" s="4">
        <v>16841641915</v>
      </c>
      <c r="B15" s="5">
        <v>44527</v>
      </c>
      <c r="C15" s="5">
        <v>44528</v>
      </c>
      <c r="D15" s="4">
        <v>181.45</v>
      </c>
      <c r="E15" s="4" t="str">
        <f>VLOOKUP(A15,HOP!A:L,12,0)</f>
        <v>181.45</v>
      </c>
      <c r="F15" s="4" t="str">
        <f>VLOOKUP(A15,HOP!A:C,3,0)</f>
        <v>2307416</v>
      </c>
      <c r="G15" s="4">
        <f t="shared" si="0"/>
        <v>0</v>
      </c>
      <c r="H15" s="4" t="str">
        <f t="shared" si="1"/>
        <v>，2307416</v>
      </c>
      <c r="I15" s="4" t="str">
        <f>VLOOKUP(A15,HOP!A:T,20,0)</f>
        <v>直连</v>
      </c>
    </row>
    <row r="16" s="4" customFormat="1" hidden="1" spans="1:9">
      <c r="A16" s="4">
        <v>16841683094</v>
      </c>
      <c r="B16" s="5">
        <v>44527</v>
      </c>
      <c r="C16" s="5">
        <v>44528</v>
      </c>
      <c r="D16" s="4">
        <v>224.46</v>
      </c>
      <c r="E16" s="4" t="str">
        <f>VLOOKUP(A16,HOP!A:L,12,0)</f>
        <v>224.46</v>
      </c>
      <c r="F16" s="4" t="str">
        <f>VLOOKUP(A16,HOP!A:C,3,0)</f>
        <v>2307428</v>
      </c>
      <c r="G16" s="4">
        <f t="shared" si="0"/>
        <v>0</v>
      </c>
      <c r="H16" s="4" t="str">
        <f t="shared" si="1"/>
        <v>，2307428</v>
      </c>
      <c r="I16" s="4" t="str">
        <f>VLOOKUP(A16,HOP!A:T,20,0)</f>
        <v>直连</v>
      </c>
    </row>
    <row r="17" s="4" customFormat="1" hidden="1" spans="1:9">
      <c r="A17" s="4">
        <v>16841979771</v>
      </c>
      <c r="B17" s="5">
        <v>44527</v>
      </c>
      <c r="C17" s="5">
        <v>44528</v>
      </c>
      <c r="D17" s="4">
        <v>164</v>
      </c>
      <c r="E17" s="4" t="str">
        <f>VLOOKUP(A17,HOP!A:L,12,0)</f>
        <v>164.00</v>
      </c>
      <c r="F17" s="4" t="str">
        <f>VLOOKUP(A17,HOP!A:C,3,0)</f>
        <v>2307541</v>
      </c>
      <c r="G17" s="4">
        <f t="shared" si="0"/>
        <v>0</v>
      </c>
      <c r="H17" s="4" t="str">
        <f t="shared" si="1"/>
        <v>，2307541</v>
      </c>
      <c r="I17" s="4" t="str">
        <f>VLOOKUP(A17,HOP!A:T,20,0)</f>
        <v>直连</v>
      </c>
    </row>
    <row r="18" s="4" customFormat="1" hidden="1" spans="1:9">
      <c r="A18" s="4">
        <v>16846239728</v>
      </c>
      <c r="B18" s="5">
        <v>44527</v>
      </c>
      <c r="C18" s="5">
        <v>44528</v>
      </c>
      <c r="D18" s="4">
        <v>237.85</v>
      </c>
      <c r="E18" s="4" t="str">
        <f>VLOOKUP(A18,HOP!A:L,12,0)</f>
        <v>237.85</v>
      </c>
      <c r="F18" s="4" t="str">
        <f>VLOOKUP(A18,HOP!A:C,3,0)</f>
        <v>2308057</v>
      </c>
      <c r="G18" s="4">
        <f t="shared" si="0"/>
        <v>0</v>
      </c>
      <c r="H18" s="4" t="str">
        <f t="shared" si="1"/>
        <v>，2308057</v>
      </c>
      <c r="I18" s="4" t="str">
        <f>VLOOKUP(A18,HOP!A:T,20,0)</f>
        <v>直连</v>
      </c>
    </row>
    <row r="19" s="4" customFormat="1" hidden="1" spans="1:9">
      <c r="A19" s="4">
        <v>16846409863</v>
      </c>
      <c r="B19" s="5">
        <v>44527</v>
      </c>
      <c r="C19" s="5">
        <v>44528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VLOOKUP(A19,HOP!A:T,20,0)</f>
        <v>#N/A</v>
      </c>
    </row>
    <row r="20" s="4" customFormat="1" hidden="1" spans="1:9">
      <c r="A20" s="4">
        <v>16846956725</v>
      </c>
      <c r="B20" s="5">
        <v>44527</v>
      </c>
      <c r="C20" s="5">
        <v>44528</v>
      </c>
      <c r="D20" s="4">
        <v>1957.38</v>
      </c>
      <c r="E20" s="4" t="str">
        <f>VLOOKUP(A20,HOP!A:L,12,0)</f>
        <v>1957.38</v>
      </c>
      <c r="F20" s="4" t="str">
        <f>VLOOKUP(A20,HOP!A:C,3,0)</f>
        <v>2308266</v>
      </c>
      <c r="G20" s="4">
        <f t="shared" si="0"/>
        <v>0</v>
      </c>
      <c r="H20" s="4" t="str">
        <f t="shared" si="1"/>
        <v>，2308266</v>
      </c>
      <c r="I20" s="4" t="str">
        <f>VLOOKUP(A20,HOP!A:T,20,0)</f>
        <v>直采</v>
      </c>
    </row>
    <row r="21" s="4" customFormat="1" hidden="1" spans="1:9">
      <c r="A21" s="4">
        <v>16849365027</v>
      </c>
      <c r="B21" s="5">
        <v>44526</v>
      </c>
      <c r="C21" s="5">
        <v>44528</v>
      </c>
      <c r="D21" s="4">
        <v>495.93</v>
      </c>
      <c r="E21" s="4" t="str">
        <f>VLOOKUP(A21,HOP!A:L,12,0)</f>
        <v>495.93</v>
      </c>
      <c r="F21" s="4" t="str">
        <f>VLOOKUP(A21,HOP!A:C,3,0)</f>
        <v>2309053</v>
      </c>
      <c r="G21" s="4">
        <f t="shared" si="0"/>
        <v>0</v>
      </c>
      <c r="H21" s="4" t="str">
        <f t="shared" si="1"/>
        <v>，2309053</v>
      </c>
      <c r="I21" s="4" t="str">
        <f>VLOOKUP(A21,HOP!A:T,20,0)</f>
        <v>直连</v>
      </c>
    </row>
    <row r="22" s="4" customFormat="1" hidden="1" spans="1:9">
      <c r="A22" s="4">
        <v>16850873516</v>
      </c>
      <c r="B22" s="5">
        <v>44527</v>
      </c>
      <c r="C22" s="5">
        <v>44528</v>
      </c>
      <c r="D22" s="4">
        <v>271.63</v>
      </c>
      <c r="E22" s="4" t="str">
        <f>VLOOKUP(A22,HOP!A:L,12,0)</f>
        <v>271.63</v>
      </c>
      <c r="F22" s="4" t="str">
        <f>VLOOKUP(A22,HOP!A:C,3,0)</f>
        <v>2309628</v>
      </c>
      <c r="G22" s="4">
        <f t="shared" si="0"/>
        <v>0</v>
      </c>
      <c r="H22" s="4" t="str">
        <f t="shared" si="1"/>
        <v>，2309628</v>
      </c>
      <c r="I22" s="4" t="str">
        <f>VLOOKUP(A22,HOP!A:T,20,0)</f>
        <v>直连</v>
      </c>
    </row>
    <row r="23" s="4" customFormat="1" hidden="1" spans="1:9">
      <c r="A23" s="4">
        <v>16855845647</v>
      </c>
      <c r="B23" s="5">
        <v>44527</v>
      </c>
      <c r="C23" s="5">
        <v>44528</v>
      </c>
      <c r="D23" s="4">
        <v>1386.23</v>
      </c>
      <c r="E23" s="4" t="str">
        <f>VLOOKUP(A23,HOP!A:L,12,0)</f>
        <v>1386.23</v>
      </c>
      <c r="F23" s="4" t="str">
        <f>VLOOKUP(A23,HOP!A:C,3,0)</f>
        <v>2310117</v>
      </c>
      <c r="G23" s="4">
        <f t="shared" si="0"/>
        <v>0</v>
      </c>
      <c r="H23" s="4" t="str">
        <f t="shared" si="1"/>
        <v>，2310117</v>
      </c>
      <c r="I23" s="4" t="str">
        <f>VLOOKUP(A23,HOP!A:T,20,0)</f>
        <v>直连</v>
      </c>
    </row>
    <row r="24" s="4" customFormat="1" hidden="1" spans="1:9">
      <c r="A24" s="4">
        <v>16856201711</v>
      </c>
      <c r="B24" s="5">
        <v>44526</v>
      </c>
      <c r="C24" s="5">
        <v>44528</v>
      </c>
      <c r="D24" s="4">
        <v>344.4</v>
      </c>
      <c r="E24" s="4" t="str">
        <f>VLOOKUP(A24,HOP!A:L,12,0)</f>
        <v>344.40</v>
      </c>
      <c r="F24" s="4" t="str">
        <f>VLOOKUP(A24,HOP!A:C,3,0)</f>
        <v>2310239</v>
      </c>
      <c r="G24" s="4">
        <f t="shared" si="0"/>
        <v>0</v>
      </c>
      <c r="H24" s="4" t="str">
        <f t="shared" si="1"/>
        <v>，2310239</v>
      </c>
      <c r="I24" s="4" t="str">
        <f>VLOOKUP(A24,HOP!A:T,20,0)</f>
        <v>直连</v>
      </c>
    </row>
    <row r="25" s="4" customFormat="1" hidden="1" spans="1:9">
      <c r="A25" s="4">
        <v>16858673247</v>
      </c>
      <c r="B25" s="5">
        <v>44527</v>
      </c>
      <c r="C25" s="5">
        <v>44528</v>
      </c>
      <c r="D25" s="4">
        <v>251.75</v>
      </c>
      <c r="E25" s="4" t="str">
        <f>VLOOKUP(A25,HOP!A:L,12,0)</f>
        <v>251.75</v>
      </c>
      <c r="F25" s="4" t="str">
        <f>VLOOKUP(A25,HOP!A:C,3,0)</f>
        <v>2311137</v>
      </c>
      <c r="G25" s="4">
        <f t="shared" si="0"/>
        <v>0</v>
      </c>
      <c r="H25" s="4" t="str">
        <f t="shared" si="1"/>
        <v>，2311137</v>
      </c>
      <c r="I25" s="4" t="str">
        <f>VLOOKUP(A25,HOP!A:T,20,0)</f>
        <v>直连</v>
      </c>
    </row>
    <row r="26" s="4" customFormat="1" hidden="1" spans="1:9">
      <c r="A26" s="4">
        <v>16859238984</v>
      </c>
      <c r="B26" s="5">
        <v>44527</v>
      </c>
      <c r="C26" s="5">
        <v>44528</v>
      </c>
      <c r="D26" s="4">
        <v>237.9</v>
      </c>
      <c r="E26" s="4" t="str">
        <f>VLOOKUP(A26,HOP!A:L,12,0)</f>
        <v>237.90</v>
      </c>
      <c r="F26" s="4" t="str">
        <f>VLOOKUP(A26,HOP!A:C,3,0)</f>
        <v>2311360</v>
      </c>
      <c r="G26" s="4">
        <f t="shared" si="0"/>
        <v>0</v>
      </c>
      <c r="H26" s="4" t="str">
        <f t="shared" si="1"/>
        <v>，2311360</v>
      </c>
      <c r="I26" s="4" t="str">
        <f>VLOOKUP(A26,HOP!A:T,20,0)</f>
        <v>直连</v>
      </c>
    </row>
    <row r="27" s="4" customFormat="1" hidden="1" spans="1:9">
      <c r="A27" s="4">
        <v>16859332707</v>
      </c>
      <c r="B27" s="5">
        <v>44527</v>
      </c>
      <c r="C27" s="5">
        <v>44528</v>
      </c>
      <c r="D27" s="4">
        <v>470</v>
      </c>
      <c r="E27" s="4" t="str">
        <f>VLOOKUP(A27,HOP!A:L,12,0)</f>
        <v>470.00</v>
      </c>
      <c r="F27" s="4" t="str">
        <f>VLOOKUP(A27,HOP!A:C,3,0)</f>
        <v>2311425</v>
      </c>
      <c r="G27" s="4">
        <f t="shared" si="0"/>
        <v>0</v>
      </c>
      <c r="H27" s="4" t="str">
        <f t="shared" si="1"/>
        <v>，2311425</v>
      </c>
      <c r="I27" s="4" t="str">
        <f>VLOOKUP(A27,HOP!A:T,20,0)</f>
        <v>直采</v>
      </c>
    </row>
    <row r="28" s="4" customFormat="1" hidden="1" spans="1:9">
      <c r="A28" s="4">
        <v>16864152162</v>
      </c>
      <c r="B28" s="5">
        <v>44527</v>
      </c>
      <c r="C28" s="5">
        <v>44528</v>
      </c>
      <c r="D28" s="4">
        <v>782.32</v>
      </c>
      <c r="E28" s="4" t="str">
        <f>VLOOKUP(A28,HOP!A:L,12,0)</f>
        <v>782.32</v>
      </c>
      <c r="F28" s="4" t="str">
        <f>VLOOKUP(A28,HOP!A:C,3,0)</f>
        <v>2312550</v>
      </c>
      <c r="G28" s="4">
        <f t="shared" si="0"/>
        <v>0</v>
      </c>
      <c r="H28" s="4" t="str">
        <f t="shared" si="1"/>
        <v>，2312550</v>
      </c>
      <c r="I28" s="4" t="str">
        <f>VLOOKUP(A28,HOP!A:T,20,0)</f>
        <v>直连</v>
      </c>
    </row>
    <row r="29" s="4" customFormat="1" hidden="1" spans="1:9">
      <c r="A29" s="4">
        <v>16865199152</v>
      </c>
      <c r="B29" s="5">
        <v>44527</v>
      </c>
      <c r="C29" s="5">
        <v>44528</v>
      </c>
      <c r="D29" s="4">
        <v>164.2</v>
      </c>
      <c r="E29" s="4" t="str">
        <f>VLOOKUP(A29,HOP!A:L,12,0)</f>
        <v>164.20</v>
      </c>
      <c r="F29" s="4" t="str">
        <f>VLOOKUP(A29,HOP!A:C,3,0)</f>
        <v>2312972</v>
      </c>
      <c r="G29" s="4">
        <f t="shared" si="0"/>
        <v>0</v>
      </c>
      <c r="H29" s="4" t="str">
        <f t="shared" si="1"/>
        <v>，2312972</v>
      </c>
      <c r="I29" s="4" t="str">
        <f>VLOOKUP(A29,HOP!A:T,20,0)</f>
        <v>直连</v>
      </c>
    </row>
    <row r="30" s="4" customFormat="1" hidden="1" spans="1:9">
      <c r="A30" s="4">
        <v>16865530293</v>
      </c>
      <c r="B30" s="5">
        <v>44527</v>
      </c>
      <c r="C30" s="5">
        <v>44528</v>
      </c>
      <c r="D30" s="4">
        <v>512.5</v>
      </c>
      <c r="E30" s="4" t="str">
        <f>VLOOKUP(A30,HOP!A:L,12,0)</f>
        <v>512.50</v>
      </c>
      <c r="F30" s="4" t="str">
        <f>VLOOKUP(A30,HOP!A:C,3,0)</f>
        <v>2313049</v>
      </c>
      <c r="G30" s="4">
        <f t="shared" si="0"/>
        <v>0</v>
      </c>
      <c r="H30" s="4" t="str">
        <f t="shared" si="1"/>
        <v>，2313049</v>
      </c>
      <c r="I30" s="4" t="str">
        <f>VLOOKUP(A30,HOP!A:T,20,0)</f>
        <v>直连</v>
      </c>
    </row>
    <row r="31" s="4" customFormat="1" hidden="1" spans="1:9">
      <c r="A31" s="4">
        <v>16866510537</v>
      </c>
      <c r="B31" s="5">
        <v>44527</v>
      </c>
      <c r="C31" s="5">
        <v>44528</v>
      </c>
      <c r="D31" s="4">
        <v>954.87</v>
      </c>
      <c r="E31" s="4" t="str">
        <f>VLOOKUP(A31,HOP!A:L,12,0)</f>
        <v>954.87</v>
      </c>
      <c r="F31" s="4" t="str">
        <f>VLOOKUP(A31,HOP!A:C,3,0)</f>
        <v>2313284</v>
      </c>
      <c r="G31" s="4">
        <f t="shared" si="0"/>
        <v>0</v>
      </c>
      <c r="H31" s="4" t="str">
        <f t="shared" si="1"/>
        <v>，2313284</v>
      </c>
      <c r="I31" s="4" t="str">
        <f>VLOOKUP(A31,HOP!A:T,20,0)</f>
        <v>直连</v>
      </c>
    </row>
    <row r="32" s="4" customFormat="1" hidden="1" spans="1:9">
      <c r="A32" s="4">
        <v>16866755796</v>
      </c>
      <c r="B32" s="5">
        <v>44527</v>
      </c>
      <c r="C32" s="5">
        <v>44528</v>
      </c>
      <c r="D32" s="4">
        <v>164</v>
      </c>
      <c r="E32" s="4" t="str">
        <f>VLOOKUP(A32,HOP!A:L,12,0)</f>
        <v>164.00</v>
      </c>
      <c r="F32" s="4" t="str">
        <f>VLOOKUP(A32,HOP!A:C,3,0)</f>
        <v>2313403</v>
      </c>
      <c r="G32" s="4">
        <f t="shared" si="0"/>
        <v>0</v>
      </c>
      <c r="H32" s="4" t="str">
        <f t="shared" si="1"/>
        <v>，2313403</v>
      </c>
      <c r="I32" s="4" t="str">
        <f>VLOOKUP(A32,HOP!A:T,20,0)</f>
        <v>直连</v>
      </c>
    </row>
    <row r="33" s="4" customFormat="1" hidden="1" spans="1:9">
      <c r="A33" s="4">
        <v>16870837273</v>
      </c>
      <c r="B33" s="5">
        <v>44527</v>
      </c>
      <c r="C33" s="5">
        <v>44528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VLOOKUP(A33,HOP!A:T,20,0)</f>
        <v>#N/A</v>
      </c>
    </row>
    <row r="34" s="4" customFormat="1" hidden="1" spans="1:9">
      <c r="A34" s="4">
        <v>16872613174</v>
      </c>
      <c r="B34" s="5">
        <v>44527</v>
      </c>
      <c r="C34" s="5">
        <v>44528</v>
      </c>
      <c r="D34" s="4">
        <v>1041.14</v>
      </c>
      <c r="E34" s="4" t="str">
        <f>VLOOKUP(A34,HOP!A:L,12,0)</f>
        <v>1041.14</v>
      </c>
      <c r="F34" s="4" t="str">
        <f>VLOOKUP(A34,HOP!A:C,3,0)</f>
        <v>2315044</v>
      </c>
      <c r="G34" s="4">
        <f t="shared" si="0"/>
        <v>0</v>
      </c>
      <c r="H34" s="4" t="str">
        <f t="shared" si="1"/>
        <v>，2315044</v>
      </c>
      <c r="I34" s="4" t="str">
        <f>VLOOKUP(A34,HOP!A:T,20,0)</f>
        <v>直连</v>
      </c>
    </row>
    <row r="35" s="4" customFormat="1" hidden="1" spans="1:9">
      <c r="A35" s="4">
        <v>16872842716</v>
      </c>
      <c r="B35" s="5">
        <v>44527</v>
      </c>
      <c r="C35" s="5">
        <v>44528</v>
      </c>
      <c r="D35" s="4">
        <v>171.82</v>
      </c>
      <c r="E35" s="4" t="str">
        <f>VLOOKUP(A35,HOP!A:L,12,0)</f>
        <v>171.82</v>
      </c>
      <c r="F35" s="4" t="str">
        <f>VLOOKUP(A35,HOP!A:C,3,0)</f>
        <v>2315071</v>
      </c>
      <c r="G35" s="4">
        <f t="shared" ref="G35:G60" si="2">D35-E35</f>
        <v>0</v>
      </c>
      <c r="H35" s="4" t="str">
        <f t="shared" ref="H35:H60" si="3">$H$1&amp;F35</f>
        <v>，2315071</v>
      </c>
      <c r="I35" s="4" t="str">
        <f>VLOOKUP(A35,HOP!A:T,20,0)</f>
        <v>直连</v>
      </c>
    </row>
    <row r="36" s="4" customFormat="1" hidden="1" spans="1:9">
      <c r="A36" s="4">
        <v>16872959184</v>
      </c>
      <c r="B36" s="5">
        <v>44527</v>
      </c>
      <c r="C36" s="5">
        <v>44528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2"/>
        <v>#N/A</v>
      </c>
      <c r="H36" s="4" t="e">
        <f t="shared" si="3"/>
        <v>#N/A</v>
      </c>
      <c r="I36" s="4" t="e">
        <f>VLOOKUP(A36,HOP!A:T,20,0)</f>
        <v>#N/A</v>
      </c>
    </row>
    <row r="37" s="4" customFormat="1" spans="1:10">
      <c r="A37" s="4">
        <v>16872966338</v>
      </c>
      <c r="B37" s="5">
        <v>44527</v>
      </c>
      <c r="C37" s="5">
        <v>44528</v>
      </c>
      <c r="D37" s="4">
        <v>171.82</v>
      </c>
      <c r="E37" s="4" t="e">
        <f>VLOOKUP(A37,HOP!A:L,12,0)</f>
        <v>#N/A</v>
      </c>
      <c r="F37" s="4">
        <v>2315097</v>
      </c>
      <c r="G37" s="4" t="e">
        <f t="shared" si="2"/>
        <v>#N/A</v>
      </c>
      <c r="H37" s="4" t="str">
        <f t="shared" si="3"/>
        <v>，2315097</v>
      </c>
      <c r="I37" s="4" t="e">
        <f>VLOOKUP(A37,HOP!A:T,20,0)</f>
        <v>#N/A</v>
      </c>
      <c r="J37" s="4" t="s">
        <v>173</v>
      </c>
    </row>
    <row r="38" s="4" customFormat="1" hidden="1" spans="1:9">
      <c r="A38" s="4">
        <v>16873069174</v>
      </c>
      <c r="B38" s="5">
        <v>44527</v>
      </c>
      <c r="C38" s="5">
        <v>44528</v>
      </c>
      <c r="D38" s="4">
        <v>147.6</v>
      </c>
      <c r="E38" s="4" t="str">
        <f>VLOOKUP(A38,HOP!A:L,12,0)</f>
        <v>147.60</v>
      </c>
      <c r="F38" s="4" t="str">
        <f>VLOOKUP(A38,HOP!A:C,3,0)</f>
        <v>2315118</v>
      </c>
      <c r="G38" s="4">
        <f t="shared" si="2"/>
        <v>0</v>
      </c>
      <c r="H38" s="4" t="str">
        <f t="shared" si="3"/>
        <v>，2315118</v>
      </c>
      <c r="I38" s="4" t="str">
        <f>VLOOKUP(A38,HOP!A:T,20,0)</f>
        <v>直连</v>
      </c>
    </row>
    <row r="39" s="4" customFormat="1" hidden="1" spans="1:9">
      <c r="A39" s="4">
        <v>16873224952</v>
      </c>
      <c r="B39" s="5">
        <v>44527</v>
      </c>
      <c r="C39" s="5">
        <v>44528</v>
      </c>
      <c r="D39" s="4">
        <v>213.13</v>
      </c>
      <c r="E39" s="4" t="str">
        <f>VLOOKUP(A39,HOP!A:L,12,0)</f>
        <v>213.13</v>
      </c>
      <c r="F39" s="4" t="str">
        <f>VLOOKUP(A39,HOP!A:C,3,0)</f>
        <v>2315162</v>
      </c>
      <c r="G39" s="4">
        <f t="shared" si="2"/>
        <v>0</v>
      </c>
      <c r="H39" s="4" t="str">
        <f t="shared" si="3"/>
        <v>，2315162</v>
      </c>
      <c r="I39" s="4" t="str">
        <f>VLOOKUP(A39,HOP!A:T,20,0)</f>
        <v>直采</v>
      </c>
    </row>
    <row r="40" s="4" customFormat="1" hidden="1" spans="1:9">
      <c r="A40" s="4">
        <v>16873848668</v>
      </c>
      <c r="B40" s="5">
        <v>44527</v>
      </c>
      <c r="C40" s="5">
        <v>44528</v>
      </c>
      <c r="D40" s="4">
        <v>310.19</v>
      </c>
      <c r="E40" s="4" t="str">
        <f>VLOOKUP(A40,HOP!A:L,12,0)</f>
        <v>310.19</v>
      </c>
      <c r="F40" s="4" t="str">
        <f>VLOOKUP(A40,HOP!A:C,3,0)</f>
        <v>2315361</v>
      </c>
      <c r="G40" s="4">
        <f t="shared" si="2"/>
        <v>0</v>
      </c>
      <c r="H40" s="4" t="str">
        <f t="shared" si="3"/>
        <v>，2315361</v>
      </c>
      <c r="I40" s="4" t="str">
        <f>VLOOKUP(A40,HOP!A:T,20,0)</f>
        <v>Saas酒店</v>
      </c>
    </row>
    <row r="41" s="4" customFormat="1" hidden="1" spans="1:9">
      <c r="A41" s="4">
        <v>16873883514</v>
      </c>
      <c r="B41" s="5">
        <v>44527</v>
      </c>
      <c r="C41" s="5">
        <v>44528</v>
      </c>
      <c r="D41" s="4">
        <v>272.65</v>
      </c>
      <c r="E41" s="4" t="str">
        <f>VLOOKUP(A41,HOP!A:L,12,0)</f>
        <v>272.65</v>
      </c>
      <c r="F41" s="4" t="str">
        <f>VLOOKUP(A41,HOP!A:C,3,0)</f>
        <v>2315371</v>
      </c>
      <c r="G41" s="4">
        <f t="shared" si="2"/>
        <v>0</v>
      </c>
      <c r="H41" s="4" t="str">
        <f t="shared" si="3"/>
        <v>，2315371</v>
      </c>
      <c r="I41" s="4" t="str">
        <f>VLOOKUP(A41,HOP!A:T,20,0)</f>
        <v>直连</v>
      </c>
    </row>
    <row r="42" s="4" customFormat="1" hidden="1" spans="1:9">
      <c r="A42" s="4">
        <v>16874016753</v>
      </c>
      <c r="B42" s="5">
        <v>44527</v>
      </c>
      <c r="C42" s="5">
        <v>44528</v>
      </c>
      <c r="D42" s="4">
        <v>302.38</v>
      </c>
      <c r="E42" s="4" t="str">
        <f>VLOOKUP(A42,HOP!A:L,12,0)</f>
        <v>302.38</v>
      </c>
      <c r="F42" s="4" t="str">
        <f>VLOOKUP(A42,HOP!A:C,3,0)</f>
        <v>2315413</v>
      </c>
      <c r="G42" s="4">
        <f t="shared" si="2"/>
        <v>0</v>
      </c>
      <c r="H42" s="4" t="str">
        <f t="shared" si="3"/>
        <v>，2315413</v>
      </c>
      <c r="I42" s="4" t="str">
        <f>VLOOKUP(A42,HOP!A:T,20,0)</f>
        <v>直连</v>
      </c>
    </row>
    <row r="43" s="4" customFormat="1" hidden="1" spans="1:9">
      <c r="A43" s="4">
        <v>16874034987</v>
      </c>
      <c r="B43" s="5">
        <v>44527</v>
      </c>
      <c r="C43" s="5">
        <v>44528</v>
      </c>
      <c r="D43" s="4">
        <v>102.5</v>
      </c>
      <c r="E43" s="4" t="str">
        <f>VLOOKUP(A43,HOP!A:L,12,0)</f>
        <v>102.50</v>
      </c>
      <c r="F43" s="4" t="str">
        <f>VLOOKUP(A43,HOP!A:C,3,0)</f>
        <v>2315423</v>
      </c>
      <c r="G43" s="4">
        <f t="shared" si="2"/>
        <v>0</v>
      </c>
      <c r="H43" s="4" t="str">
        <f t="shared" si="3"/>
        <v>，2315423</v>
      </c>
      <c r="I43" s="4" t="str">
        <f>VLOOKUP(A43,HOP!A:T,20,0)</f>
        <v>直连</v>
      </c>
    </row>
    <row r="44" s="4" customFormat="1" hidden="1" spans="1:9">
      <c r="A44" s="4">
        <v>16874042812</v>
      </c>
      <c r="B44" s="5">
        <v>44527</v>
      </c>
      <c r="C44" s="5">
        <v>44528</v>
      </c>
      <c r="D44" s="4">
        <v>96.97</v>
      </c>
      <c r="E44" s="4" t="str">
        <f>VLOOKUP(A44,HOP!A:L,12,0)</f>
        <v>96.97</v>
      </c>
      <c r="F44" s="4" t="str">
        <f>VLOOKUP(A44,HOP!A:C,3,0)</f>
        <v>2315424</v>
      </c>
      <c r="G44" s="4">
        <f t="shared" si="2"/>
        <v>0</v>
      </c>
      <c r="H44" s="4" t="str">
        <f t="shared" si="3"/>
        <v>，2315424</v>
      </c>
      <c r="I44" s="4" t="str">
        <f>VLOOKUP(A44,HOP!A:T,20,0)</f>
        <v>直连</v>
      </c>
    </row>
    <row r="45" s="4" customFormat="1" hidden="1" spans="1:9">
      <c r="A45" s="4">
        <v>16874059617</v>
      </c>
      <c r="B45" s="5">
        <v>44527</v>
      </c>
      <c r="C45" s="5">
        <v>44528</v>
      </c>
      <c r="D45" s="4">
        <v>116.03</v>
      </c>
      <c r="E45" s="4" t="str">
        <f>VLOOKUP(A45,HOP!A:L,12,0)</f>
        <v>116.03</v>
      </c>
      <c r="F45" s="4" t="str">
        <f>VLOOKUP(A45,HOP!A:C,3,0)</f>
        <v>2315431</v>
      </c>
      <c r="G45" s="4">
        <f t="shared" si="2"/>
        <v>0</v>
      </c>
      <c r="H45" s="4" t="str">
        <f t="shared" si="3"/>
        <v>，2315431</v>
      </c>
      <c r="I45" s="4" t="str">
        <f>VLOOKUP(A45,HOP!A:T,20,0)</f>
        <v>直连</v>
      </c>
    </row>
    <row r="46" s="4" customFormat="1" hidden="1" spans="1:9">
      <c r="A46" s="4">
        <v>16874084023</v>
      </c>
      <c r="B46" s="5">
        <v>44527</v>
      </c>
      <c r="C46" s="5">
        <v>44528</v>
      </c>
      <c r="D46" s="4">
        <v>213.13</v>
      </c>
      <c r="E46" s="4" t="str">
        <f>VLOOKUP(A46,HOP!A:L,12,0)</f>
        <v>213.13</v>
      </c>
      <c r="F46" s="4" t="str">
        <f>VLOOKUP(A46,HOP!A:C,3,0)</f>
        <v>2315439</v>
      </c>
      <c r="G46" s="4">
        <f t="shared" si="2"/>
        <v>0</v>
      </c>
      <c r="H46" s="4" t="str">
        <f t="shared" si="3"/>
        <v>，2315439</v>
      </c>
      <c r="I46" s="4" t="str">
        <f>VLOOKUP(A46,HOP!A:T,20,0)</f>
        <v>直采</v>
      </c>
    </row>
    <row r="47" s="4" customFormat="1" hidden="1" spans="1:9">
      <c r="A47" s="4">
        <v>16874107822</v>
      </c>
      <c r="B47" s="5">
        <v>44527</v>
      </c>
      <c r="C47" s="5">
        <v>44528</v>
      </c>
      <c r="D47" s="4">
        <v>262.75</v>
      </c>
      <c r="E47" s="4" t="str">
        <f>VLOOKUP(A47,HOP!A:L,12,0)</f>
        <v>262.75</v>
      </c>
      <c r="F47" s="4" t="str">
        <f>VLOOKUP(A47,HOP!A:C,3,0)</f>
        <v>2315444</v>
      </c>
      <c r="G47" s="4">
        <f t="shared" si="2"/>
        <v>0</v>
      </c>
      <c r="H47" s="4" t="str">
        <f t="shared" si="3"/>
        <v>，2315444</v>
      </c>
      <c r="I47" s="4" t="str">
        <f>VLOOKUP(A47,HOP!A:T,20,0)</f>
        <v>直连</v>
      </c>
    </row>
    <row r="48" s="4" customFormat="1" hidden="1" spans="1:9">
      <c r="A48" s="4">
        <v>16874263419</v>
      </c>
      <c r="B48" s="5">
        <v>44527</v>
      </c>
      <c r="C48" s="5">
        <v>44528</v>
      </c>
      <c r="D48" s="4">
        <v>135.3</v>
      </c>
      <c r="E48" s="4" t="str">
        <f>VLOOKUP(A48,HOP!A:L,12,0)</f>
        <v>135.30</v>
      </c>
      <c r="F48" s="4" t="str">
        <f>VLOOKUP(A48,HOP!A:C,3,0)</f>
        <v>2315500</v>
      </c>
      <c r="G48" s="4">
        <f t="shared" si="2"/>
        <v>0</v>
      </c>
      <c r="H48" s="4" t="str">
        <f t="shared" si="3"/>
        <v>，2315500</v>
      </c>
      <c r="I48" s="4" t="str">
        <f>VLOOKUP(A48,HOP!A:T,20,0)</f>
        <v>直连</v>
      </c>
    </row>
    <row r="49" s="4" customFormat="1" hidden="1" spans="1:9">
      <c r="A49" s="4">
        <v>16874607164</v>
      </c>
      <c r="B49" s="5">
        <v>44527</v>
      </c>
      <c r="C49" s="5">
        <v>44528</v>
      </c>
      <c r="D49" s="4">
        <v>204.65</v>
      </c>
      <c r="E49" s="4" t="str">
        <f>VLOOKUP(A49,HOP!A:L,12,0)</f>
        <v>204.65</v>
      </c>
      <c r="F49" s="4" t="str">
        <f>VLOOKUP(A49,HOP!A:C,3,0)</f>
        <v>2315602</v>
      </c>
      <c r="G49" s="4">
        <f t="shared" si="2"/>
        <v>0</v>
      </c>
      <c r="H49" s="4" t="str">
        <f t="shared" si="3"/>
        <v>，2315602</v>
      </c>
      <c r="I49" s="4" t="str">
        <f>VLOOKUP(A49,HOP!A:T,20,0)</f>
        <v>直连</v>
      </c>
    </row>
    <row r="50" s="4" customFormat="1" hidden="1" spans="1:9">
      <c r="A50" s="4">
        <v>16878358377</v>
      </c>
      <c r="B50" s="5">
        <v>44527</v>
      </c>
      <c r="C50" s="5">
        <v>44528</v>
      </c>
      <c r="D50" s="4">
        <v>147.6</v>
      </c>
      <c r="E50" s="4" t="str">
        <f>VLOOKUP(A50,HOP!A:L,12,0)</f>
        <v>147.60</v>
      </c>
      <c r="F50" s="4" t="str">
        <f>VLOOKUP(A50,HOP!A:C,3,0)</f>
        <v>2315733</v>
      </c>
      <c r="G50" s="4">
        <f t="shared" si="2"/>
        <v>0</v>
      </c>
      <c r="H50" s="4" t="str">
        <f t="shared" si="3"/>
        <v>，2315733</v>
      </c>
      <c r="I50" s="4" t="str">
        <f>VLOOKUP(A50,HOP!A:T,20,0)</f>
        <v>直连</v>
      </c>
    </row>
    <row r="51" s="4" customFormat="1" hidden="1" spans="1:9">
      <c r="A51" s="4">
        <v>16878642212</v>
      </c>
      <c r="B51" s="5">
        <v>44527</v>
      </c>
      <c r="C51" s="5">
        <v>44528</v>
      </c>
      <c r="D51" s="4">
        <v>90.34</v>
      </c>
      <c r="E51" s="4" t="str">
        <f>VLOOKUP(A51,HOP!A:L,12,0)</f>
        <v>90.34</v>
      </c>
      <c r="F51" s="4" t="str">
        <f>VLOOKUP(A51,HOP!A:C,3,0)</f>
        <v>2315834</v>
      </c>
      <c r="G51" s="4">
        <f t="shared" si="2"/>
        <v>0</v>
      </c>
      <c r="H51" s="4" t="str">
        <f t="shared" si="3"/>
        <v>，2315834</v>
      </c>
      <c r="I51" s="4" t="str">
        <f>VLOOKUP(A51,HOP!A:T,20,0)</f>
        <v>直连</v>
      </c>
    </row>
    <row r="52" s="4" customFormat="1" hidden="1" spans="1:9">
      <c r="A52" s="4">
        <v>16878690393</v>
      </c>
      <c r="B52" s="5">
        <v>44527</v>
      </c>
      <c r="C52" s="5">
        <v>44528</v>
      </c>
      <c r="D52" s="4">
        <v>251.28</v>
      </c>
      <c r="E52" s="4" t="str">
        <f>VLOOKUP(A52,HOP!A:L,12,0)</f>
        <v>251.28</v>
      </c>
      <c r="F52" s="4" t="str">
        <f>VLOOKUP(A52,HOP!A:C,3,0)</f>
        <v>2315857</v>
      </c>
      <c r="G52" s="4">
        <f t="shared" si="2"/>
        <v>0</v>
      </c>
      <c r="H52" s="4" t="str">
        <f t="shared" si="3"/>
        <v>，2315857</v>
      </c>
      <c r="I52" s="4" t="str">
        <f>VLOOKUP(A52,HOP!A:T,20,0)</f>
        <v>直连</v>
      </c>
    </row>
    <row r="53" s="4" customFormat="1" hidden="1" spans="1:9">
      <c r="A53" s="4">
        <v>16878788759</v>
      </c>
      <c r="B53" s="5">
        <v>44527</v>
      </c>
      <c r="C53" s="5">
        <v>44528</v>
      </c>
      <c r="D53" s="4">
        <v>81.28</v>
      </c>
      <c r="E53" s="4" t="str">
        <f>VLOOKUP(A53,HOP!A:L,12,0)</f>
        <v>81.28</v>
      </c>
      <c r="F53" s="4" t="str">
        <f>VLOOKUP(A53,HOP!A:C,3,0)</f>
        <v>2315903</v>
      </c>
      <c r="G53" s="4">
        <f t="shared" si="2"/>
        <v>0</v>
      </c>
      <c r="H53" s="4" t="str">
        <f t="shared" si="3"/>
        <v>，2315903</v>
      </c>
      <c r="I53" s="4" t="str">
        <f>VLOOKUP(A53,HOP!A:T,20,0)</f>
        <v>直连</v>
      </c>
    </row>
    <row r="54" s="4" customFormat="1" hidden="1" spans="1:9">
      <c r="A54" s="4">
        <v>16879046254</v>
      </c>
      <c r="B54" s="5">
        <v>44527</v>
      </c>
      <c r="C54" s="5">
        <v>44528</v>
      </c>
      <c r="D54" s="4">
        <v>251.28</v>
      </c>
      <c r="E54" s="4" t="str">
        <f>VLOOKUP(A54,HOP!A:L,12,0)</f>
        <v>251.28</v>
      </c>
      <c r="F54" s="4" t="str">
        <f>VLOOKUP(A54,HOP!A:C,3,0)</f>
        <v>2316025</v>
      </c>
      <c r="G54" s="4">
        <f t="shared" si="2"/>
        <v>0</v>
      </c>
      <c r="H54" s="4" t="str">
        <f t="shared" si="3"/>
        <v>，2316025</v>
      </c>
      <c r="I54" s="4" t="str">
        <f>VLOOKUP(A54,HOP!A:T,20,0)</f>
        <v>直连</v>
      </c>
    </row>
    <row r="55" s="4" customFormat="1" hidden="1" spans="1:9">
      <c r="A55" s="4">
        <v>16879101954</v>
      </c>
      <c r="B55" s="5">
        <v>44527</v>
      </c>
      <c r="C55" s="5">
        <v>44528</v>
      </c>
      <c r="D55" s="4">
        <v>232.27</v>
      </c>
      <c r="E55" s="4" t="str">
        <f>VLOOKUP(A55,HOP!A:L,12,0)</f>
        <v>232.27</v>
      </c>
      <c r="F55" s="4" t="str">
        <f>VLOOKUP(A55,HOP!A:C,3,0)</f>
        <v>2316049</v>
      </c>
      <c r="G55" s="4">
        <f t="shared" si="2"/>
        <v>0</v>
      </c>
      <c r="H55" s="4" t="str">
        <f t="shared" si="3"/>
        <v>，2316049</v>
      </c>
      <c r="I55" s="4" t="str">
        <f>VLOOKUP(A55,HOP!A:T,20,0)</f>
        <v>直连</v>
      </c>
    </row>
    <row r="56" s="4" customFormat="1" hidden="1" spans="1:9">
      <c r="A56" s="4">
        <v>16879333307</v>
      </c>
      <c r="B56" s="5">
        <v>44527</v>
      </c>
      <c r="C56" s="5">
        <v>44528</v>
      </c>
      <c r="D56" s="4">
        <v>197.03</v>
      </c>
      <c r="E56" s="4" t="str">
        <f>VLOOKUP(A56,HOP!A:L,12,0)</f>
        <v>197.03</v>
      </c>
      <c r="F56" s="4" t="str">
        <f>VLOOKUP(A56,HOP!A:C,3,0)</f>
        <v>2316166</v>
      </c>
      <c r="G56" s="4">
        <f t="shared" si="2"/>
        <v>0</v>
      </c>
      <c r="H56" s="4" t="str">
        <f t="shared" si="3"/>
        <v>，2316166</v>
      </c>
      <c r="I56" s="4" t="str">
        <f>VLOOKUP(A56,HOP!A:T,20,0)</f>
        <v>直连</v>
      </c>
    </row>
    <row r="57" s="4" customFormat="1" hidden="1" spans="1:9">
      <c r="A57" s="4">
        <v>16879336244</v>
      </c>
      <c r="B57" s="5">
        <v>44527</v>
      </c>
      <c r="C57" s="5">
        <v>44528</v>
      </c>
      <c r="D57" s="4">
        <v>377.14</v>
      </c>
      <c r="E57" s="4" t="str">
        <f>VLOOKUP(A57,HOP!A:L,12,0)</f>
        <v>377.14</v>
      </c>
      <c r="F57" s="4" t="str">
        <f>VLOOKUP(A57,HOP!A:C,3,0)</f>
        <v>2316170</v>
      </c>
      <c r="G57" s="4">
        <f t="shared" si="2"/>
        <v>0</v>
      </c>
      <c r="H57" s="4" t="str">
        <f t="shared" si="3"/>
        <v>，2316170</v>
      </c>
      <c r="I57" s="4" t="str">
        <f>VLOOKUP(A57,HOP!A:T,20,0)</f>
        <v>直连</v>
      </c>
    </row>
    <row r="58" s="4" customFormat="1" hidden="1" spans="1:9">
      <c r="A58" s="4">
        <v>16879535217</v>
      </c>
      <c r="B58" s="5">
        <v>44527</v>
      </c>
      <c r="C58" s="5">
        <v>44528</v>
      </c>
      <c r="D58" s="4">
        <v>237.62</v>
      </c>
      <c r="E58" s="4" t="str">
        <f>VLOOKUP(A58,HOP!A:L,12,0)</f>
        <v>237.62</v>
      </c>
      <c r="F58" s="4" t="str">
        <f>VLOOKUP(A58,HOP!A:C,3,0)</f>
        <v>2316248</v>
      </c>
      <c r="G58" s="4">
        <f t="shared" si="2"/>
        <v>0</v>
      </c>
      <c r="H58" s="4" t="str">
        <f t="shared" si="3"/>
        <v>，2316248</v>
      </c>
      <c r="I58" s="4" t="str">
        <f>VLOOKUP(A58,HOP!A:T,20,0)</f>
        <v>直连</v>
      </c>
    </row>
    <row r="59" s="4" customFormat="1" hidden="1" spans="1:9">
      <c r="A59" s="4">
        <v>16879912886</v>
      </c>
      <c r="B59" s="5">
        <v>44527</v>
      </c>
      <c r="C59" s="5">
        <v>44528</v>
      </c>
      <c r="D59" s="4">
        <v>255.7</v>
      </c>
      <c r="E59" s="4" t="str">
        <f>VLOOKUP(A59,HOP!A:L,12,0)</f>
        <v>255.70</v>
      </c>
      <c r="F59" s="4" t="str">
        <f>VLOOKUP(A59,HOP!A:C,3,0)</f>
        <v>2316416</v>
      </c>
      <c r="G59" s="4">
        <f t="shared" si="2"/>
        <v>0</v>
      </c>
      <c r="H59" s="4" t="str">
        <f t="shared" si="3"/>
        <v>，2316416</v>
      </c>
      <c r="I59" s="4" t="str">
        <f>VLOOKUP(A59,HOP!A:T,20,0)</f>
        <v>直连</v>
      </c>
    </row>
    <row r="60" s="4" customFormat="1" hidden="1" spans="1:9">
      <c r="A60" s="4">
        <v>16880001549</v>
      </c>
      <c r="B60" s="5">
        <v>44527</v>
      </c>
      <c r="C60" s="5">
        <v>44528</v>
      </c>
      <c r="D60" s="4">
        <v>262.75</v>
      </c>
      <c r="E60" s="4" t="str">
        <f>VLOOKUP(A60,HOP!A:L,12,0)</f>
        <v>262.75</v>
      </c>
      <c r="F60" s="4" t="str">
        <f>VLOOKUP(A60,HOP!A:C,3,0)</f>
        <v>2316441</v>
      </c>
      <c r="G60" s="4">
        <f t="shared" si="2"/>
        <v>0</v>
      </c>
      <c r="H60" s="4" t="str">
        <f t="shared" si="3"/>
        <v>，2316441</v>
      </c>
      <c r="I60" s="4" t="str">
        <f>VLOOKUP(A60,HOP!A:T,20,0)</f>
        <v>直连</v>
      </c>
    </row>
    <row r="62" spans="4:4">
      <c r="D62" s="4">
        <f>SUM(D2:D61)</f>
        <v>18300.43</v>
      </c>
    </row>
    <row r="67" spans="1:5">
      <c r="A67" s="4" t="s">
        <v>174</v>
      </c>
      <c r="D67" s="4">
        <v>2853.64</v>
      </c>
      <c r="E67" s="4">
        <v>3496.2</v>
      </c>
    </row>
    <row r="68" spans="1:5">
      <c r="A68" s="4" t="s">
        <v>175</v>
      </c>
      <c r="D68" s="4">
        <v>14964.78</v>
      </c>
      <c r="E68" s="4">
        <v>18334.45</v>
      </c>
    </row>
    <row r="69" spans="1:5">
      <c r="A69" s="4" t="s">
        <v>176</v>
      </c>
      <c r="D69" s="4">
        <v>310.19</v>
      </c>
      <c r="E69" s="4">
        <v>380.04</v>
      </c>
    </row>
    <row r="70" spans="1:5">
      <c r="A70" s="4" t="s">
        <v>177</v>
      </c>
      <c r="D70" s="4">
        <v>171.82</v>
      </c>
      <c r="E70" s="4">
        <v>210.51</v>
      </c>
    </row>
    <row r="71" spans="1:5">
      <c r="A71" s="4" t="s">
        <v>178</v>
      </c>
      <c r="D71" s="4">
        <f>SUBTOTAL(9,D67:D70)</f>
        <v>18300.43</v>
      </c>
      <c r="E71" s="4">
        <f>SUBTOTAL(9,E67:E70)</f>
        <v>22421.2</v>
      </c>
    </row>
    <row r="72" spans="1:1">
      <c r="A72" s="4" t="s">
        <v>179</v>
      </c>
    </row>
  </sheetData>
  <autoFilter ref="A1:XFD62">
    <filterColumn colId="3">
      <filters blank="1">
        <filter val="276.11"/>
        <filter val="430.92"/>
        <filter val="213.13"/>
        <filter val="224.53"/>
        <filter val="495.93"/>
        <filter val="377.14"/>
        <filter val="96.97"/>
        <filter val="310.19"/>
        <filter val="164.2"/>
        <filter val="237.62"/>
        <filter val="135.3"/>
        <filter val="271.63"/>
        <filter val="164"/>
        <filter val="344.4"/>
        <filter val="102.5"/>
        <filter val="512.5"/>
        <filter val="204.65"/>
        <filter val="272.65"/>
        <filter val="147.6"/>
        <filter val="255.7"/>
        <filter val="232.27"/>
        <filter val="81.28"/>
        <filter val="155.28"/>
        <filter val="251.28"/>
        <filter val="1957.38"/>
        <filter val="237.9"/>
        <filter val="470"/>
        <filter val="782.32"/>
        <filter val="1386.23"/>
        <filter val="90.34"/>
        <filter val="251.75"/>
        <filter val="262.75"/>
        <filter val="254.37"/>
        <filter val="302.38"/>
        <filter val="171.82"/>
        <filter val="116.03"/>
        <filter val="197.03"/>
        <filter val="18300.43"/>
        <filter val="1041.14"/>
        <filter val="181.45"/>
        <filter val="237.85"/>
        <filter val="224.46"/>
        <filter val="954.87"/>
        <filter val="457.08"/>
        <filter val="493.08"/>
      </filters>
    </filterColumn>
    <filterColumn colId="6">
      <customFilters>
        <customFilter operator="equal" val="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180</v>
      </c>
      <c r="B1" s="2" t="s">
        <v>181</v>
      </c>
      <c r="C1" s="2" t="s">
        <v>182</v>
      </c>
      <c r="D1" s="2" t="s">
        <v>183</v>
      </c>
      <c r="E1" s="2" t="s">
        <v>13</v>
      </c>
      <c r="F1" s="2" t="s">
        <v>5</v>
      </c>
      <c r="G1" s="2" t="s">
        <v>6</v>
      </c>
      <c r="H1" s="2" t="s">
        <v>184</v>
      </c>
      <c r="I1" s="2" t="s">
        <v>185</v>
      </c>
      <c r="J1" s="2" t="s">
        <v>186</v>
      </c>
      <c r="K1" s="2" t="s">
        <v>187</v>
      </c>
      <c r="L1" s="2" t="s">
        <v>188</v>
      </c>
      <c r="M1" s="2" t="s">
        <v>189</v>
      </c>
      <c r="N1" s="2" t="s">
        <v>190</v>
      </c>
      <c r="O1" s="2" t="s">
        <v>191</v>
      </c>
      <c r="P1" s="2" t="s">
        <v>192</v>
      </c>
      <c r="Q1" s="2" t="s">
        <v>193</v>
      </c>
      <c r="R1" s="2" t="s">
        <v>194</v>
      </c>
      <c r="S1" s="2" t="s">
        <v>195</v>
      </c>
      <c r="T1" s="2" t="s">
        <v>196</v>
      </c>
    </row>
    <row r="2" s="1" customFormat="1" spans="1:20">
      <c r="A2" s="3">
        <v>16879101954</v>
      </c>
      <c r="B2" s="1" t="s">
        <v>197</v>
      </c>
      <c r="C2" s="1" t="s">
        <v>198</v>
      </c>
      <c r="D2" s="1" t="s">
        <v>199</v>
      </c>
      <c r="E2" s="1" t="s">
        <v>160</v>
      </c>
      <c r="F2" s="1" t="s">
        <v>197</v>
      </c>
      <c r="G2" s="1" t="s">
        <v>200</v>
      </c>
      <c r="H2" s="1" t="s">
        <v>201</v>
      </c>
      <c r="I2" s="1" t="s">
        <v>202</v>
      </c>
      <c r="J2" s="1" t="s">
        <v>203</v>
      </c>
      <c r="K2" s="1" t="s">
        <v>202</v>
      </c>
      <c r="L2" s="1" t="s">
        <v>202</v>
      </c>
      <c r="M2" s="1" t="s">
        <v>204</v>
      </c>
      <c r="N2" s="1" t="s">
        <v>204</v>
      </c>
      <c r="O2" s="1" t="s">
        <v>205</v>
      </c>
      <c r="P2" s="1" t="s">
        <v>206</v>
      </c>
      <c r="Q2" s="1" t="s">
        <v>207</v>
      </c>
      <c r="R2" s="1" t="s">
        <v>208</v>
      </c>
      <c r="S2" s="1" t="s">
        <v>209</v>
      </c>
      <c r="T2" s="1" t="s">
        <v>210</v>
      </c>
    </row>
    <row r="3" s="1" customFormat="1" spans="1:20">
      <c r="A3" s="3">
        <v>16850873516</v>
      </c>
      <c r="B3" s="1" t="s">
        <v>211</v>
      </c>
      <c r="C3" s="1" t="s">
        <v>212</v>
      </c>
      <c r="D3" s="1" t="s">
        <v>213</v>
      </c>
      <c r="E3" s="1" t="s">
        <v>76</v>
      </c>
      <c r="F3" s="1" t="s">
        <v>197</v>
      </c>
      <c r="G3" s="1" t="s">
        <v>200</v>
      </c>
      <c r="H3" s="1" t="s">
        <v>201</v>
      </c>
      <c r="I3" s="1" t="s">
        <v>214</v>
      </c>
      <c r="J3" s="1" t="s">
        <v>203</v>
      </c>
      <c r="K3" s="1" t="s">
        <v>214</v>
      </c>
      <c r="L3" s="1" t="s">
        <v>214</v>
      </c>
      <c r="M3" s="1" t="s">
        <v>204</v>
      </c>
      <c r="N3" s="1" t="s">
        <v>204</v>
      </c>
      <c r="O3" s="1" t="s">
        <v>205</v>
      </c>
      <c r="P3" s="1" t="s">
        <v>206</v>
      </c>
      <c r="Q3" s="1" t="s">
        <v>215</v>
      </c>
      <c r="R3" s="1" t="s">
        <v>208</v>
      </c>
      <c r="S3" s="1" t="s">
        <v>209</v>
      </c>
      <c r="T3" s="1" t="s">
        <v>210</v>
      </c>
    </row>
    <row r="4" s="1" customFormat="1" spans="1:20">
      <c r="A4" s="3">
        <v>16841979771</v>
      </c>
      <c r="B4" s="1" t="s">
        <v>216</v>
      </c>
      <c r="C4" s="1" t="s">
        <v>217</v>
      </c>
      <c r="D4" s="1" t="s">
        <v>218</v>
      </c>
      <c r="E4" s="1" t="s">
        <v>64</v>
      </c>
      <c r="F4" s="1" t="s">
        <v>197</v>
      </c>
      <c r="G4" s="1" t="s">
        <v>200</v>
      </c>
      <c r="H4" s="1" t="s">
        <v>201</v>
      </c>
      <c r="I4" s="1" t="s">
        <v>219</v>
      </c>
      <c r="J4" s="1" t="s">
        <v>203</v>
      </c>
      <c r="K4" s="1" t="s">
        <v>219</v>
      </c>
      <c r="L4" s="1" t="s">
        <v>219</v>
      </c>
      <c r="M4" s="1" t="s">
        <v>204</v>
      </c>
      <c r="N4" s="1" t="s">
        <v>204</v>
      </c>
      <c r="O4" s="1" t="s">
        <v>205</v>
      </c>
      <c r="P4" s="1" t="s">
        <v>206</v>
      </c>
      <c r="Q4" s="1" t="s">
        <v>220</v>
      </c>
      <c r="R4" s="1" t="s">
        <v>208</v>
      </c>
      <c r="S4" s="1" t="s">
        <v>209</v>
      </c>
      <c r="T4" s="1" t="s">
        <v>210</v>
      </c>
    </row>
    <row r="5" s="1" customFormat="1" spans="1:20">
      <c r="A5" s="3">
        <v>16840722741</v>
      </c>
      <c r="B5" s="1" t="s">
        <v>216</v>
      </c>
      <c r="C5" s="1" t="s">
        <v>221</v>
      </c>
      <c r="D5" s="1" t="s">
        <v>218</v>
      </c>
      <c r="E5" s="1" t="s">
        <v>54</v>
      </c>
      <c r="F5" s="1" t="s">
        <v>197</v>
      </c>
      <c r="G5" s="1" t="s">
        <v>200</v>
      </c>
      <c r="H5" s="1" t="s">
        <v>201</v>
      </c>
      <c r="I5" s="1" t="s">
        <v>219</v>
      </c>
      <c r="J5" s="1" t="s">
        <v>203</v>
      </c>
      <c r="K5" s="1" t="s">
        <v>219</v>
      </c>
      <c r="L5" s="1" t="s">
        <v>219</v>
      </c>
      <c r="M5" s="1" t="s">
        <v>204</v>
      </c>
      <c r="N5" s="1" t="s">
        <v>204</v>
      </c>
      <c r="O5" s="1" t="s">
        <v>205</v>
      </c>
      <c r="P5" s="1" t="s">
        <v>206</v>
      </c>
      <c r="Q5" s="1" t="s">
        <v>222</v>
      </c>
      <c r="R5" s="1" t="s">
        <v>208</v>
      </c>
      <c r="S5" s="1" t="s">
        <v>209</v>
      </c>
      <c r="T5" s="1" t="s">
        <v>210</v>
      </c>
    </row>
    <row r="6" s="1" customFormat="1" spans="1:20">
      <c r="A6" s="3">
        <v>16866510537</v>
      </c>
      <c r="B6" s="1" t="s">
        <v>223</v>
      </c>
      <c r="C6" s="1" t="s">
        <v>224</v>
      </c>
      <c r="D6" s="1" t="s">
        <v>225</v>
      </c>
      <c r="E6" s="1" t="s">
        <v>100</v>
      </c>
      <c r="F6" s="1" t="s">
        <v>197</v>
      </c>
      <c r="G6" s="1" t="s">
        <v>200</v>
      </c>
      <c r="H6" s="1" t="s">
        <v>201</v>
      </c>
      <c r="I6" s="1" t="s">
        <v>226</v>
      </c>
      <c r="J6" s="1" t="s">
        <v>203</v>
      </c>
      <c r="K6" s="1" t="s">
        <v>226</v>
      </c>
      <c r="L6" s="1" t="s">
        <v>226</v>
      </c>
      <c r="M6" s="1" t="s">
        <v>204</v>
      </c>
      <c r="N6" s="1" t="s">
        <v>204</v>
      </c>
      <c r="O6" s="1" t="s">
        <v>205</v>
      </c>
      <c r="P6" s="1" t="s">
        <v>206</v>
      </c>
      <c r="Q6" s="1" t="s">
        <v>227</v>
      </c>
      <c r="R6" s="1" t="s">
        <v>208</v>
      </c>
      <c r="S6" s="1" t="s">
        <v>209</v>
      </c>
      <c r="T6" s="1" t="s">
        <v>210</v>
      </c>
    </row>
    <row r="7" s="1" customFormat="1" spans="1:20">
      <c r="A7" s="3">
        <v>16864152162</v>
      </c>
      <c r="B7" s="1" t="s">
        <v>228</v>
      </c>
      <c r="C7" s="1" t="s">
        <v>229</v>
      </c>
      <c r="D7" s="1" t="s">
        <v>225</v>
      </c>
      <c r="E7" s="1" t="s">
        <v>91</v>
      </c>
      <c r="F7" s="1" t="s">
        <v>197</v>
      </c>
      <c r="G7" s="1" t="s">
        <v>200</v>
      </c>
      <c r="H7" s="1" t="s">
        <v>201</v>
      </c>
      <c r="I7" s="1" t="s">
        <v>230</v>
      </c>
      <c r="J7" s="1" t="s">
        <v>203</v>
      </c>
      <c r="K7" s="1" t="s">
        <v>230</v>
      </c>
      <c r="L7" s="1" t="s">
        <v>230</v>
      </c>
      <c r="M7" s="1" t="s">
        <v>204</v>
      </c>
      <c r="N7" s="1" t="s">
        <v>204</v>
      </c>
      <c r="O7" s="1" t="s">
        <v>205</v>
      </c>
      <c r="P7" s="1" t="s">
        <v>206</v>
      </c>
      <c r="Q7" s="1" t="s">
        <v>231</v>
      </c>
      <c r="R7" s="1" t="s">
        <v>208</v>
      </c>
      <c r="S7" s="1" t="s">
        <v>209</v>
      </c>
      <c r="T7" s="1" t="s">
        <v>210</v>
      </c>
    </row>
    <row r="8" s="1" customFormat="1" spans="1:20">
      <c r="A8" s="3">
        <v>16855845647</v>
      </c>
      <c r="B8" s="1" t="s">
        <v>232</v>
      </c>
      <c r="C8" s="1" t="s">
        <v>233</v>
      </c>
      <c r="D8" s="1" t="s">
        <v>225</v>
      </c>
      <c r="E8" s="1" t="s">
        <v>79</v>
      </c>
      <c r="F8" s="1" t="s">
        <v>197</v>
      </c>
      <c r="G8" s="1" t="s">
        <v>200</v>
      </c>
      <c r="H8" s="1" t="s">
        <v>201</v>
      </c>
      <c r="I8" s="1" t="s">
        <v>234</v>
      </c>
      <c r="J8" s="1" t="s">
        <v>203</v>
      </c>
      <c r="K8" s="1" t="s">
        <v>234</v>
      </c>
      <c r="L8" s="1" t="s">
        <v>234</v>
      </c>
      <c r="M8" s="1" t="s">
        <v>204</v>
      </c>
      <c r="N8" s="1" t="s">
        <v>204</v>
      </c>
      <c r="O8" s="1" t="s">
        <v>205</v>
      </c>
      <c r="P8" s="1" t="s">
        <v>206</v>
      </c>
      <c r="Q8" s="1" t="s">
        <v>235</v>
      </c>
      <c r="R8" s="1" t="s">
        <v>208</v>
      </c>
      <c r="S8" s="1" t="s">
        <v>209</v>
      </c>
      <c r="T8" s="1" t="s">
        <v>210</v>
      </c>
    </row>
    <row r="9" s="1" customFormat="1" spans="1:20">
      <c r="A9" s="3">
        <v>16872613174</v>
      </c>
      <c r="B9" s="1" t="s">
        <v>223</v>
      </c>
      <c r="C9" s="1" t="s">
        <v>236</v>
      </c>
      <c r="D9" s="1" t="s">
        <v>225</v>
      </c>
      <c r="E9" s="1" t="s">
        <v>107</v>
      </c>
      <c r="F9" s="1" t="s">
        <v>197</v>
      </c>
      <c r="G9" s="1" t="s">
        <v>200</v>
      </c>
      <c r="H9" s="1" t="s">
        <v>201</v>
      </c>
      <c r="I9" s="1" t="s">
        <v>237</v>
      </c>
      <c r="J9" s="1" t="s">
        <v>203</v>
      </c>
      <c r="K9" s="1" t="s">
        <v>237</v>
      </c>
      <c r="L9" s="1" t="s">
        <v>237</v>
      </c>
      <c r="M9" s="1" t="s">
        <v>204</v>
      </c>
      <c r="N9" s="1" t="s">
        <v>204</v>
      </c>
      <c r="O9" s="1" t="s">
        <v>205</v>
      </c>
      <c r="P9" s="1" t="s">
        <v>206</v>
      </c>
      <c r="Q9" s="1" t="s">
        <v>238</v>
      </c>
      <c r="R9" s="1" t="s">
        <v>208</v>
      </c>
      <c r="S9" s="1" t="s">
        <v>209</v>
      </c>
      <c r="T9" s="1" t="s">
        <v>210</v>
      </c>
    </row>
    <row r="10" s="1" customFormat="1" spans="1:20">
      <c r="A10" s="3">
        <v>16858673247</v>
      </c>
      <c r="B10" s="1" t="s">
        <v>232</v>
      </c>
      <c r="C10" s="1" t="s">
        <v>239</v>
      </c>
      <c r="D10" s="1" t="s">
        <v>240</v>
      </c>
      <c r="E10" s="1" t="s">
        <v>85</v>
      </c>
      <c r="F10" s="1" t="s">
        <v>197</v>
      </c>
      <c r="G10" s="1" t="s">
        <v>200</v>
      </c>
      <c r="H10" s="1" t="s">
        <v>201</v>
      </c>
      <c r="I10" s="1" t="s">
        <v>241</v>
      </c>
      <c r="J10" s="1" t="s">
        <v>203</v>
      </c>
      <c r="K10" s="1" t="s">
        <v>241</v>
      </c>
      <c r="L10" s="1" t="s">
        <v>241</v>
      </c>
      <c r="M10" s="1" t="s">
        <v>204</v>
      </c>
      <c r="N10" s="1" t="s">
        <v>204</v>
      </c>
      <c r="O10" s="1" t="s">
        <v>205</v>
      </c>
      <c r="P10" s="1" t="s">
        <v>206</v>
      </c>
      <c r="Q10" s="1" t="s">
        <v>242</v>
      </c>
      <c r="R10" s="1" t="s">
        <v>208</v>
      </c>
      <c r="S10" s="1" t="s">
        <v>209</v>
      </c>
      <c r="T10" s="1" t="s">
        <v>210</v>
      </c>
    </row>
    <row r="11" s="1" customFormat="1" spans="1:20">
      <c r="A11" s="3">
        <v>16874059617</v>
      </c>
      <c r="B11" s="1" t="s">
        <v>197</v>
      </c>
      <c r="C11" s="1" t="s">
        <v>243</v>
      </c>
      <c r="D11" s="1" t="s">
        <v>244</v>
      </c>
      <c r="E11" s="1" t="s">
        <v>139</v>
      </c>
      <c r="F11" s="1" t="s">
        <v>197</v>
      </c>
      <c r="G11" s="1" t="s">
        <v>200</v>
      </c>
      <c r="H11" s="1" t="s">
        <v>201</v>
      </c>
      <c r="I11" s="1" t="s">
        <v>245</v>
      </c>
      <c r="J11" s="1" t="s">
        <v>203</v>
      </c>
      <c r="K11" s="1" t="s">
        <v>245</v>
      </c>
      <c r="L11" s="1" t="s">
        <v>245</v>
      </c>
      <c r="M11" s="1" t="s">
        <v>204</v>
      </c>
      <c r="N11" s="1" t="s">
        <v>204</v>
      </c>
      <c r="O11" s="1" t="s">
        <v>205</v>
      </c>
      <c r="P11" s="1" t="s">
        <v>206</v>
      </c>
      <c r="Q11" s="1" t="s">
        <v>246</v>
      </c>
      <c r="R11" s="1" t="s">
        <v>208</v>
      </c>
      <c r="S11" s="1" t="s">
        <v>209</v>
      </c>
      <c r="T11" s="1" t="s">
        <v>210</v>
      </c>
    </row>
    <row r="12" s="1" customFormat="1" spans="1:20">
      <c r="A12" s="3">
        <v>16880001549</v>
      </c>
      <c r="B12" s="1" t="s">
        <v>197</v>
      </c>
      <c r="C12" s="1" t="s">
        <v>247</v>
      </c>
      <c r="D12" s="1" t="s">
        <v>248</v>
      </c>
      <c r="E12" s="1" t="s">
        <v>171</v>
      </c>
      <c r="F12" s="1" t="s">
        <v>197</v>
      </c>
      <c r="G12" s="1" t="s">
        <v>200</v>
      </c>
      <c r="H12" s="1" t="s">
        <v>201</v>
      </c>
      <c r="I12" s="1" t="s">
        <v>249</v>
      </c>
      <c r="J12" s="1" t="s">
        <v>203</v>
      </c>
      <c r="K12" s="1" t="s">
        <v>249</v>
      </c>
      <c r="L12" s="1" t="s">
        <v>249</v>
      </c>
      <c r="M12" s="1" t="s">
        <v>204</v>
      </c>
      <c r="N12" s="1" t="s">
        <v>204</v>
      </c>
      <c r="O12" s="1" t="s">
        <v>205</v>
      </c>
      <c r="P12" s="1" t="s">
        <v>206</v>
      </c>
      <c r="Q12" s="1" t="s">
        <v>250</v>
      </c>
      <c r="R12" s="1" t="s">
        <v>208</v>
      </c>
      <c r="S12" s="1" t="s">
        <v>209</v>
      </c>
      <c r="T12" s="1" t="s">
        <v>210</v>
      </c>
    </row>
    <row r="13" s="1" customFormat="1" spans="1:20">
      <c r="A13" s="3">
        <v>16879535217</v>
      </c>
      <c r="B13" s="1" t="s">
        <v>197</v>
      </c>
      <c r="C13" s="1" t="s">
        <v>251</v>
      </c>
      <c r="D13" s="1" t="s">
        <v>248</v>
      </c>
      <c r="E13" s="1" t="s">
        <v>166</v>
      </c>
      <c r="F13" s="1" t="s">
        <v>197</v>
      </c>
      <c r="G13" s="1" t="s">
        <v>200</v>
      </c>
      <c r="H13" s="1" t="s">
        <v>201</v>
      </c>
      <c r="I13" s="1" t="s">
        <v>252</v>
      </c>
      <c r="J13" s="1" t="s">
        <v>203</v>
      </c>
      <c r="K13" s="1" t="s">
        <v>252</v>
      </c>
      <c r="L13" s="1" t="s">
        <v>252</v>
      </c>
      <c r="M13" s="1" t="s">
        <v>204</v>
      </c>
      <c r="N13" s="1" t="s">
        <v>204</v>
      </c>
      <c r="O13" s="1" t="s">
        <v>205</v>
      </c>
      <c r="P13" s="1" t="s">
        <v>206</v>
      </c>
      <c r="Q13" s="1" t="s">
        <v>253</v>
      </c>
      <c r="R13" s="1" t="s">
        <v>208</v>
      </c>
      <c r="S13" s="1" t="s">
        <v>209</v>
      </c>
      <c r="T13" s="1" t="s">
        <v>210</v>
      </c>
    </row>
    <row r="14" s="1" customFormat="1" spans="1:20">
      <c r="A14" s="3">
        <v>16874107822</v>
      </c>
      <c r="B14" s="1" t="s">
        <v>197</v>
      </c>
      <c r="C14" s="1" t="s">
        <v>254</v>
      </c>
      <c r="D14" s="1" t="s">
        <v>248</v>
      </c>
      <c r="E14" s="1" t="s">
        <v>142</v>
      </c>
      <c r="F14" s="1" t="s">
        <v>197</v>
      </c>
      <c r="G14" s="1" t="s">
        <v>200</v>
      </c>
      <c r="H14" s="1" t="s">
        <v>201</v>
      </c>
      <c r="I14" s="1" t="s">
        <v>249</v>
      </c>
      <c r="J14" s="1" t="s">
        <v>203</v>
      </c>
      <c r="K14" s="1" t="s">
        <v>249</v>
      </c>
      <c r="L14" s="1" t="s">
        <v>249</v>
      </c>
      <c r="M14" s="1" t="s">
        <v>204</v>
      </c>
      <c r="N14" s="1" t="s">
        <v>204</v>
      </c>
      <c r="O14" s="1" t="s">
        <v>205</v>
      </c>
      <c r="P14" s="1" t="s">
        <v>206</v>
      </c>
      <c r="Q14" s="1" t="s">
        <v>255</v>
      </c>
      <c r="R14" s="1" t="s">
        <v>208</v>
      </c>
      <c r="S14" s="1" t="s">
        <v>209</v>
      </c>
      <c r="T14" s="1" t="s">
        <v>210</v>
      </c>
    </row>
    <row r="15" s="1" customFormat="1" spans="1:20">
      <c r="A15" s="3">
        <v>16859238984</v>
      </c>
      <c r="B15" s="1" t="s">
        <v>228</v>
      </c>
      <c r="C15" s="1" t="s">
        <v>256</v>
      </c>
      <c r="D15" s="1" t="s">
        <v>248</v>
      </c>
      <c r="E15" s="1" t="s">
        <v>86</v>
      </c>
      <c r="F15" s="1" t="s">
        <v>197</v>
      </c>
      <c r="G15" s="1" t="s">
        <v>200</v>
      </c>
      <c r="H15" s="1" t="s">
        <v>201</v>
      </c>
      <c r="I15" s="1" t="s">
        <v>257</v>
      </c>
      <c r="J15" s="1" t="s">
        <v>203</v>
      </c>
      <c r="K15" s="1" t="s">
        <v>257</v>
      </c>
      <c r="L15" s="1" t="s">
        <v>257</v>
      </c>
      <c r="M15" s="1" t="s">
        <v>204</v>
      </c>
      <c r="N15" s="1" t="s">
        <v>204</v>
      </c>
      <c r="O15" s="1" t="s">
        <v>205</v>
      </c>
      <c r="P15" s="1" t="s">
        <v>206</v>
      </c>
      <c r="Q15" s="1" t="s">
        <v>258</v>
      </c>
      <c r="R15" s="1" t="s">
        <v>208</v>
      </c>
      <c r="S15" s="1" t="s">
        <v>209</v>
      </c>
      <c r="T15" s="1" t="s">
        <v>210</v>
      </c>
    </row>
    <row r="16" s="1" customFormat="1" spans="1:20">
      <c r="A16" s="3">
        <v>16878642212</v>
      </c>
      <c r="B16" s="1" t="s">
        <v>197</v>
      </c>
      <c r="C16" s="1" t="s">
        <v>259</v>
      </c>
      <c r="D16" s="1" t="s">
        <v>260</v>
      </c>
      <c r="E16" s="1" t="s">
        <v>149</v>
      </c>
      <c r="F16" s="1" t="s">
        <v>197</v>
      </c>
      <c r="G16" s="1" t="s">
        <v>200</v>
      </c>
      <c r="H16" s="1" t="s">
        <v>201</v>
      </c>
      <c r="I16" s="1" t="s">
        <v>261</v>
      </c>
      <c r="J16" s="1" t="s">
        <v>203</v>
      </c>
      <c r="K16" s="1" t="s">
        <v>261</v>
      </c>
      <c r="L16" s="1" t="s">
        <v>261</v>
      </c>
      <c r="M16" s="1" t="s">
        <v>204</v>
      </c>
      <c r="N16" s="1" t="s">
        <v>204</v>
      </c>
      <c r="O16" s="1" t="s">
        <v>205</v>
      </c>
      <c r="P16" s="1" t="s">
        <v>206</v>
      </c>
      <c r="Q16" s="1" t="s">
        <v>262</v>
      </c>
      <c r="R16" s="1" t="s">
        <v>208</v>
      </c>
      <c r="S16" s="1" t="s">
        <v>209</v>
      </c>
      <c r="T16" s="1" t="s">
        <v>210</v>
      </c>
    </row>
    <row r="17" s="1" customFormat="1" spans="1:20">
      <c r="A17" s="3">
        <v>16874042812</v>
      </c>
      <c r="B17" s="1" t="s">
        <v>197</v>
      </c>
      <c r="C17" s="1" t="s">
        <v>263</v>
      </c>
      <c r="D17" s="1" t="s">
        <v>260</v>
      </c>
      <c r="E17" s="1" t="s">
        <v>136</v>
      </c>
      <c r="F17" s="1" t="s">
        <v>197</v>
      </c>
      <c r="G17" s="1" t="s">
        <v>200</v>
      </c>
      <c r="H17" s="1" t="s">
        <v>201</v>
      </c>
      <c r="I17" s="1" t="s">
        <v>264</v>
      </c>
      <c r="J17" s="1" t="s">
        <v>203</v>
      </c>
      <c r="K17" s="1" t="s">
        <v>264</v>
      </c>
      <c r="L17" s="1" t="s">
        <v>264</v>
      </c>
      <c r="M17" s="1" t="s">
        <v>204</v>
      </c>
      <c r="N17" s="1" t="s">
        <v>204</v>
      </c>
      <c r="O17" s="1" t="s">
        <v>205</v>
      </c>
      <c r="P17" s="1" t="s">
        <v>206</v>
      </c>
      <c r="Q17" s="1" t="s">
        <v>265</v>
      </c>
      <c r="R17" s="1" t="s">
        <v>208</v>
      </c>
      <c r="S17" s="1" t="s">
        <v>209</v>
      </c>
      <c r="T17" s="1" t="s">
        <v>210</v>
      </c>
    </row>
    <row r="18" s="1" customFormat="1" spans="1:20">
      <c r="A18" s="3">
        <v>16865530293</v>
      </c>
      <c r="B18" s="1" t="s">
        <v>228</v>
      </c>
      <c r="C18" s="1" t="s">
        <v>266</v>
      </c>
      <c r="D18" s="1" t="s">
        <v>267</v>
      </c>
      <c r="E18" s="1" t="s">
        <v>98</v>
      </c>
      <c r="F18" s="1" t="s">
        <v>197</v>
      </c>
      <c r="G18" s="1" t="s">
        <v>200</v>
      </c>
      <c r="H18" s="1" t="s">
        <v>201</v>
      </c>
      <c r="I18" s="1" t="s">
        <v>268</v>
      </c>
      <c r="J18" s="1" t="s">
        <v>203</v>
      </c>
      <c r="K18" s="1" t="s">
        <v>268</v>
      </c>
      <c r="L18" s="1" t="s">
        <v>268</v>
      </c>
      <c r="M18" s="1" t="s">
        <v>204</v>
      </c>
      <c r="N18" s="1" t="s">
        <v>204</v>
      </c>
      <c r="O18" s="1" t="s">
        <v>205</v>
      </c>
      <c r="P18" s="1" t="s">
        <v>206</v>
      </c>
      <c r="Q18" s="1" t="s">
        <v>269</v>
      </c>
      <c r="R18" s="1" t="s">
        <v>208</v>
      </c>
      <c r="S18" s="1" t="s">
        <v>209</v>
      </c>
      <c r="T18" s="1" t="s">
        <v>210</v>
      </c>
    </row>
    <row r="19" s="1" customFormat="1" spans="1:20">
      <c r="A19" s="3">
        <v>16879912886</v>
      </c>
      <c r="B19" s="1" t="s">
        <v>197</v>
      </c>
      <c r="C19" s="1" t="s">
        <v>270</v>
      </c>
      <c r="D19" s="1" t="s">
        <v>271</v>
      </c>
      <c r="E19" s="1" t="s">
        <v>169</v>
      </c>
      <c r="F19" s="1" t="s">
        <v>197</v>
      </c>
      <c r="G19" s="1" t="s">
        <v>200</v>
      </c>
      <c r="H19" s="1" t="s">
        <v>201</v>
      </c>
      <c r="I19" s="1" t="s">
        <v>272</v>
      </c>
      <c r="J19" s="1" t="s">
        <v>203</v>
      </c>
      <c r="K19" s="1" t="s">
        <v>272</v>
      </c>
      <c r="L19" s="1" t="s">
        <v>272</v>
      </c>
      <c r="M19" s="1" t="s">
        <v>204</v>
      </c>
      <c r="N19" s="1" t="s">
        <v>204</v>
      </c>
      <c r="O19" s="1" t="s">
        <v>205</v>
      </c>
      <c r="P19" s="1" t="s">
        <v>206</v>
      </c>
      <c r="Q19" s="1" t="s">
        <v>273</v>
      </c>
      <c r="R19" s="1" t="s">
        <v>208</v>
      </c>
      <c r="S19" s="1" t="s">
        <v>209</v>
      </c>
      <c r="T19" s="1" t="s">
        <v>210</v>
      </c>
    </row>
    <row r="20" s="1" customFormat="1" spans="1:20">
      <c r="A20" s="3">
        <v>16878788759</v>
      </c>
      <c r="B20" s="1" t="s">
        <v>197</v>
      </c>
      <c r="C20" s="1" t="s">
        <v>274</v>
      </c>
      <c r="D20" s="1" t="s">
        <v>275</v>
      </c>
      <c r="E20" s="1" t="s">
        <v>155</v>
      </c>
      <c r="F20" s="1" t="s">
        <v>197</v>
      </c>
      <c r="G20" s="1" t="s">
        <v>200</v>
      </c>
      <c r="H20" s="1" t="s">
        <v>201</v>
      </c>
      <c r="I20" s="1" t="s">
        <v>276</v>
      </c>
      <c r="J20" s="1" t="s">
        <v>203</v>
      </c>
      <c r="K20" s="1" t="s">
        <v>276</v>
      </c>
      <c r="L20" s="1" t="s">
        <v>276</v>
      </c>
      <c r="M20" s="1" t="s">
        <v>204</v>
      </c>
      <c r="N20" s="1" t="s">
        <v>204</v>
      </c>
      <c r="O20" s="1" t="s">
        <v>205</v>
      </c>
      <c r="P20" s="1" t="s">
        <v>206</v>
      </c>
      <c r="Q20" s="1" t="s">
        <v>277</v>
      </c>
      <c r="R20" s="1" t="s">
        <v>208</v>
      </c>
      <c r="S20" s="1" t="s">
        <v>209</v>
      </c>
      <c r="T20" s="1" t="s">
        <v>210</v>
      </c>
    </row>
    <row r="21" s="1" customFormat="1" spans="1:20">
      <c r="A21" s="3">
        <v>16874034987</v>
      </c>
      <c r="B21" s="1" t="s">
        <v>197</v>
      </c>
      <c r="C21" s="1" t="s">
        <v>278</v>
      </c>
      <c r="D21" s="1" t="s">
        <v>279</v>
      </c>
      <c r="E21" s="1" t="s">
        <v>133</v>
      </c>
      <c r="F21" s="1" t="s">
        <v>197</v>
      </c>
      <c r="G21" s="1" t="s">
        <v>200</v>
      </c>
      <c r="H21" s="1" t="s">
        <v>201</v>
      </c>
      <c r="I21" s="1" t="s">
        <v>280</v>
      </c>
      <c r="J21" s="1" t="s">
        <v>203</v>
      </c>
      <c r="K21" s="1" t="s">
        <v>280</v>
      </c>
      <c r="L21" s="1" t="s">
        <v>280</v>
      </c>
      <c r="M21" s="1" t="s">
        <v>204</v>
      </c>
      <c r="N21" s="1" t="s">
        <v>204</v>
      </c>
      <c r="O21" s="1" t="s">
        <v>205</v>
      </c>
      <c r="P21" s="1" t="s">
        <v>206</v>
      </c>
      <c r="Q21" s="1" t="s">
        <v>281</v>
      </c>
      <c r="R21" s="1" t="s">
        <v>208</v>
      </c>
      <c r="S21" s="1" t="s">
        <v>209</v>
      </c>
      <c r="T21" s="1" t="s">
        <v>210</v>
      </c>
    </row>
    <row r="22" s="1" customFormat="1" spans="1:20">
      <c r="A22" s="3">
        <v>16856201711</v>
      </c>
      <c r="B22" s="1" t="s">
        <v>232</v>
      </c>
      <c r="C22" s="1" t="s">
        <v>282</v>
      </c>
      <c r="D22" s="1" t="s">
        <v>283</v>
      </c>
      <c r="E22" s="1" t="s">
        <v>82</v>
      </c>
      <c r="F22" s="1" t="s">
        <v>223</v>
      </c>
      <c r="G22" s="1" t="s">
        <v>200</v>
      </c>
      <c r="H22" s="1" t="s">
        <v>201</v>
      </c>
      <c r="I22" s="1" t="s">
        <v>284</v>
      </c>
      <c r="J22" s="1" t="s">
        <v>203</v>
      </c>
      <c r="K22" s="1" t="s">
        <v>284</v>
      </c>
      <c r="L22" s="1" t="s">
        <v>284</v>
      </c>
      <c r="M22" s="1" t="s">
        <v>204</v>
      </c>
      <c r="N22" s="1" t="s">
        <v>204</v>
      </c>
      <c r="O22" s="1" t="s">
        <v>205</v>
      </c>
      <c r="P22" s="1" t="s">
        <v>206</v>
      </c>
      <c r="Q22" s="1" t="s">
        <v>285</v>
      </c>
      <c r="R22" s="1" t="s">
        <v>208</v>
      </c>
      <c r="S22" s="1" t="s">
        <v>209</v>
      </c>
      <c r="T22" s="1" t="s">
        <v>210</v>
      </c>
    </row>
    <row r="23" s="1" customFormat="1" spans="1:20">
      <c r="A23" s="3">
        <v>16859332707</v>
      </c>
      <c r="B23" s="1" t="s">
        <v>228</v>
      </c>
      <c r="C23" s="1" t="s">
        <v>286</v>
      </c>
      <c r="D23" s="1" t="s">
        <v>287</v>
      </c>
      <c r="E23" s="1" t="s">
        <v>89</v>
      </c>
      <c r="F23" s="1" t="s">
        <v>197</v>
      </c>
      <c r="G23" s="1" t="s">
        <v>200</v>
      </c>
      <c r="H23" s="1" t="s">
        <v>201</v>
      </c>
      <c r="I23" s="1" t="s">
        <v>288</v>
      </c>
      <c r="J23" s="1" t="s">
        <v>203</v>
      </c>
      <c r="K23" s="1" t="s">
        <v>288</v>
      </c>
      <c r="L23" s="1" t="s">
        <v>288</v>
      </c>
      <c r="M23" s="1" t="s">
        <v>204</v>
      </c>
      <c r="N23" s="1" t="s">
        <v>204</v>
      </c>
      <c r="O23" s="1" t="s">
        <v>205</v>
      </c>
      <c r="P23" s="1" t="s">
        <v>206</v>
      </c>
      <c r="Q23" s="1" t="s">
        <v>289</v>
      </c>
      <c r="R23" s="1" t="s">
        <v>208</v>
      </c>
      <c r="S23" s="1" t="s">
        <v>209</v>
      </c>
      <c r="T23" s="1" t="s">
        <v>290</v>
      </c>
    </row>
    <row r="24" s="1" customFormat="1" spans="1:20">
      <c r="A24" s="3">
        <v>16873848668</v>
      </c>
      <c r="B24" s="1" t="s">
        <v>197</v>
      </c>
      <c r="C24" s="1" t="s">
        <v>291</v>
      </c>
      <c r="D24" s="1" t="s">
        <v>292</v>
      </c>
      <c r="E24" s="1" t="s">
        <v>124</v>
      </c>
      <c r="F24" s="1" t="s">
        <v>197</v>
      </c>
      <c r="G24" s="1" t="s">
        <v>200</v>
      </c>
      <c r="H24" s="1" t="s">
        <v>201</v>
      </c>
      <c r="I24" s="1" t="s">
        <v>293</v>
      </c>
      <c r="J24" s="1" t="s">
        <v>203</v>
      </c>
      <c r="K24" s="1" t="s">
        <v>293</v>
      </c>
      <c r="L24" s="1" t="s">
        <v>293</v>
      </c>
      <c r="M24" s="1" t="s">
        <v>204</v>
      </c>
      <c r="N24" s="1" t="s">
        <v>204</v>
      </c>
      <c r="O24" s="1" t="s">
        <v>205</v>
      </c>
      <c r="P24" s="1" t="s">
        <v>206</v>
      </c>
      <c r="Q24" s="1" t="s">
        <v>294</v>
      </c>
      <c r="R24" s="1" t="s">
        <v>208</v>
      </c>
      <c r="S24" s="1" t="s">
        <v>209</v>
      </c>
      <c r="T24" s="1" t="s">
        <v>295</v>
      </c>
    </row>
    <row r="25" s="1" customFormat="1" spans="1:20">
      <c r="A25" s="3">
        <v>16874084023</v>
      </c>
      <c r="B25" s="1" t="s">
        <v>197</v>
      </c>
      <c r="C25" s="1" t="s">
        <v>296</v>
      </c>
      <c r="D25" s="1" t="s">
        <v>297</v>
      </c>
      <c r="E25" s="1" t="s">
        <v>141</v>
      </c>
      <c r="F25" s="1" t="s">
        <v>197</v>
      </c>
      <c r="G25" s="1" t="s">
        <v>200</v>
      </c>
      <c r="H25" s="1" t="s">
        <v>201</v>
      </c>
      <c r="I25" s="1" t="s">
        <v>298</v>
      </c>
      <c r="J25" s="1" t="s">
        <v>203</v>
      </c>
      <c r="K25" s="1" t="s">
        <v>298</v>
      </c>
      <c r="L25" s="1" t="s">
        <v>298</v>
      </c>
      <c r="M25" s="1" t="s">
        <v>204</v>
      </c>
      <c r="N25" s="1" t="s">
        <v>204</v>
      </c>
      <c r="O25" s="1" t="s">
        <v>205</v>
      </c>
      <c r="P25" s="1" t="s">
        <v>206</v>
      </c>
      <c r="Q25" s="1" t="s">
        <v>299</v>
      </c>
      <c r="R25" s="1" t="s">
        <v>208</v>
      </c>
      <c r="S25" s="1" t="s">
        <v>209</v>
      </c>
      <c r="T25" s="1" t="s">
        <v>290</v>
      </c>
    </row>
    <row r="26" s="1" customFormat="1" spans="1:20">
      <c r="A26" s="3">
        <v>16873224952</v>
      </c>
      <c r="B26" s="1" t="s">
        <v>197</v>
      </c>
      <c r="C26" s="1" t="s">
        <v>300</v>
      </c>
      <c r="D26" s="1" t="s">
        <v>297</v>
      </c>
      <c r="E26" s="1" t="s">
        <v>121</v>
      </c>
      <c r="F26" s="1" t="s">
        <v>197</v>
      </c>
      <c r="G26" s="1" t="s">
        <v>200</v>
      </c>
      <c r="H26" s="1" t="s">
        <v>201</v>
      </c>
      <c r="I26" s="1" t="s">
        <v>298</v>
      </c>
      <c r="J26" s="1" t="s">
        <v>203</v>
      </c>
      <c r="K26" s="1" t="s">
        <v>298</v>
      </c>
      <c r="L26" s="1" t="s">
        <v>298</v>
      </c>
      <c r="M26" s="1" t="s">
        <v>204</v>
      </c>
      <c r="N26" s="1" t="s">
        <v>204</v>
      </c>
      <c r="O26" s="1" t="s">
        <v>205</v>
      </c>
      <c r="P26" s="1" t="s">
        <v>206</v>
      </c>
      <c r="Q26" s="1" t="s">
        <v>301</v>
      </c>
      <c r="R26" s="1" t="s">
        <v>208</v>
      </c>
      <c r="S26" s="1" t="s">
        <v>209</v>
      </c>
      <c r="T26" s="1" t="s">
        <v>290</v>
      </c>
    </row>
    <row r="27" s="1" customFormat="1" spans="1:20">
      <c r="A27" s="3">
        <v>16846956725</v>
      </c>
      <c r="B27" s="1" t="s">
        <v>216</v>
      </c>
      <c r="C27" s="1" t="s">
        <v>302</v>
      </c>
      <c r="D27" s="1" t="s">
        <v>303</v>
      </c>
      <c r="E27" s="1" t="s">
        <v>72</v>
      </c>
      <c r="F27" s="1" t="s">
        <v>197</v>
      </c>
      <c r="G27" s="1" t="s">
        <v>200</v>
      </c>
      <c r="H27" s="1" t="s">
        <v>201</v>
      </c>
      <c r="I27" s="1" t="s">
        <v>304</v>
      </c>
      <c r="J27" s="1" t="s">
        <v>203</v>
      </c>
      <c r="K27" s="1" t="s">
        <v>304</v>
      </c>
      <c r="L27" s="1" t="s">
        <v>304</v>
      </c>
      <c r="M27" s="1" t="s">
        <v>204</v>
      </c>
      <c r="N27" s="1" t="s">
        <v>204</v>
      </c>
      <c r="O27" s="1" t="s">
        <v>205</v>
      </c>
      <c r="P27" s="1" t="s">
        <v>206</v>
      </c>
      <c r="Q27" s="1" t="s">
        <v>305</v>
      </c>
      <c r="R27" s="1" t="s">
        <v>208</v>
      </c>
      <c r="S27" s="1" t="s">
        <v>209</v>
      </c>
      <c r="T27" s="1" t="s">
        <v>290</v>
      </c>
    </row>
    <row r="28" s="1" customFormat="1" spans="1:20">
      <c r="A28" s="3">
        <v>16841641915</v>
      </c>
      <c r="B28" s="1" t="s">
        <v>216</v>
      </c>
      <c r="C28" s="1" t="s">
        <v>306</v>
      </c>
      <c r="D28" s="1" t="s">
        <v>307</v>
      </c>
      <c r="E28" s="1" t="s">
        <v>62</v>
      </c>
      <c r="F28" s="1" t="s">
        <v>197</v>
      </c>
      <c r="G28" s="1" t="s">
        <v>200</v>
      </c>
      <c r="H28" s="1" t="s">
        <v>201</v>
      </c>
      <c r="I28" s="1" t="s">
        <v>308</v>
      </c>
      <c r="J28" s="1" t="s">
        <v>203</v>
      </c>
      <c r="K28" s="1" t="s">
        <v>308</v>
      </c>
      <c r="L28" s="1" t="s">
        <v>308</v>
      </c>
      <c r="M28" s="1" t="s">
        <v>204</v>
      </c>
      <c r="N28" s="1" t="s">
        <v>204</v>
      </c>
      <c r="O28" s="1" t="s">
        <v>205</v>
      </c>
      <c r="P28" s="1" t="s">
        <v>206</v>
      </c>
      <c r="Q28" s="1" t="s">
        <v>309</v>
      </c>
      <c r="R28" s="1" t="s">
        <v>208</v>
      </c>
      <c r="S28" s="1" t="s">
        <v>209</v>
      </c>
      <c r="T28" s="1" t="s">
        <v>210</v>
      </c>
    </row>
    <row r="29" s="1" customFormat="1" spans="1:20">
      <c r="A29" s="3">
        <v>16865199152</v>
      </c>
      <c r="B29" s="1" t="s">
        <v>228</v>
      </c>
      <c r="C29" s="1" t="s">
        <v>310</v>
      </c>
      <c r="D29" s="1" t="s">
        <v>311</v>
      </c>
      <c r="E29" s="1" t="s">
        <v>94</v>
      </c>
      <c r="F29" s="1" t="s">
        <v>197</v>
      </c>
      <c r="G29" s="1" t="s">
        <v>200</v>
      </c>
      <c r="H29" s="1" t="s">
        <v>201</v>
      </c>
      <c r="I29" s="1" t="s">
        <v>312</v>
      </c>
      <c r="J29" s="1" t="s">
        <v>203</v>
      </c>
      <c r="K29" s="1" t="s">
        <v>312</v>
      </c>
      <c r="L29" s="1" t="s">
        <v>312</v>
      </c>
      <c r="M29" s="1" t="s">
        <v>204</v>
      </c>
      <c r="N29" s="1" t="s">
        <v>204</v>
      </c>
      <c r="O29" s="1" t="s">
        <v>205</v>
      </c>
      <c r="P29" s="1" t="s">
        <v>206</v>
      </c>
      <c r="Q29" s="1" t="s">
        <v>313</v>
      </c>
      <c r="R29" s="1" t="s">
        <v>208</v>
      </c>
      <c r="S29" s="1" t="s">
        <v>209</v>
      </c>
      <c r="T29" s="1" t="s">
        <v>210</v>
      </c>
    </row>
    <row r="30" s="1" customFormat="1" spans="1:20">
      <c r="A30" s="3">
        <v>16841683094</v>
      </c>
      <c r="B30" s="1" t="s">
        <v>216</v>
      </c>
      <c r="C30" s="1" t="s">
        <v>314</v>
      </c>
      <c r="D30" s="1" t="s">
        <v>248</v>
      </c>
      <c r="E30" s="1" t="s">
        <v>63</v>
      </c>
      <c r="F30" s="1" t="s">
        <v>197</v>
      </c>
      <c r="G30" s="1" t="s">
        <v>200</v>
      </c>
      <c r="H30" s="1" t="s">
        <v>201</v>
      </c>
      <c r="I30" s="1" t="s">
        <v>315</v>
      </c>
      <c r="J30" s="1" t="s">
        <v>203</v>
      </c>
      <c r="K30" s="1" t="s">
        <v>315</v>
      </c>
      <c r="L30" s="1" t="s">
        <v>315</v>
      </c>
      <c r="M30" s="1" t="s">
        <v>204</v>
      </c>
      <c r="N30" s="1" t="s">
        <v>204</v>
      </c>
      <c r="O30" s="1" t="s">
        <v>205</v>
      </c>
      <c r="P30" s="1" t="s">
        <v>206</v>
      </c>
      <c r="Q30" s="1" t="s">
        <v>316</v>
      </c>
      <c r="R30" s="1" t="s">
        <v>208</v>
      </c>
      <c r="S30" s="1" t="s">
        <v>209</v>
      </c>
      <c r="T30" s="1" t="s">
        <v>210</v>
      </c>
    </row>
    <row r="31" s="1" customFormat="1" spans="1:20">
      <c r="A31" s="3">
        <v>16841590037</v>
      </c>
      <c r="B31" s="1" t="s">
        <v>216</v>
      </c>
      <c r="C31" s="1" t="s">
        <v>317</v>
      </c>
      <c r="D31" s="1" t="s">
        <v>248</v>
      </c>
      <c r="E31" s="1" t="s">
        <v>58</v>
      </c>
      <c r="F31" s="1" t="s">
        <v>197</v>
      </c>
      <c r="G31" s="1" t="s">
        <v>200</v>
      </c>
      <c r="H31" s="1" t="s">
        <v>201</v>
      </c>
      <c r="I31" s="1" t="s">
        <v>315</v>
      </c>
      <c r="J31" s="1" t="s">
        <v>203</v>
      </c>
      <c r="K31" s="1" t="s">
        <v>315</v>
      </c>
      <c r="L31" s="1" t="s">
        <v>315</v>
      </c>
      <c r="M31" s="1" t="s">
        <v>204</v>
      </c>
      <c r="N31" s="1" t="s">
        <v>204</v>
      </c>
      <c r="O31" s="1" t="s">
        <v>205</v>
      </c>
      <c r="P31" s="1" t="s">
        <v>206</v>
      </c>
      <c r="Q31" s="1" t="s">
        <v>318</v>
      </c>
      <c r="R31" s="1" t="s">
        <v>208</v>
      </c>
      <c r="S31" s="1" t="s">
        <v>209</v>
      </c>
      <c r="T31" s="1" t="s">
        <v>210</v>
      </c>
    </row>
    <row r="32" s="1" customFormat="1" spans="1:20">
      <c r="A32" s="3">
        <v>16849365027</v>
      </c>
      <c r="B32" s="1" t="s">
        <v>211</v>
      </c>
      <c r="C32" s="1" t="s">
        <v>319</v>
      </c>
      <c r="D32" s="1" t="s">
        <v>248</v>
      </c>
      <c r="E32" s="1" t="s">
        <v>73</v>
      </c>
      <c r="F32" s="1" t="s">
        <v>223</v>
      </c>
      <c r="G32" s="1" t="s">
        <v>200</v>
      </c>
      <c r="H32" s="1" t="s">
        <v>201</v>
      </c>
      <c r="I32" s="1" t="s">
        <v>320</v>
      </c>
      <c r="J32" s="1" t="s">
        <v>203</v>
      </c>
      <c r="K32" s="1" t="s">
        <v>320</v>
      </c>
      <c r="L32" s="1" t="s">
        <v>320</v>
      </c>
      <c r="M32" s="1" t="s">
        <v>204</v>
      </c>
      <c r="N32" s="1" t="s">
        <v>204</v>
      </c>
      <c r="O32" s="1" t="s">
        <v>205</v>
      </c>
      <c r="P32" s="1" t="s">
        <v>206</v>
      </c>
      <c r="Q32" s="1" t="s">
        <v>321</v>
      </c>
      <c r="R32" s="1" t="s">
        <v>208</v>
      </c>
      <c r="S32" s="1" t="s">
        <v>209</v>
      </c>
      <c r="T32" s="1" t="s">
        <v>210</v>
      </c>
    </row>
    <row r="33" s="1" customFormat="1" spans="1:20">
      <c r="A33" s="3">
        <v>16846239728</v>
      </c>
      <c r="B33" s="1" t="s">
        <v>216</v>
      </c>
      <c r="C33" s="1" t="s">
        <v>322</v>
      </c>
      <c r="D33" s="1" t="s">
        <v>248</v>
      </c>
      <c r="E33" s="1" t="s">
        <v>66</v>
      </c>
      <c r="F33" s="1" t="s">
        <v>197</v>
      </c>
      <c r="G33" s="1" t="s">
        <v>200</v>
      </c>
      <c r="H33" s="1" t="s">
        <v>201</v>
      </c>
      <c r="I33" s="1" t="s">
        <v>323</v>
      </c>
      <c r="J33" s="1" t="s">
        <v>203</v>
      </c>
      <c r="K33" s="1" t="s">
        <v>323</v>
      </c>
      <c r="L33" s="1" t="s">
        <v>323</v>
      </c>
      <c r="M33" s="1" t="s">
        <v>204</v>
      </c>
      <c r="N33" s="1" t="s">
        <v>204</v>
      </c>
      <c r="O33" s="1" t="s">
        <v>205</v>
      </c>
      <c r="P33" s="1" t="s">
        <v>206</v>
      </c>
      <c r="Q33" s="1" t="s">
        <v>324</v>
      </c>
      <c r="R33" s="1" t="s">
        <v>208</v>
      </c>
      <c r="S33" s="1" t="s">
        <v>209</v>
      </c>
      <c r="T33" s="1" t="s">
        <v>210</v>
      </c>
    </row>
    <row r="34" s="1" customFormat="1" spans="1:20">
      <c r="A34" s="3">
        <v>16840793316</v>
      </c>
      <c r="B34" s="1" t="s">
        <v>216</v>
      </c>
      <c r="C34" s="1" t="s">
        <v>325</v>
      </c>
      <c r="D34" s="1" t="s">
        <v>248</v>
      </c>
      <c r="E34" s="1" t="s">
        <v>55</v>
      </c>
      <c r="F34" s="1" t="s">
        <v>197</v>
      </c>
      <c r="G34" s="1" t="s">
        <v>200</v>
      </c>
      <c r="H34" s="1" t="s">
        <v>201</v>
      </c>
      <c r="I34" s="1" t="s">
        <v>315</v>
      </c>
      <c r="J34" s="1" t="s">
        <v>203</v>
      </c>
      <c r="K34" s="1" t="s">
        <v>315</v>
      </c>
      <c r="L34" s="1" t="s">
        <v>315</v>
      </c>
      <c r="M34" s="1" t="s">
        <v>204</v>
      </c>
      <c r="N34" s="1" t="s">
        <v>204</v>
      </c>
      <c r="O34" s="1" t="s">
        <v>205</v>
      </c>
      <c r="P34" s="1" t="s">
        <v>206</v>
      </c>
      <c r="Q34" s="1" t="s">
        <v>326</v>
      </c>
      <c r="R34" s="1" t="s">
        <v>208</v>
      </c>
      <c r="S34" s="1" t="s">
        <v>209</v>
      </c>
      <c r="T34" s="1" t="s">
        <v>210</v>
      </c>
    </row>
    <row r="35" s="1" customFormat="1" spans="1:20">
      <c r="A35" s="3">
        <v>16840238225</v>
      </c>
      <c r="B35" s="1" t="s">
        <v>216</v>
      </c>
      <c r="C35" s="1" t="s">
        <v>327</v>
      </c>
      <c r="D35" s="1" t="s">
        <v>248</v>
      </c>
      <c r="E35" s="1" t="s">
        <v>41</v>
      </c>
      <c r="F35" s="1" t="s">
        <v>223</v>
      </c>
      <c r="G35" s="1" t="s">
        <v>200</v>
      </c>
      <c r="H35" s="1" t="s">
        <v>201</v>
      </c>
      <c r="I35" s="1" t="s">
        <v>328</v>
      </c>
      <c r="J35" s="1" t="s">
        <v>203</v>
      </c>
      <c r="K35" s="1" t="s">
        <v>328</v>
      </c>
      <c r="L35" s="1" t="s">
        <v>328</v>
      </c>
      <c r="M35" s="1" t="s">
        <v>204</v>
      </c>
      <c r="N35" s="1" t="s">
        <v>204</v>
      </c>
      <c r="O35" s="1" t="s">
        <v>205</v>
      </c>
      <c r="P35" s="1" t="s">
        <v>206</v>
      </c>
      <c r="Q35" s="1" t="s">
        <v>329</v>
      </c>
      <c r="R35" s="1" t="s">
        <v>208</v>
      </c>
      <c r="S35" s="1" t="s">
        <v>209</v>
      </c>
      <c r="T35" s="1" t="s">
        <v>210</v>
      </c>
    </row>
    <row r="36" s="1" customFormat="1" spans="1:20">
      <c r="A36" s="3">
        <v>16840175955</v>
      </c>
      <c r="B36" s="1" t="s">
        <v>216</v>
      </c>
      <c r="C36" s="1" t="s">
        <v>330</v>
      </c>
      <c r="D36" s="1" t="s">
        <v>248</v>
      </c>
      <c r="E36" s="1" t="s">
        <v>40</v>
      </c>
      <c r="F36" s="1" t="s">
        <v>197</v>
      </c>
      <c r="G36" s="1" t="s">
        <v>200</v>
      </c>
      <c r="H36" s="1" t="s">
        <v>201</v>
      </c>
      <c r="I36" s="1" t="s">
        <v>315</v>
      </c>
      <c r="J36" s="1" t="s">
        <v>203</v>
      </c>
      <c r="K36" s="1" t="s">
        <v>315</v>
      </c>
      <c r="L36" s="1" t="s">
        <v>315</v>
      </c>
      <c r="M36" s="1" t="s">
        <v>204</v>
      </c>
      <c r="N36" s="1" t="s">
        <v>204</v>
      </c>
      <c r="O36" s="1" t="s">
        <v>205</v>
      </c>
      <c r="P36" s="1" t="s">
        <v>206</v>
      </c>
      <c r="Q36" s="1" t="s">
        <v>331</v>
      </c>
      <c r="R36" s="1" t="s">
        <v>208</v>
      </c>
      <c r="S36" s="1" t="s">
        <v>209</v>
      </c>
      <c r="T36" s="1" t="s">
        <v>210</v>
      </c>
    </row>
    <row r="37" s="1" customFormat="1" spans="1:20">
      <c r="A37" s="3">
        <v>16839681460</v>
      </c>
      <c r="B37" s="1" t="s">
        <v>216</v>
      </c>
      <c r="C37" s="1" t="s">
        <v>332</v>
      </c>
      <c r="D37" s="1" t="s">
        <v>248</v>
      </c>
      <c r="E37" s="1" t="s">
        <v>36</v>
      </c>
      <c r="F37" s="1" t="s">
        <v>197</v>
      </c>
      <c r="G37" s="1" t="s">
        <v>200</v>
      </c>
      <c r="H37" s="1" t="s">
        <v>201</v>
      </c>
      <c r="I37" s="1" t="s">
        <v>315</v>
      </c>
      <c r="J37" s="1" t="s">
        <v>203</v>
      </c>
      <c r="K37" s="1" t="s">
        <v>315</v>
      </c>
      <c r="L37" s="1" t="s">
        <v>315</v>
      </c>
      <c r="M37" s="1" t="s">
        <v>204</v>
      </c>
      <c r="N37" s="1" t="s">
        <v>204</v>
      </c>
      <c r="O37" s="1" t="s">
        <v>205</v>
      </c>
      <c r="P37" s="1" t="s">
        <v>206</v>
      </c>
      <c r="Q37" s="1" t="s">
        <v>333</v>
      </c>
      <c r="R37" s="1" t="s">
        <v>208</v>
      </c>
      <c r="S37" s="1" t="s">
        <v>209</v>
      </c>
      <c r="T37" s="1" t="s">
        <v>210</v>
      </c>
    </row>
    <row r="38" s="1" customFormat="1" spans="1:20">
      <c r="A38" s="3">
        <v>16866755796</v>
      </c>
      <c r="B38" s="1" t="s">
        <v>223</v>
      </c>
      <c r="C38" s="1" t="s">
        <v>334</v>
      </c>
      <c r="D38" s="1" t="s">
        <v>335</v>
      </c>
      <c r="E38" s="1" t="s">
        <v>102</v>
      </c>
      <c r="F38" s="1" t="s">
        <v>197</v>
      </c>
      <c r="G38" s="1" t="s">
        <v>200</v>
      </c>
      <c r="H38" s="1" t="s">
        <v>201</v>
      </c>
      <c r="I38" s="1" t="s">
        <v>219</v>
      </c>
      <c r="J38" s="1" t="s">
        <v>203</v>
      </c>
      <c r="K38" s="1" t="s">
        <v>219</v>
      </c>
      <c r="L38" s="1" t="s">
        <v>219</v>
      </c>
      <c r="M38" s="1" t="s">
        <v>204</v>
      </c>
      <c r="N38" s="1" t="s">
        <v>204</v>
      </c>
      <c r="O38" s="1" t="s">
        <v>205</v>
      </c>
      <c r="P38" s="1" t="s">
        <v>206</v>
      </c>
      <c r="Q38" s="1" t="s">
        <v>336</v>
      </c>
      <c r="R38" s="1" t="s">
        <v>208</v>
      </c>
      <c r="S38" s="1" t="s">
        <v>209</v>
      </c>
      <c r="T38" s="1" t="s">
        <v>210</v>
      </c>
    </row>
    <row r="39" s="1" customFormat="1" spans="1:20">
      <c r="A39" s="3">
        <v>16872842716</v>
      </c>
      <c r="B39" s="1" t="s">
        <v>223</v>
      </c>
      <c r="C39" s="1" t="s">
        <v>337</v>
      </c>
      <c r="D39" s="1" t="s">
        <v>338</v>
      </c>
      <c r="E39" s="1" t="s">
        <v>109</v>
      </c>
      <c r="F39" s="1" t="s">
        <v>197</v>
      </c>
      <c r="G39" s="1" t="s">
        <v>200</v>
      </c>
      <c r="H39" s="1" t="s">
        <v>201</v>
      </c>
      <c r="I39" s="1" t="s">
        <v>339</v>
      </c>
      <c r="J39" s="1" t="s">
        <v>203</v>
      </c>
      <c r="K39" s="1" t="s">
        <v>339</v>
      </c>
      <c r="L39" s="1" t="s">
        <v>339</v>
      </c>
      <c r="M39" s="1" t="s">
        <v>204</v>
      </c>
      <c r="N39" s="1" t="s">
        <v>204</v>
      </c>
      <c r="O39" s="1" t="s">
        <v>205</v>
      </c>
      <c r="P39" s="1" t="s">
        <v>206</v>
      </c>
      <c r="Q39" s="1" t="s">
        <v>340</v>
      </c>
      <c r="R39" s="1" t="s">
        <v>208</v>
      </c>
      <c r="S39" s="1" t="s">
        <v>209</v>
      </c>
      <c r="T39" s="1" t="s">
        <v>210</v>
      </c>
    </row>
    <row r="40" s="1" customFormat="1" spans="1:20">
      <c r="A40" s="3">
        <v>16840378891</v>
      </c>
      <c r="B40" s="1" t="s">
        <v>216</v>
      </c>
      <c r="C40" s="1" t="s">
        <v>341</v>
      </c>
      <c r="D40" s="1" t="s">
        <v>342</v>
      </c>
      <c r="E40" s="1" t="s">
        <v>44</v>
      </c>
      <c r="F40" s="1" t="s">
        <v>197</v>
      </c>
      <c r="G40" s="1" t="s">
        <v>200</v>
      </c>
      <c r="H40" s="1" t="s">
        <v>201</v>
      </c>
      <c r="I40" s="1" t="s">
        <v>343</v>
      </c>
      <c r="J40" s="1" t="s">
        <v>203</v>
      </c>
      <c r="K40" s="1" t="s">
        <v>343</v>
      </c>
      <c r="L40" s="1" t="s">
        <v>343</v>
      </c>
      <c r="M40" s="1" t="s">
        <v>204</v>
      </c>
      <c r="N40" s="1" t="s">
        <v>204</v>
      </c>
      <c r="O40" s="1" t="s">
        <v>205</v>
      </c>
      <c r="P40" s="1" t="s">
        <v>206</v>
      </c>
      <c r="Q40" s="1" t="s">
        <v>344</v>
      </c>
      <c r="R40" s="1" t="s">
        <v>208</v>
      </c>
      <c r="S40" s="1" t="s">
        <v>209</v>
      </c>
      <c r="T40" s="1" t="s">
        <v>210</v>
      </c>
    </row>
    <row r="41" s="1" customFormat="1" spans="1:20">
      <c r="A41" s="3">
        <v>16873883514</v>
      </c>
      <c r="B41" s="1" t="s">
        <v>197</v>
      </c>
      <c r="C41" s="1" t="s">
        <v>345</v>
      </c>
      <c r="D41" s="1" t="s">
        <v>346</v>
      </c>
      <c r="E41" s="1" t="s">
        <v>127</v>
      </c>
      <c r="F41" s="1" t="s">
        <v>197</v>
      </c>
      <c r="G41" s="1" t="s">
        <v>200</v>
      </c>
      <c r="H41" s="1" t="s">
        <v>201</v>
      </c>
      <c r="I41" s="1" t="s">
        <v>347</v>
      </c>
      <c r="J41" s="1" t="s">
        <v>203</v>
      </c>
      <c r="K41" s="1" t="s">
        <v>347</v>
      </c>
      <c r="L41" s="1" t="s">
        <v>347</v>
      </c>
      <c r="M41" s="1" t="s">
        <v>204</v>
      </c>
      <c r="N41" s="1" t="s">
        <v>204</v>
      </c>
      <c r="O41" s="1" t="s">
        <v>205</v>
      </c>
      <c r="P41" s="1" t="s">
        <v>206</v>
      </c>
      <c r="Q41" s="1" t="s">
        <v>348</v>
      </c>
      <c r="R41" s="1" t="s">
        <v>208</v>
      </c>
      <c r="S41" s="1" t="s">
        <v>209</v>
      </c>
      <c r="T41" s="1" t="s">
        <v>210</v>
      </c>
    </row>
    <row r="42" s="1" customFormat="1" spans="1:20">
      <c r="A42" s="3">
        <v>16874016753</v>
      </c>
      <c r="B42" s="1" t="s">
        <v>197</v>
      </c>
      <c r="C42" s="1" t="s">
        <v>349</v>
      </c>
      <c r="D42" s="1" t="s">
        <v>350</v>
      </c>
      <c r="E42" s="1" t="s">
        <v>130</v>
      </c>
      <c r="F42" s="1" t="s">
        <v>197</v>
      </c>
      <c r="G42" s="1" t="s">
        <v>200</v>
      </c>
      <c r="H42" s="1" t="s">
        <v>201</v>
      </c>
      <c r="I42" s="1" t="s">
        <v>351</v>
      </c>
      <c r="J42" s="1" t="s">
        <v>203</v>
      </c>
      <c r="K42" s="1" t="s">
        <v>351</v>
      </c>
      <c r="L42" s="1" t="s">
        <v>351</v>
      </c>
      <c r="M42" s="1" t="s">
        <v>204</v>
      </c>
      <c r="N42" s="1" t="s">
        <v>204</v>
      </c>
      <c r="O42" s="1" t="s">
        <v>205</v>
      </c>
      <c r="P42" s="1" t="s">
        <v>206</v>
      </c>
      <c r="Q42" s="1" t="s">
        <v>352</v>
      </c>
      <c r="R42" s="1" t="s">
        <v>208</v>
      </c>
      <c r="S42" s="1" t="s">
        <v>209</v>
      </c>
      <c r="T42" s="1" t="s">
        <v>210</v>
      </c>
    </row>
    <row r="43" s="1" customFormat="1" spans="1:20">
      <c r="A43" s="3">
        <v>16874263419</v>
      </c>
      <c r="B43" s="1" t="s">
        <v>197</v>
      </c>
      <c r="C43" s="1" t="s">
        <v>353</v>
      </c>
      <c r="D43" s="1" t="s">
        <v>354</v>
      </c>
      <c r="E43" s="1" t="s">
        <v>144</v>
      </c>
      <c r="F43" s="1" t="s">
        <v>197</v>
      </c>
      <c r="G43" s="1" t="s">
        <v>200</v>
      </c>
      <c r="H43" s="1" t="s">
        <v>201</v>
      </c>
      <c r="I43" s="1" t="s">
        <v>355</v>
      </c>
      <c r="J43" s="1" t="s">
        <v>203</v>
      </c>
      <c r="K43" s="1" t="s">
        <v>355</v>
      </c>
      <c r="L43" s="1" t="s">
        <v>355</v>
      </c>
      <c r="M43" s="1" t="s">
        <v>204</v>
      </c>
      <c r="N43" s="1" t="s">
        <v>204</v>
      </c>
      <c r="O43" s="1" t="s">
        <v>205</v>
      </c>
      <c r="P43" s="1" t="s">
        <v>206</v>
      </c>
      <c r="Q43" s="1" t="s">
        <v>356</v>
      </c>
      <c r="R43" s="1" t="s">
        <v>208</v>
      </c>
      <c r="S43" s="1" t="s">
        <v>209</v>
      </c>
      <c r="T43" s="1" t="s">
        <v>210</v>
      </c>
    </row>
    <row r="44" s="1" customFormat="1" spans="1:20">
      <c r="A44" s="3">
        <v>16840111177</v>
      </c>
      <c r="B44" s="1" t="s">
        <v>216</v>
      </c>
      <c r="C44" s="1" t="s">
        <v>357</v>
      </c>
      <c r="D44" s="1" t="s">
        <v>358</v>
      </c>
      <c r="E44" s="1" t="s">
        <v>39</v>
      </c>
      <c r="F44" s="1" t="s">
        <v>197</v>
      </c>
      <c r="G44" s="1" t="s">
        <v>200</v>
      </c>
      <c r="H44" s="1" t="s">
        <v>201</v>
      </c>
      <c r="I44" s="1" t="s">
        <v>359</v>
      </c>
      <c r="J44" s="1" t="s">
        <v>203</v>
      </c>
      <c r="K44" s="1" t="s">
        <v>359</v>
      </c>
      <c r="L44" s="1" t="s">
        <v>359</v>
      </c>
      <c r="M44" s="1" t="s">
        <v>204</v>
      </c>
      <c r="N44" s="1" t="s">
        <v>204</v>
      </c>
      <c r="O44" s="1" t="s">
        <v>205</v>
      </c>
      <c r="P44" s="1" t="s">
        <v>206</v>
      </c>
      <c r="Q44" s="1" t="s">
        <v>360</v>
      </c>
      <c r="R44" s="1" t="s">
        <v>208</v>
      </c>
      <c r="S44" s="1" t="s">
        <v>209</v>
      </c>
      <c r="T44" s="1" t="s">
        <v>210</v>
      </c>
    </row>
    <row r="45" s="1" customFormat="1" spans="1:20">
      <c r="A45" s="3">
        <v>16879336244</v>
      </c>
      <c r="B45" s="1" t="s">
        <v>197</v>
      </c>
      <c r="C45" s="1" t="s">
        <v>361</v>
      </c>
      <c r="D45" s="1" t="s">
        <v>362</v>
      </c>
      <c r="E45" s="1" t="s">
        <v>165</v>
      </c>
      <c r="F45" s="1" t="s">
        <v>197</v>
      </c>
      <c r="G45" s="1" t="s">
        <v>200</v>
      </c>
      <c r="H45" s="1" t="s">
        <v>201</v>
      </c>
      <c r="I45" s="1" t="s">
        <v>363</v>
      </c>
      <c r="J45" s="1" t="s">
        <v>203</v>
      </c>
      <c r="K45" s="1" t="s">
        <v>363</v>
      </c>
      <c r="L45" s="1" t="s">
        <v>364</v>
      </c>
      <c r="M45" s="1" t="s">
        <v>365</v>
      </c>
      <c r="N45" s="1" t="s">
        <v>365</v>
      </c>
      <c r="O45" s="1" t="s">
        <v>205</v>
      </c>
      <c r="P45" s="1" t="s">
        <v>206</v>
      </c>
      <c r="Q45" s="1" t="s">
        <v>366</v>
      </c>
      <c r="R45" s="1" t="s">
        <v>208</v>
      </c>
      <c r="S45" s="1" t="s">
        <v>209</v>
      </c>
      <c r="T45" s="1" t="s">
        <v>210</v>
      </c>
    </row>
    <row r="46" s="1" customFormat="1" spans="1:20">
      <c r="A46" s="3">
        <v>16839405085</v>
      </c>
      <c r="B46" s="1" t="s">
        <v>216</v>
      </c>
      <c r="C46" s="1" t="s">
        <v>367</v>
      </c>
      <c r="D46" s="1" t="s">
        <v>368</v>
      </c>
      <c r="E46" s="1" t="s">
        <v>30</v>
      </c>
      <c r="F46" s="1" t="s">
        <v>197</v>
      </c>
      <c r="G46" s="1" t="s">
        <v>200</v>
      </c>
      <c r="H46" s="1" t="s">
        <v>201</v>
      </c>
      <c r="I46" s="1" t="s">
        <v>369</v>
      </c>
      <c r="J46" s="1" t="s">
        <v>203</v>
      </c>
      <c r="K46" s="1" t="s">
        <v>369</v>
      </c>
      <c r="L46" s="1" t="s">
        <v>369</v>
      </c>
      <c r="M46" s="1" t="s">
        <v>204</v>
      </c>
      <c r="N46" s="1" t="s">
        <v>204</v>
      </c>
      <c r="O46" s="1" t="s">
        <v>205</v>
      </c>
      <c r="P46" s="1" t="s">
        <v>206</v>
      </c>
      <c r="Q46" s="1" t="s">
        <v>370</v>
      </c>
      <c r="R46" s="1" t="s">
        <v>208</v>
      </c>
      <c r="S46" s="1" t="s">
        <v>209</v>
      </c>
      <c r="T46" s="1" t="s">
        <v>210</v>
      </c>
    </row>
    <row r="47" s="1" customFormat="1" spans="1:20">
      <c r="A47" s="3">
        <v>16841616578</v>
      </c>
      <c r="B47" s="1" t="s">
        <v>216</v>
      </c>
      <c r="C47" s="1" t="s">
        <v>371</v>
      </c>
      <c r="D47" s="1" t="s">
        <v>372</v>
      </c>
      <c r="E47" s="1" t="s">
        <v>59</v>
      </c>
      <c r="F47" s="1" t="s">
        <v>197</v>
      </c>
      <c r="G47" s="1" t="s">
        <v>200</v>
      </c>
      <c r="H47" s="1" t="s">
        <v>201</v>
      </c>
      <c r="I47" s="1" t="s">
        <v>373</v>
      </c>
      <c r="J47" s="1" t="s">
        <v>203</v>
      </c>
      <c r="K47" s="1" t="s">
        <v>373</v>
      </c>
      <c r="L47" s="1" t="s">
        <v>373</v>
      </c>
      <c r="M47" s="1" t="s">
        <v>204</v>
      </c>
      <c r="N47" s="1" t="s">
        <v>204</v>
      </c>
      <c r="O47" s="1" t="s">
        <v>205</v>
      </c>
      <c r="P47" s="1" t="s">
        <v>206</v>
      </c>
      <c r="Q47" s="1" t="s">
        <v>374</v>
      </c>
      <c r="R47" s="1" t="s">
        <v>208</v>
      </c>
      <c r="S47" s="1" t="s">
        <v>209</v>
      </c>
      <c r="T47" s="1" t="s">
        <v>210</v>
      </c>
    </row>
    <row r="48" s="1" customFormat="1" spans="1:20">
      <c r="A48" s="3">
        <v>16841478659</v>
      </c>
      <c r="B48" s="1" t="s">
        <v>216</v>
      </c>
      <c r="C48" s="1" t="s">
        <v>375</v>
      </c>
      <c r="D48" s="1" t="s">
        <v>372</v>
      </c>
      <c r="E48" s="1" t="s">
        <v>57</v>
      </c>
      <c r="F48" s="1" t="s">
        <v>197</v>
      </c>
      <c r="G48" s="1" t="s">
        <v>200</v>
      </c>
      <c r="H48" s="1" t="s">
        <v>201</v>
      </c>
      <c r="I48" s="1" t="s">
        <v>376</v>
      </c>
      <c r="J48" s="1" t="s">
        <v>203</v>
      </c>
      <c r="K48" s="1" t="s">
        <v>376</v>
      </c>
      <c r="L48" s="1" t="s">
        <v>376</v>
      </c>
      <c r="M48" s="1" t="s">
        <v>204</v>
      </c>
      <c r="N48" s="1" t="s">
        <v>204</v>
      </c>
      <c r="O48" s="1" t="s">
        <v>205</v>
      </c>
      <c r="P48" s="1" t="s">
        <v>206</v>
      </c>
      <c r="Q48" s="1" t="s">
        <v>377</v>
      </c>
      <c r="R48" s="1" t="s">
        <v>208</v>
      </c>
      <c r="S48" s="1" t="s">
        <v>209</v>
      </c>
      <c r="T48" s="1" t="s">
        <v>210</v>
      </c>
    </row>
    <row r="49" s="1" customFormat="1" spans="1:20">
      <c r="A49" s="3">
        <v>16840707747</v>
      </c>
      <c r="B49" s="1" t="s">
        <v>216</v>
      </c>
      <c r="C49" s="1" t="s">
        <v>378</v>
      </c>
      <c r="D49" s="1" t="s">
        <v>372</v>
      </c>
      <c r="E49" s="1" t="s">
        <v>51</v>
      </c>
      <c r="F49" s="1" t="s">
        <v>197</v>
      </c>
      <c r="G49" s="1" t="s">
        <v>200</v>
      </c>
      <c r="H49" s="1" t="s">
        <v>201</v>
      </c>
      <c r="I49" s="1" t="s">
        <v>379</v>
      </c>
      <c r="J49" s="1" t="s">
        <v>203</v>
      </c>
      <c r="K49" s="1" t="s">
        <v>379</v>
      </c>
      <c r="L49" s="1" t="s">
        <v>379</v>
      </c>
      <c r="M49" s="1" t="s">
        <v>204</v>
      </c>
      <c r="N49" s="1" t="s">
        <v>204</v>
      </c>
      <c r="O49" s="1" t="s">
        <v>205</v>
      </c>
      <c r="P49" s="1" t="s">
        <v>206</v>
      </c>
      <c r="Q49" s="1" t="s">
        <v>380</v>
      </c>
      <c r="R49" s="1" t="s">
        <v>208</v>
      </c>
      <c r="S49" s="1" t="s">
        <v>209</v>
      </c>
      <c r="T49" s="1" t="s">
        <v>210</v>
      </c>
    </row>
    <row r="50" s="1" customFormat="1" spans="1:20">
      <c r="A50" s="3">
        <v>16874607164</v>
      </c>
      <c r="B50" s="1" t="s">
        <v>197</v>
      </c>
      <c r="C50" s="1" t="s">
        <v>381</v>
      </c>
      <c r="D50" s="1" t="s">
        <v>382</v>
      </c>
      <c r="E50" s="1" t="s">
        <v>146</v>
      </c>
      <c r="F50" s="1" t="s">
        <v>197</v>
      </c>
      <c r="G50" s="1" t="s">
        <v>200</v>
      </c>
      <c r="H50" s="1" t="s">
        <v>201</v>
      </c>
      <c r="I50" s="1" t="s">
        <v>383</v>
      </c>
      <c r="J50" s="1" t="s">
        <v>203</v>
      </c>
      <c r="K50" s="1" t="s">
        <v>383</v>
      </c>
      <c r="L50" s="1" t="s">
        <v>383</v>
      </c>
      <c r="M50" s="1" t="s">
        <v>204</v>
      </c>
      <c r="N50" s="1" t="s">
        <v>204</v>
      </c>
      <c r="O50" s="1" t="s">
        <v>205</v>
      </c>
      <c r="P50" s="1" t="s">
        <v>206</v>
      </c>
      <c r="Q50" s="1" t="s">
        <v>384</v>
      </c>
      <c r="R50" s="1" t="s">
        <v>208</v>
      </c>
      <c r="S50" s="1" t="s">
        <v>209</v>
      </c>
      <c r="T50" s="1" t="s">
        <v>210</v>
      </c>
    </row>
    <row r="51" s="1" customFormat="1" spans="1:20">
      <c r="A51" s="3">
        <v>16879333307</v>
      </c>
      <c r="B51" s="1" t="s">
        <v>197</v>
      </c>
      <c r="C51" s="1" t="s">
        <v>385</v>
      </c>
      <c r="D51" s="1" t="s">
        <v>386</v>
      </c>
      <c r="E51" s="1" t="s">
        <v>163</v>
      </c>
      <c r="F51" s="1" t="s">
        <v>197</v>
      </c>
      <c r="G51" s="1" t="s">
        <v>200</v>
      </c>
      <c r="H51" s="1" t="s">
        <v>201</v>
      </c>
      <c r="I51" s="1" t="s">
        <v>387</v>
      </c>
      <c r="J51" s="1" t="s">
        <v>203</v>
      </c>
      <c r="K51" s="1" t="s">
        <v>387</v>
      </c>
      <c r="L51" s="1" t="s">
        <v>387</v>
      </c>
      <c r="M51" s="1" t="s">
        <v>204</v>
      </c>
      <c r="N51" s="1" t="s">
        <v>204</v>
      </c>
      <c r="O51" s="1" t="s">
        <v>205</v>
      </c>
      <c r="P51" s="1" t="s">
        <v>206</v>
      </c>
      <c r="Q51" s="1" t="s">
        <v>388</v>
      </c>
      <c r="R51" s="1" t="s">
        <v>208</v>
      </c>
      <c r="S51" s="1" t="s">
        <v>209</v>
      </c>
      <c r="T51" s="1" t="s">
        <v>210</v>
      </c>
    </row>
    <row r="52" s="1" customFormat="1" spans="1:20">
      <c r="A52" s="3">
        <v>16879046254</v>
      </c>
      <c r="B52" s="1" t="s">
        <v>197</v>
      </c>
      <c r="C52" s="1" t="s">
        <v>389</v>
      </c>
      <c r="D52" s="1" t="s">
        <v>390</v>
      </c>
      <c r="E52" s="1" t="s">
        <v>158</v>
      </c>
      <c r="F52" s="1" t="s">
        <v>197</v>
      </c>
      <c r="G52" s="1" t="s">
        <v>200</v>
      </c>
      <c r="H52" s="1" t="s">
        <v>201</v>
      </c>
      <c r="I52" s="1" t="s">
        <v>391</v>
      </c>
      <c r="J52" s="1" t="s">
        <v>203</v>
      </c>
      <c r="K52" s="1" t="s">
        <v>391</v>
      </c>
      <c r="L52" s="1" t="s">
        <v>391</v>
      </c>
      <c r="M52" s="1" t="s">
        <v>204</v>
      </c>
      <c r="N52" s="1" t="s">
        <v>204</v>
      </c>
      <c r="O52" s="1" t="s">
        <v>205</v>
      </c>
      <c r="P52" s="1" t="s">
        <v>206</v>
      </c>
      <c r="Q52" s="1" t="s">
        <v>392</v>
      </c>
      <c r="R52" s="1" t="s">
        <v>208</v>
      </c>
      <c r="S52" s="1" t="s">
        <v>209</v>
      </c>
      <c r="T52" s="1" t="s">
        <v>210</v>
      </c>
    </row>
    <row r="53" s="1" customFormat="1" spans="1:20">
      <c r="A53" s="3">
        <v>16878690393</v>
      </c>
      <c r="B53" s="1" t="s">
        <v>197</v>
      </c>
      <c r="C53" s="1" t="s">
        <v>393</v>
      </c>
      <c r="D53" s="1" t="s">
        <v>394</v>
      </c>
      <c r="E53" s="1" t="s">
        <v>152</v>
      </c>
      <c r="F53" s="1" t="s">
        <v>197</v>
      </c>
      <c r="G53" s="1" t="s">
        <v>200</v>
      </c>
      <c r="H53" s="1" t="s">
        <v>201</v>
      </c>
      <c r="I53" s="1" t="s">
        <v>391</v>
      </c>
      <c r="J53" s="1" t="s">
        <v>203</v>
      </c>
      <c r="K53" s="1" t="s">
        <v>391</v>
      </c>
      <c r="L53" s="1" t="s">
        <v>391</v>
      </c>
      <c r="M53" s="1" t="s">
        <v>204</v>
      </c>
      <c r="N53" s="1" t="s">
        <v>204</v>
      </c>
      <c r="O53" s="1" t="s">
        <v>205</v>
      </c>
      <c r="P53" s="1" t="s">
        <v>206</v>
      </c>
      <c r="Q53" s="1" t="s">
        <v>395</v>
      </c>
      <c r="R53" s="1" t="s">
        <v>208</v>
      </c>
      <c r="S53" s="1" t="s">
        <v>209</v>
      </c>
      <c r="T53" s="1" t="s">
        <v>210</v>
      </c>
    </row>
    <row r="54" s="1" customFormat="1" spans="1:20">
      <c r="A54" s="3">
        <v>16878358377</v>
      </c>
      <c r="B54" s="1" t="s">
        <v>197</v>
      </c>
      <c r="C54" s="1" t="s">
        <v>396</v>
      </c>
      <c r="D54" s="1" t="s">
        <v>397</v>
      </c>
      <c r="E54" s="1" t="s">
        <v>147</v>
      </c>
      <c r="F54" s="1" t="s">
        <v>197</v>
      </c>
      <c r="G54" s="1" t="s">
        <v>200</v>
      </c>
      <c r="H54" s="1" t="s">
        <v>201</v>
      </c>
      <c r="I54" s="1" t="s">
        <v>398</v>
      </c>
      <c r="J54" s="1" t="s">
        <v>203</v>
      </c>
      <c r="K54" s="1" t="s">
        <v>398</v>
      </c>
      <c r="L54" s="1" t="s">
        <v>398</v>
      </c>
      <c r="M54" s="1" t="s">
        <v>204</v>
      </c>
      <c r="N54" s="1" t="s">
        <v>204</v>
      </c>
      <c r="O54" s="1" t="s">
        <v>205</v>
      </c>
      <c r="P54" s="1" t="s">
        <v>206</v>
      </c>
      <c r="Q54" s="1" t="s">
        <v>399</v>
      </c>
      <c r="R54" s="1" t="s">
        <v>208</v>
      </c>
      <c r="S54" s="1" t="s">
        <v>209</v>
      </c>
      <c r="T54" s="1" t="s">
        <v>210</v>
      </c>
    </row>
    <row r="55" s="1" customFormat="1" spans="1:20">
      <c r="A55" s="3">
        <v>16873069174</v>
      </c>
      <c r="B55" s="1" t="s">
        <v>197</v>
      </c>
      <c r="C55" s="1" t="s">
        <v>400</v>
      </c>
      <c r="D55" s="1" t="s">
        <v>397</v>
      </c>
      <c r="E55" s="1" t="s">
        <v>118</v>
      </c>
      <c r="F55" s="1" t="s">
        <v>197</v>
      </c>
      <c r="G55" s="1" t="s">
        <v>200</v>
      </c>
      <c r="H55" s="1" t="s">
        <v>201</v>
      </c>
      <c r="I55" s="1" t="s">
        <v>398</v>
      </c>
      <c r="J55" s="1" t="s">
        <v>203</v>
      </c>
      <c r="K55" s="1" t="s">
        <v>398</v>
      </c>
      <c r="L55" s="1" t="s">
        <v>398</v>
      </c>
      <c r="M55" s="1" t="s">
        <v>204</v>
      </c>
      <c r="N55" s="1" t="s">
        <v>204</v>
      </c>
      <c r="O55" s="1" t="s">
        <v>205</v>
      </c>
      <c r="P55" s="1" t="s">
        <v>206</v>
      </c>
      <c r="Q55" s="1" t="s">
        <v>401</v>
      </c>
      <c r="R55" s="1" t="s">
        <v>208</v>
      </c>
      <c r="S55" s="1" t="s">
        <v>209</v>
      </c>
      <c r="T55" s="1" t="s">
        <v>210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2021-12-01T01:59:15Z</dcterms:created>
  <dcterms:modified xsi:type="dcterms:W3CDTF">2021-12-01T02:24:21Z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E1284B6233F4439B8E385AEA705CC7E3</vt:lpwstr>
  </property>
  <property fmtid="{D5CDD505-2E9C-101B-9397-08002B2CF9AE}" pid="3" name="KSOProductBuildVer">
    <vt:lpwstr>2052-11.1.0.11115</vt:lpwstr>
  </property>
</Properties>
</file>