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<sst xmlns="http://schemas.openxmlformats.org/spreadsheetml/2006/main" count="627" uniqueCount="207">
  <si>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</si>
  <si>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</si>
  <si>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</si>
  <si>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</si>
  <si>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</si>
  <si>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</si>
  <si>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</si>
  <si>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</si>
  <si>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</si>
  <si>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</si>
  <si>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</si>
  <si>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</si>
  <si>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</si>
  <si>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</si>
  <si>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</si>
  <si>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</si>
  <si>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</si>
  <si>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</si>
  <si>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</si>
  <si>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</si>
  <si>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</si>
  <si>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</si>
  <si>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</si>
  <si>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</si>
  <si>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</si>
  <si>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</si>
  <si>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</si>
  <si>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[高雄]福容大饭店(高雄馆)(Fullon Hotel Kaohsiung)(80941529)</t>
  </si>
  <si>
    <t>市景精致双床房&lt;2人入住&gt;</t>
  </si>
  <si>
    <t>CNY</t>
  </si>
  <si>
    <t>LAI/CHIENLI,LAI/CHIENLI</t>
  </si>
  <si>
    <t>CA13744211202CNY</t>
  </si>
  <si>
    <t>未提现</t>
  </si>
  <si>
    <t>携程开票</t>
  </si>
  <si>
    <t>[太原]IU酒店(太原柳巷迎泽公园山大一院店)(80246371)</t>
  </si>
  <si>
    <t>小U·精致大床房(无窗)&lt;2人入住&gt;</t>
  </si>
  <si>
    <t>李凡</t>
  </si>
  <si>
    <t>[张家港]格林豪泰(张家港塘市镇扬子路店)(68605327)</t>
  </si>
  <si>
    <t>标准房&lt;2人入住&gt;</t>
  </si>
  <si>
    <t>于腾飞</t>
  </si>
  <si>
    <t>(GRT)72891285;</t>
  </si>
  <si>
    <t>[香港]香港8度海逸酒店(Harbour Plaza 8 Degrees)(80248119)</t>
  </si>
  <si>
    <t>高级客房&lt;2人入住&gt;</t>
  </si>
  <si>
    <t>CHAN/HO FAI</t>
  </si>
  <si>
    <t>取消</t>
  </si>
  <si>
    <t>[香港]香港铜锣湾利景酒店(The Charterhouse Causeway Bay)(80247373)</t>
  </si>
  <si>
    <t>高级间&lt;2人入住&gt;</t>
  </si>
  <si>
    <t>Wong/Kai Kui</t>
  </si>
  <si>
    <t>[汕头]格林豪泰(汕头澄江路店)(76256476)</t>
  </si>
  <si>
    <t>标准双人房&lt;2人入住&gt;</t>
  </si>
  <si>
    <t>王莉</t>
  </si>
  <si>
    <t>(GRT)72902073;</t>
  </si>
  <si>
    <t>[广州]广州珀丽酒店(76255406)</t>
  </si>
  <si>
    <t>豪华双床房&lt;2人入住&gt;&lt;早餐&gt;</t>
  </si>
  <si>
    <t>谢其言,朱颖鹏</t>
  </si>
  <si>
    <t>[台北]Hotel M 台北摩莎精品旅店(Taipei M Hotel - Main Station)(80941622)</t>
  </si>
  <si>
    <t>时尚大床房&lt;2人入住&gt;</t>
  </si>
  <si>
    <t>ZHUANG/KAI-XIANG</t>
  </si>
  <si>
    <t>20211115-101</t>
  </si>
  <si>
    <t>[杭州]杭州馨乐庭银泰城服务公寓(80244121)</t>
  </si>
  <si>
    <t>豪华单房大床公寓&lt;2人入住&gt;&lt;早餐&gt;</t>
  </si>
  <si>
    <t>王诚</t>
  </si>
  <si>
    <t>62639SC003214</t>
  </si>
  <si>
    <t>[启东]启东银洲希尔顿逸林酒店(81209864)</t>
  </si>
  <si>
    <t>高级大床房&lt;2人入住&gt;&lt;早餐&gt;</t>
  </si>
  <si>
    <t>蒋丽敏</t>
  </si>
  <si>
    <t>[岳西]尚客优酒店(岳西天鹅广场店)(81208720)</t>
  </si>
  <si>
    <t>豪华双床房&lt;2人入住&gt;</t>
  </si>
  <si>
    <t>邱冬冬</t>
  </si>
  <si>
    <t>[丽江]锦江之星(丽江古城七星街店)(80246630)</t>
  </si>
  <si>
    <t>标准大床房&lt;2人入住&gt;</t>
  </si>
  <si>
    <t>高永</t>
  </si>
  <si>
    <t>Acknowledged</t>
  </si>
  <si>
    <t>[靖西]尚客优酒店(靖西靖宇汽车站店)(80248427)</t>
  </si>
  <si>
    <t>高级大床房&lt;2人入住&gt;</t>
  </si>
  <si>
    <t>冯亚男</t>
  </si>
  <si>
    <t>[汉阴]尚客优酒店（汉阴汽车站店）(81209785)</t>
  </si>
  <si>
    <t>特惠无窗大床房&lt;2人入住&gt;</t>
  </si>
  <si>
    <t>吴世佳</t>
  </si>
  <si>
    <t>[北京]麗枫酒店(北京昌平体育馆店)(80244438)</t>
  </si>
  <si>
    <t>豪华大床房&lt;2人入住&gt;</t>
  </si>
  <si>
    <t>吕彪</t>
  </si>
  <si>
    <t>申恒亮</t>
  </si>
  <si>
    <t>[淄博]尚客优精选酒店(淄博张店区金晶大道万象汇店)(76551037)</t>
  </si>
  <si>
    <t>特惠大床房(无窗)&lt;2人入住&gt;</t>
  </si>
  <si>
    <t>王慎金</t>
  </si>
  <si>
    <t>[上海]格林豪泰快捷酒店(上海斜土东路九院店)(80895118)</t>
  </si>
  <si>
    <t>标准间(无窗)&lt;2人入住&gt;</t>
  </si>
  <si>
    <t>冯亚芹</t>
  </si>
  <si>
    <t>[新乡]新乡米诺斯酒店(81209529)</t>
  </si>
  <si>
    <t>豪华大床房&lt;2人入住&gt;&lt;早餐&gt;</t>
  </si>
  <si>
    <t>陈建强</t>
  </si>
  <si>
    <t>[宿迁]格林豪泰(宿迁义乌商贸城富康大道快捷酒店)(76549010)</t>
  </si>
  <si>
    <t>1.5米床大床房&lt;2人入住&gt;</t>
  </si>
  <si>
    <t>赵文博</t>
  </si>
  <si>
    <t>(GRT)72922877;</t>
  </si>
  <si>
    <t>豪华轻奢大床房&lt;2人入住&gt;&lt;早餐&gt;</t>
  </si>
  <si>
    <t>薛垂阳</t>
  </si>
  <si>
    <t>，</t>
  </si>
  <si>
    <t>5042 CNY</t>
  </si>
  <si>
    <t>A211202102049481</t>
  </si>
  <si>
    <t xml:space="preserve">总计：5042元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</si>
  <si>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</si>
  <si>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</si>
  <si>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</si>
  <si>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</si>
  <si>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</si>
  <si>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</si>
  <si>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</si>
  <si>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</si>
  <si>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</si>
  <si>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</si>
  <si>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</si>
  <si>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</si>
  <si>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</si>
  <si>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</si>
  <si>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</si>
  <si>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</si>
  <si>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</si>
  <si>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2021-11-16</t>
  </si>
  <si>
    <t>2300520</t>
  </si>
  <si>
    <t>麗枫酒店(北京昌平体育馆店)</t>
  </si>
  <si>
    <t>2021-11-17</t>
  </si>
  <si>
    <t>退房日月结</t>
  </si>
  <si>
    <t>247.00</t>
  </si>
  <si>
    <t>RMB</t>
  </si>
  <si>
    <t>0</t>
  </si>
  <si>
    <t>0.00</t>
  </si>
  <si>
    <t>携程汇登国内直连</t>
  </si>
  <si>
    <t>2021-11-16 15:44:38</t>
  </si>
  <si>
    <t>否</t>
  </si>
  <si>
    <t>广州汇登信息科技有限公司</t>
  </si>
  <si>
    <t>直连</t>
  </si>
  <si>
    <t>2300496</t>
  </si>
  <si>
    <t>215.00</t>
  </si>
  <si>
    <t>2021-11-16 15:24:37</t>
  </si>
  <si>
    <t>2300476</t>
  </si>
  <si>
    <t>尚客优酒店（汉阴汽车站店）</t>
  </si>
  <si>
    <t>118.00</t>
  </si>
  <si>
    <t>2021-11-16 15:00:39</t>
  </si>
  <si>
    <t>2300409</t>
  </si>
  <si>
    <t>尚客优酒店(岳西天鹅广场店)</t>
  </si>
  <si>
    <t>126.00</t>
  </si>
  <si>
    <t>2021-11-16 13:35:37</t>
  </si>
  <si>
    <t>2300840</t>
  </si>
  <si>
    <t>新乡米诺斯酒店</t>
  </si>
  <si>
    <t>232.00</t>
  </si>
  <si>
    <t>2021-11-16 20:02:42</t>
  </si>
  <si>
    <t>2300759</t>
  </si>
  <si>
    <t>221.00</t>
  </si>
  <si>
    <t>2021-11-16 19:03:47</t>
  </si>
  <si>
    <t>2021-11-14</t>
  </si>
  <si>
    <t>2299360</t>
  </si>
  <si>
    <t>福容大饭店(高雄馆)</t>
  </si>
  <si>
    <t>LAI CHIENLI,LAI CHIENLI</t>
  </si>
  <si>
    <t>457.00</t>
  </si>
  <si>
    <t>2021-11-14 17:18:20</t>
  </si>
  <si>
    <t>2021-11-15</t>
  </si>
  <si>
    <t>2299769</t>
  </si>
  <si>
    <t>格林豪泰快捷酒店（苏州张家港塘市镇扬子路店）</t>
  </si>
  <si>
    <t>379.00</t>
  </si>
  <si>
    <t>2021-11-15 15:03:13</t>
  </si>
  <si>
    <t>2300060</t>
  </si>
  <si>
    <t>广州珀丽酒店</t>
  </si>
  <si>
    <t>1286.00</t>
  </si>
  <si>
    <t>2021-11-15 22:05:22</t>
  </si>
  <si>
    <t>2300426</t>
  </si>
  <si>
    <t>锦江之星(丽江古城七星街店)</t>
  </si>
  <si>
    <t>104.00</t>
  </si>
  <si>
    <t>2021-11-16 14:09:23</t>
  </si>
  <si>
    <t>2300576</t>
  </si>
  <si>
    <t>尚客优精选酒店(淄博张店区金晶大道万象汇店)</t>
  </si>
  <si>
    <t>103.00</t>
  </si>
  <si>
    <t>2021-11-16 16:39:24</t>
  </si>
  <si>
    <t>2300431</t>
  </si>
  <si>
    <t>尚客优酒店(靖西靖宇汽车站店)</t>
  </si>
  <si>
    <t>110.00</t>
  </si>
  <si>
    <t>2021-11-16 14:02:42</t>
  </si>
  <si>
    <t>2300104</t>
  </si>
  <si>
    <t>Hotel M 台北摩莎精品旅店</t>
  </si>
  <si>
    <t>ZHUANG KAI-XIANG</t>
  </si>
  <si>
    <t>180.00</t>
  </si>
  <si>
    <t>2021-11-15 23:28:54</t>
  </si>
  <si>
    <t>2299711</t>
  </si>
  <si>
    <t>IU酒店（太原迎泽大街柳巷店）</t>
  </si>
  <si>
    <t>125.00</t>
  </si>
  <si>
    <t>2021-11-15 12:40:38</t>
  </si>
  <si>
    <t>2300039</t>
  </si>
  <si>
    <t>格林豪泰(汕头澄江路店)</t>
  </si>
  <si>
    <t>200.00</t>
  </si>
  <si>
    <t>2021-11-15 21:36:16</t>
  </si>
  <si>
    <t>2300775</t>
  </si>
  <si>
    <t>格林豪泰(宿迁义乌商贸城富康大道快捷酒店)</t>
  </si>
  <si>
    <t>140.00</t>
  </si>
  <si>
    <t>2021-11-16 19:16:54</t>
  </si>
  <si>
    <t>2300645</t>
  </si>
  <si>
    <t>格林豪泰快捷酒店(上海斜土东路九院店)</t>
  </si>
  <si>
    <t>2021-11-16 17:31:42</t>
  </si>
  <si>
    <t>2300209</t>
  </si>
  <si>
    <t>杭州馨乐庭银泰城</t>
  </si>
  <si>
    <t>407.00</t>
  </si>
  <si>
    <t>2021-11-16 08:27:23</t>
  </si>
  <si>
    <t>2299949</t>
  </si>
  <si>
    <t>香港铜锣湾利景酒店</t>
  </si>
  <si>
    <t>Wong Kai Kui</t>
  </si>
  <si>
    <t>145.00</t>
  </si>
  <si>
    <t>2021-11-15 19:24:39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</si>
</sst>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6" borderId="4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16794323233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44516</v>
      </c>
      <c r="G2" s="5">
        <v>44517</v>
      </c>
      <c r="H2" s="4">
        <v>1</v>
      </c>
      <c r="I2" s="4">
        <v>1</v>
      </c>
      <c r="J2" s="4">
        <v>1</v>
      </c>
      <c r="K2" s="4" t="s">
        <v>29</v>
      </c>
      <c r="L2" s="4">
        <v>457</v>
      </c>
      <c r="M2" s="4">
        <v>457</v>
      </c>
      <c r="N2" s="4" t="s">
        <v>30</v>
      </c>
      <c r="O2" s="4" t="s">
        <v>31</v>
      </c>
      <c r="P2" s="4" t="s">
        <v>32</v>
      </c>
      <c r="Q2" s="4">
        <v>0</v>
      </c>
      <c r="R2" s="6">
        <v>44514</v>
      </c>
      <c r="S2" s="5">
        <v>44532</v>
      </c>
      <c r="T2" s="4" t="s">
        <v>33</v>
      </c>
      <c r="U2" s="4">
        <v>457</v>
      </c>
      <c r="V2" s="4">
        <v>0</v>
      </c>
      <c r="W2" s="4">
        <v>0</v>
      </c>
      <c r="X2" s="4">
        <v>2299360</v>
      </c>
    </row>
    <row r="3" s="4" customFormat="1" spans="1:25">
      <c r="A3" s="4">
        <v>16796590136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44516</v>
      </c>
      <c r="G3" s="5">
        <v>44517</v>
      </c>
      <c r="H3" s="4">
        <v>1</v>
      </c>
      <c r="I3" s="4">
        <v>1</v>
      </c>
      <c r="J3" s="4">
        <v>1</v>
      </c>
      <c r="K3" s="4" t="s">
        <v>29</v>
      </c>
      <c r="L3" s="4">
        <v>125</v>
      </c>
      <c r="M3" s="4">
        <v>125</v>
      </c>
      <c r="N3" s="4" t="s">
        <v>36</v>
      </c>
      <c r="O3" s="4" t="s">
        <v>31</v>
      </c>
      <c r="P3" s="4" t="s">
        <v>32</v>
      </c>
      <c r="Q3" s="4">
        <v>0</v>
      </c>
      <c r="R3" s="6">
        <v>44515</v>
      </c>
      <c r="S3" s="5">
        <v>44532</v>
      </c>
      <c r="T3" s="4" t="s">
        <v>33</v>
      </c>
      <c r="U3" s="4">
        <v>125</v>
      </c>
      <c r="V3" s="4">
        <v>0</v>
      </c>
      <c r="W3" s="4">
        <v>0</v>
      </c>
      <c r="X3" s="4"/>
      <c r="Y3" s="4">
        <v>104028475814</v>
      </c>
    </row>
    <row r="4" s="4" customFormat="1" spans="1:25">
      <c r="A4" s="4">
        <v>16799763143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44515</v>
      </c>
      <c r="G4" s="5">
        <v>44517</v>
      </c>
      <c r="H4" s="4">
        <v>1</v>
      </c>
      <c r="I4" s="4">
        <v>2</v>
      </c>
      <c r="J4" s="4">
        <v>2</v>
      </c>
      <c r="K4" s="4" t="s">
        <v>29</v>
      </c>
      <c r="L4" s="4">
        <v>379</v>
      </c>
      <c r="M4" s="4">
        <v>379</v>
      </c>
      <c r="N4" s="4" t="s">
        <v>39</v>
      </c>
      <c r="O4" s="4" t="s">
        <v>31</v>
      </c>
      <c r="P4" s="4" t="s">
        <v>32</v>
      </c>
      <c r="Q4" s="4">
        <v>0</v>
      </c>
      <c r="R4" s="6">
        <v>44515</v>
      </c>
      <c r="S4" s="5">
        <v>44532</v>
      </c>
      <c r="T4" s="4" t="s">
        <v>33</v>
      </c>
      <c r="U4" s="4">
        <v>379</v>
      </c>
      <c r="V4" s="4">
        <v>0</v>
      </c>
      <c r="W4" s="4">
        <v>0</v>
      </c>
      <c r="X4" s="4">
        <v>2299769</v>
      </c>
      <c r="Y4" s="4" t="s">
        <v>40</v>
      </c>
    </row>
    <row r="5" s="4" customFormat="1" spans="1:23">
      <c r="A5" s="4">
        <v>16800762898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44516</v>
      </c>
      <c r="G5" s="5">
        <v>44517</v>
      </c>
      <c r="H5" s="4">
        <v>1</v>
      </c>
      <c r="I5" s="4">
        <v>1</v>
      </c>
      <c r="J5" s="4">
        <v>1</v>
      </c>
      <c r="K5" s="4" t="s">
        <v>29</v>
      </c>
      <c r="L5" s="4">
        <v>360</v>
      </c>
      <c r="M5" s="4">
        <v>360</v>
      </c>
      <c r="N5" s="4" t="s">
        <v>43</v>
      </c>
      <c r="O5" s="4" t="s">
        <v>31</v>
      </c>
      <c r="P5" s="4" t="s">
        <v>32</v>
      </c>
      <c r="Q5" s="4">
        <v>0</v>
      </c>
      <c r="R5" s="6">
        <v>44515</v>
      </c>
      <c r="S5" s="5">
        <v>44532</v>
      </c>
      <c r="T5" s="4" t="s">
        <v>33</v>
      </c>
      <c r="U5" s="4">
        <v>360</v>
      </c>
      <c r="V5" s="4">
        <v>0</v>
      </c>
      <c r="W5" s="4">
        <v>0</v>
      </c>
    </row>
    <row r="6" s="4" customFormat="1" spans="1:23">
      <c r="A6" s="4">
        <v>16800762898</v>
      </c>
      <c r="B6" s="4" t="s">
        <v>25</v>
      </c>
      <c r="C6" s="4" t="s">
        <v>44</v>
      </c>
      <c r="D6" s="4" t="s">
        <v>41</v>
      </c>
      <c r="E6" s="4" t="s">
        <v>42</v>
      </c>
      <c r="F6" s="5">
        <v>44516</v>
      </c>
      <c r="G6" s="5">
        <v>44517</v>
      </c>
      <c r="H6" s="4">
        <v>1</v>
      </c>
      <c r="I6" s="4">
        <v>1</v>
      </c>
      <c r="J6" s="4">
        <v>1</v>
      </c>
      <c r="K6" s="4" t="s">
        <v>29</v>
      </c>
      <c r="L6" s="4">
        <v>-360</v>
      </c>
      <c r="M6" s="4">
        <v>-360</v>
      </c>
      <c r="N6" s="4" t="s">
        <v>43</v>
      </c>
      <c r="O6" s="4" t="s">
        <v>31</v>
      </c>
      <c r="P6" s="4" t="s">
        <v>32</v>
      </c>
      <c r="Q6" s="4">
        <v>0</v>
      </c>
      <c r="R6" s="6">
        <v>44515</v>
      </c>
      <c r="S6" s="5">
        <v>44532</v>
      </c>
      <c r="T6" s="4" t="s">
        <v>33</v>
      </c>
      <c r="U6" s="4">
        <v>-360</v>
      </c>
      <c r="V6" s="4">
        <v>0</v>
      </c>
      <c r="W6" s="4">
        <v>0</v>
      </c>
    </row>
    <row r="7" s="4" customFormat="1" spans="1:23">
      <c r="A7" s="4">
        <v>16801194905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44516</v>
      </c>
      <c r="G7" s="5">
        <v>44517</v>
      </c>
      <c r="H7" s="4">
        <v>1</v>
      </c>
      <c r="I7" s="4">
        <v>1</v>
      </c>
      <c r="J7" s="4">
        <v>1</v>
      </c>
      <c r="K7" s="4" t="s">
        <v>29</v>
      </c>
      <c r="L7" s="4">
        <v>145</v>
      </c>
      <c r="M7" s="4">
        <v>145</v>
      </c>
      <c r="N7" s="4" t="s">
        <v>47</v>
      </c>
      <c r="O7" s="4" t="s">
        <v>31</v>
      </c>
      <c r="P7" s="4" t="s">
        <v>32</v>
      </c>
      <c r="Q7" s="4">
        <v>0</v>
      </c>
      <c r="R7" s="6">
        <v>44515</v>
      </c>
      <c r="S7" s="5">
        <v>44532</v>
      </c>
      <c r="T7" s="4" t="s">
        <v>33</v>
      </c>
      <c r="U7" s="4">
        <v>145</v>
      </c>
      <c r="V7" s="4">
        <v>0</v>
      </c>
      <c r="W7" s="4">
        <v>0</v>
      </c>
    </row>
    <row r="8" s="4" customFormat="1" spans="1:25">
      <c r="A8" s="4">
        <v>16801702143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44516</v>
      </c>
      <c r="G8" s="5">
        <v>44517</v>
      </c>
      <c r="H8" s="4">
        <v>1</v>
      </c>
      <c r="I8" s="4">
        <v>1</v>
      </c>
      <c r="J8" s="4">
        <v>1</v>
      </c>
      <c r="K8" s="4" t="s">
        <v>29</v>
      </c>
      <c r="L8" s="4">
        <v>200</v>
      </c>
      <c r="M8" s="4">
        <v>200</v>
      </c>
      <c r="N8" s="4" t="s">
        <v>50</v>
      </c>
      <c r="O8" s="4" t="s">
        <v>31</v>
      </c>
      <c r="P8" s="4" t="s">
        <v>32</v>
      </c>
      <c r="Q8" s="4">
        <v>0</v>
      </c>
      <c r="R8" s="6">
        <v>44515</v>
      </c>
      <c r="S8" s="5">
        <v>44532</v>
      </c>
      <c r="T8" s="4" t="s">
        <v>33</v>
      </c>
      <c r="U8" s="4">
        <v>200</v>
      </c>
      <c r="V8" s="4">
        <v>0</v>
      </c>
      <c r="W8" s="4">
        <v>0</v>
      </c>
      <c r="X8" s="4"/>
      <c r="Y8" s="4" t="s">
        <v>51</v>
      </c>
    </row>
    <row r="9" s="4" customFormat="1" spans="1:23">
      <c r="A9" s="4">
        <v>16801806681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44515</v>
      </c>
      <c r="G9" s="5">
        <v>44517</v>
      </c>
      <c r="H9" s="4">
        <v>2</v>
      </c>
      <c r="I9" s="4">
        <v>2</v>
      </c>
      <c r="J9" s="4">
        <v>4</v>
      </c>
      <c r="K9" s="4" t="s">
        <v>29</v>
      </c>
      <c r="L9" s="4">
        <v>1286</v>
      </c>
      <c r="M9" s="4">
        <v>1286</v>
      </c>
      <c r="N9" s="4" t="s">
        <v>54</v>
      </c>
      <c r="O9" s="4" t="s">
        <v>31</v>
      </c>
      <c r="P9" s="4" t="s">
        <v>32</v>
      </c>
      <c r="Q9" s="4">
        <v>0</v>
      </c>
      <c r="R9" s="6">
        <v>44515</v>
      </c>
      <c r="S9" s="5">
        <v>44532</v>
      </c>
      <c r="T9" s="4" t="s">
        <v>33</v>
      </c>
      <c r="U9" s="4">
        <v>1286</v>
      </c>
      <c r="V9" s="4">
        <v>0</v>
      </c>
      <c r="W9" s="4">
        <v>0</v>
      </c>
    </row>
    <row r="10" s="4" customFormat="1" spans="1:25">
      <c r="A10" s="4">
        <v>16802060365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44516</v>
      </c>
      <c r="G10" s="5">
        <v>44517</v>
      </c>
      <c r="H10" s="4">
        <v>1</v>
      </c>
      <c r="I10" s="4">
        <v>1</v>
      </c>
      <c r="J10" s="4">
        <v>1</v>
      </c>
      <c r="K10" s="4" t="s">
        <v>29</v>
      </c>
      <c r="L10" s="4">
        <v>180</v>
      </c>
      <c r="M10" s="4">
        <v>180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44515</v>
      </c>
      <c r="S10" s="5">
        <v>44532</v>
      </c>
      <c r="T10" s="4" t="s">
        <v>33</v>
      </c>
      <c r="U10" s="4">
        <v>180</v>
      </c>
      <c r="V10" s="4">
        <v>0</v>
      </c>
      <c r="W10" s="4">
        <v>0</v>
      </c>
      <c r="X10" s="4"/>
      <c r="Y10" s="4" t="s">
        <v>58</v>
      </c>
    </row>
    <row r="11" s="4" customFormat="1" spans="1:25">
      <c r="A11" s="4">
        <v>16802576313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44516</v>
      </c>
      <c r="G11" s="5">
        <v>44517</v>
      </c>
      <c r="H11" s="4">
        <v>1</v>
      </c>
      <c r="I11" s="4">
        <v>1</v>
      </c>
      <c r="J11" s="4">
        <v>1</v>
      </c>
      <c r="K11" s="4" t="s">
        <v>29</v>
      </c>
      <c r="L11" s="4">
        <v>407</v>
      </c>
      <c r="M11" s="4">
        <v>407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44516</v>
      </c>
      <c r="S11" s="5">
        <v>44532</v>
      </c>
      <c r="T11" s="4" t="s">
        <v>33</v>
      </c>
      <c r="U11" s="4">
        <v>407</v>
      </c>
      <c r="V11" s="4">
        <v>0</v>
      </c>
      <c r="W11" s="4">
        <v>0</v>
      </c>
      <c r="X11" s="4"/>
      <c r="Y11" s="4" t="s">
        <v>62</v>
      </c>
    </row>
    <row r="12" s="4" customFormat="1" spans="1:24">
      <c r="A12" s="4">
        <v>16802696663</v>
      </c>
      <c r="B12" s="4" t="s">
        <v>25</v>
      </c>
      <c r="C12" s="4" t="s">
        <v>26</v>
      </c>
      <c r="D12" s="4" t="s">
        <v>63</v>
      </c>
      <c r="E12" s="4" t="s">
        <v>64</v>
      </c>
      <c r="F12" s="5">
        <v>44516</v>
      </c>
      <c r="G12" s="5">
        <v>44517</v>
      </c>
      <c r="H12" s="4">
        <v>1</v>
      </c>
      <c r="I12" s="4">
        <v>1</v>
      </c>
      <c r="J12" s="4">
        <v>1</v>
      </c>
      <c r="K12" s="4" t="s">
        <v>29</v>
      </c>
      <c r="L12" s="4">
        <v>720</v>
      </c>
      <c r="M12" s="4">
        <v>720</v>
      </c>
      <c r="N12" s="4" t="s">
        <v>65</v>
      </c>
      <c r="O12" s="4" t="s">
        <v>31</v>
      </c>
      <c r="P12" s="4" t="s">
        <v>32</v>
      </c>
      <c r="Q12" s="4">
        <v>0</v>
      </c>
      <c r="R12" s="6">
        <v>44516</v>
      </c>
      <c r="S12" s="5">
        <v>44532</v>
      </c>
      <c r="T12" s="4" t="s">
        <v>33</v>
      </c>
      <c r="U12" s="4">
        <v>720</v>
      </c>
      <c r="V12" s="4">
        <v>0</v>
      </c>
      <c r="W12" s="4">
        <v>0</v>
      </c>
      <c r="X12" s="4">
        <v>2300236</v>
      </c>
    </row>
    <row r="13" s="4" customFormat="1" spans="1:24">
      <c r="A13" s="4">
        <v>16802696663</v>
      </c>
      <c r="B13" s="4" t="s">
        <v>25</v>
      </c>
      <c r="C13" s="4" t="s">
        <v>44</v>
      </c>
      <c r="D13" s="4" t="s">
        <v>63</v>
      </c>
      <c r="E13" s="4" t="s">
        <v>64</v>
      </c>
      <c r="F13" s="5">
        <v>44516</v>
      </c>
      <c r="G13" s="5">
        <v>44517</v>
      </c>
      <c r="H13" s="4">
        <v>1</v>
      </c>
      <c r="I13" s="4">
        <v>1</v>
      </c>
      <c r="J13" s="4">
        <v>1</v>
      </c>
      <c r="K13" s="4" t="s">
        <v>29</v>
      </c>
      <c r="L13" s="4">
        <v>-720</v>
      </c>
      <c r="M13" s="4">
        <v>-720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44516</v>
      </c>
      <c r="S13" s="5">
        <v>44532</v>
      </c>
      <c r="T13" s="4" t="s">
        <v>33</v>
      </c>
      <c r="U13" s="4">
        <v>-720</v>
      </c>
      <c r="V13" s="4">
        <v>0</v>
      </c>
      <c r="W13" s="4">
        <v>0</v>
      </c>
      <c r="X13" s="4">
        <v>2300236</v>
      </c>
    </row>
    <row r="14" s="4" customFormat="1" spans="1:23">
      <c r="A14" s="4">
        <v>16803578034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44516</v>
      </c>
      <c r="G14" s="5">
        <v>44517</v>
      </c>
      <c r="H14" s="4">
        <v>1</v>
      </c>
      <c r="I14" s="4">
        <v>1</v>
      </c>
      <c r="J14" s="4">
        <v>1</v>
      </c>
      <c r="K14" s="4" t="s">
        <v>29</v>
      </c>
      <c r="L14" s="4">
        <v>126</v>
      </c>
      <c r="M14" s="4">
        <v>126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44516</v>
      </c>
      <c r="S14" s="5">
        <v>44532</v>
      </c>
      <c r="T14" s="4" t="s">
        <v>33</v>
      </c>
      <c r="U14" s="4">
        <v>126</v>
      </c>
      <c r="V14" s="4">
        <v>0</v>
      </c>
      <c r="W14" s="4">
        <v>0</v>
      </c>
    </row>
    <row r="15" s="4" customFormat="1" spans="1:25">
      <c r="A15" s="4">
        <v>16803668018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44516</v>
      </c>
      <c r="G15" s="5">
        <v>44517</v>
      </c>
      <c r="H15" s="4">
        <v>1</v>
      </c>
      <c r="I15" s="4">
        <v>1</v>
      </c>
      <c r="J15" s="4">
        <v>1</v>
      </c>
      <c r="K15" s="4" t="s">
        <v>29</v>
      </c>
      <c r="L15" s="4">
        <v>104</v>
      </c>
      <c r="M15" s="4">
        <v>104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44516</v>
      </c>
      <c r="S15" s="5">
        <v>44532</v>
      </c>
      <c r="T15" s="4" t="s">
        <v>33</v>
      </c>
      <c r="U15" s="4">
        <v>104</v>
      </c>
      <c r="V15" s="4">
        <v>0</v>
      </c>
      <c r="W15" s="4">
        <v>0</v>
      </c>
      <c r="X15" s="4"/>
      <c r="Y15" s="4" t="s">
        <v>72</v>
      </c>
    </row>
    <row r="16" s="4" customFormat="1" spans="1:23">
      <c r="A16" s="4">
        <v>16803681977</v>
      </c>
      <c r="B16" s="4" t="s">
        <v>25</v>
      </c>
      <c r="C16" s="4" t="s">
        <v>26</v>
      </c>
      <c r="D16" s="4" t="s">
        <v>73</v>
      </c>
      <c r="E16" s="4" t="s">
        <v>74</v>
      </c>
      <c r="F16" s="5">
        <v>44516</v>
      </c>
      <c r="G16" s="5">
        <v>44517</v>
      </c>
      <c r="H16" s="4">
        <v>1</v>
      </c>
      <c r="I16" s="4">
        <v>1</v>
      </c>
      <c r="J16" s="4">
        <v>1</v>
      </c>
      <c r="K16" s="4" t="s">
        <v>29</v>
      </c>
      <c r="L16" s="4">
        <v>110</v>
      </c>
      <c r="M16" s="4">
        <v>110</v>
      </c>
      <c r="N16" s="4" t="s">
        <v>75</v>
      </c>
      <c r="O16" s="4" t="s">
        <v>31</v>
      </c>
      <c r="P16" s="4" t="s">
        <v>32</v>
      </c>
      <c r="Q16" s="4">
        <v>0</v>
      </c>
      <c r="R16" s="6">
        <v>44516</v>
      </c>
      <c r="S16" s="5">
        <v>44532</v>
      </c>
      <c r="T16" s="4" t="s">
        <v>33</v>
      </c>
      <c r="U16" s="4">
        <v>110</v>
      </c>
      <c r="V16" s="4">
        <v>0</v>
      </c>
      <c r="W16" s="4">
        <v>0</v>
      </c>
    </row>
    <row r="17" s="4" customFormat="1" spans="1:23">
      <c r="A17" s="4">
        <v>16803886724</v>
      </c>
      <c r="B17" s="4" t="s">
        <v>25</v>
      </c>
      <c r="C17" s="4" t="s">
        <v>26</v>
      </c>
      <c r="D17" s="4" t="s">
        <v>76</v>
      </c>
      <c r="E17" s="4" t="s">
        <v>77</v>
      </c>
      <c r="F17" s="5">
        <v>44516</v>
      </c>
      <c r="G17" s="5">
        <v>44517</v>
      </c>
      <c r="H17" s="4">
        <v>1</v>
      </c>
      <c r="I17" s="4">
        <v>1</v>
      </c>
      <c r="J17" s="4">
        <v>1</v>
      </c>
      <c r="K17" s="4" t="s">
        <v>29</v>
      </c>
      <c r="L17" s="4">
        <v>118</v>
      </c>
      <c r="M17" s="4">
        <v>118</v>
      </c>
      <c r="N17" s="4" t="s">
        <v>78</v>
      </c>
      <c r="O17" s="4" t="s">
        <v>31</v>
      </c>
      <c r="P17" s="4" t="s">
        <v>32</v>
      </c>
      <c r="Q17" s="4">
        <v>0</v>
      </c>
      <c r="R17" s="6">
        <v>44516</v>
      </c>
      <c r="S17" s="5">
        <v>44532</v>
      </c>
      <c r="T17" s="4" t="s">
        <v>33</v>
      </c>
      <c r="U17" s="4">
        <v>118</v>
      </c>
      <c r="V17" s="4">
        <v>0</v>
      </c>
      <c r="W17" s="4">
        <v>0</v>
      </c>
    </row>
    <row r="18" s="4" customFormat="1" spans="1:23">
      <c r="A18" s="4">
        <v>16804041482</v>
      </c>
      <c r="B18" s="4" t="s">
        <v>25</v>
      </c>
      <c r="C18" s="4" t="s">
        <v>26</v>
      </c>
      <c r="D18" s="4" t="s">
        <v>79</v>
      </c>
      <c r="E18" s="4" t="s">
        <v>80</v>
      </c>
      <c r="F18" s="5">
        <v>44516</v>
      </c>
      <c r="G18" s="5">
        <v>44517</v>
      </c>
      <c r="H18" s="4">
        <v>1</v>
      </c>
      <c r="I18" s="4">
        <v>1</v>
      </c>
      <c r="J18" s="4">
        <v>1</v>
      </c>
      <c r="K18" s="4" t="s">
        <v>29</v>
      </c>
      <c r="L18" s="4">
        <v>247</v>
      </c>
      <c r="M18" s="4">
        <v>247</v>
      </c>
      <c r="N18" s="4" t="s">
        <v>81</v>
      </c>
      <c r="O18" s="4" t="s">
        <v>31</v>
      </c>
      <c r="P18" s="4" t="s">
        <v>32</v>
      </c>
      <c r="Q18" s="4">
        <v>0</v>
      </c>
      <c r="R18" s="6">
        <v>44516</v>
      </c>
      <c r="S18" s="5">
        <v>44532</v>
      </c>
      <c r="T18" s="4" t="s">
        <v>33</v>
      </c>
      <c r="U18" s="4">
        <v>247</v>
      </c>
      <c r="V18" s="4">
        <v>0</v>
      </c>
      <c r="W18" s="4">
        <v>0</v>
      </c>
    </row>
    <row r="19" s="4" customFormat="1" spans="1:24">
      <c r="A19" s="4">
        <v>16803970598</v>
      </c>
      <c r="B19" s="4" t="s">
        <v>25</v>
      </c>
      <c r="C19" s="4" t="s">
        <v>26</v>
      </c>
      <c r="D19" s="4" t="s">
        <v>79</v>
      </c>
      <c r="E19" s="4" t="s">
        <v>67</v>
      </c>
      <c r="F19" s="5">
        <v>44516</v>
      </c>
      <c r="G19" s="5">
        <v>44517</v>
      </c>
      <c r="H19" s="4">
        <v>1</v>
      </c>
      <c r="I19" s="4">
        <v>1</v>
      </c>
      <c r="J19" s="4">
        <v>1</v>
      </c>
      <c r="K19" s="4" t="s">
        <v>29</v>
      </c>
      <c r="L19" s="4">
        <v>215</v>
      </c>
      <c r="M19" s="4">
        <v>215</v>
      </c>
      <c r="N19" s="4" t="s">
        <v>82</v>
      </c>
      <c r="O19" s="4" t="s">
        <v>31</v>
      </c>
      <c r="P19" s="4" t="s">
        <v>32</v>
      </c>
      <c r="Q19" s="4">
        <v>0</v>
      </c>
      <c r="R19" s="6">
        <v>44516</v>
      </c>
      <c r="S19" s="5">
        <v>44532</v>
      </c>
      <c r="T19" s="4" t="s">
        <v>33</v>
      </c>
      <c r="U19" s="4">
        <v>215</v>
      </c>
      <c r="V19" s="4">
        <v>0</v>
      </c>
      <c r="W19" s="4">
        <v>0</v>
      </c>
      <c r="X19" s="4">
        <v>2300496</v>
      </c>
    </row>
    <row r="20" s="4" customFormat="1" spans="1:23">
      <c r="A20" s="4">
        <v>16804246342</v>
      </c>
      <c r="B20" s="4" t="s">
        <v>25</v>
      </c>
      <c r="C20" s="4" t="s">
        <v>26</v>
      </c>
      <c r="D20" s="4" t="s">
        <v>83</v>
      </c>
      <c r="E20" s="4" t="s">
        <v>84</v>
      </c>
      <c r="F20" s="5">
        <v>44516</v>
      </c>
      <c r="G20" s="5">
        <v>44517</v>
      </c>
      <c r="H20" s="4">
        <v>1</v>
      </c>
      <c r="I20" s="4">
        <v>1</v>
      </c>
      <c r="J20" s="4">
        <v>1</v>
      </c>
      <c r="K20" s="4" t="s">
        <v>29</v>
      </c>
      <c r="L20" s="4">
        <v>103</v>
      </c>
      <c r="M20" s="4">
        <v>103</v>
      </c>
      <c r="N20" s="4" t="s">
        <v>85</v>
      </c>
      <c r="O20" s="4" t="s">
        <v>31</v>
      </c>
      <c r="P20" s="4" t="s">
        <v>32</v>
      </c>
      <c r="Q20" s="4">
        <v>0</v>
      </c>
      <c r="R20" s="6">
        <v>44516</v>
      </c>
      <c r="S20" s="5">
        <v>44532</v>
      </c>
      <c r="T20" s="4" t="s">
        <v>33</v>
      </c>
      <c r="U20" s="4">
        <v>103</v>
      </c>
      <c r="V20" s="4">
        <v>0</v>
      </c>
      <c r="W20" s="4">
        <v>0</v>
      </c>
    </row>
    <row r="21" s="4" customFormat="1" spans="1:24">
      <c r="A21" s="4">
        <v>16804428078</v>
      </c>
      <c r="B21" s="4" t="s">
        <v>25</v>
      </c>
      <c r="C21" s="4" t="s">
        <v>26</v>
      </c>
      <c r="D21" s="4" t="s">
        <v>86</v>
      </c>
      <c r="E21" s="4" t="s">
        <v>87</v>
      </c>
      <c r="F21" s="5">
        <v>44516</v>
      </c>
      <c r="G21" s="5">
        <v>44517</v>
      </c>
      <c r="H21" s="4">
        <v>1</v>
      </c>
      <c r="I21" s="4">
        <v>1</v>
      </c>
      <c r="J21" s="4">
        <v>1</v>
      </c>
      <c r="K21" s="4" t="s">
        <v>29</v>
      </c>
      <c r="L21" s="4">
        <v>247</v>
      </c>
      <c r="M21" s="4">
        <v>247</v>
      </c>
      <c r="N21" s="4" t="s">
        <v>88</v>
      </c>
      <c r="O21" s="4" t="s">
        <v>31</v>
      </c>
      <c r="P21" s="4" t="s">
        <v>32</v>
      </c>
      <c r="Q21" s="4">
        <v>0</v>
      </c>
      <c r="R21" s="6">
        <v>44516</v>
      </c>
      <c r="S21" s="5">
        <v>44532</v>
      </c>
      <c r="T21" s="4" t="s">
        <v>33</v>
      </c>
      <c r="U21" s="4">
        <v>247</v>
      </c>
      <c r="V21" s="4">
        <v>0</v>
      </c>
      <c r="W21" s="4">
        <v>0</v>
      </c>
      <c r="X21" s="4">
        <v>2300645</v>
      </c>
    </row>
    <row r="22" s="4" customFormat="1" spans="1:23">
      <c r="A22" s="4">
        <v>16807333344</v>
      </c>
      <c r="B22" s="4" t="s">
        <v>25</v>
      </c>
      <c r="C22" s="4" t="s">
        <v>26</v>
      </c>
      <c r="D22" s="4" t="s">
        <v>89</v>
      </c>
      <c r="E22" s="4" t="s">
        <v>90</v>
      </c>
      <c r="F22" s="5">
        <v>44516</v>
      </c>
      <c r="G22" s="5">
        <v>44517</v>
      </c>
      <c r="H22" s="4">
        <v>1</v>
      </c>
      <c r="I22" s="4">
        <v>1</v>
      </c>
      <c r="J22" s="4">
        <v>1</v>
      </c>
      <c r="K22" s="4" t="s">
        <v>29</v>
      </c>
      <c r="L22" s="4">
        <v>221</v>
      </c>
      <c r="M22" s="4">
        <v>221</v>
      </c>
      <c r="N22" s="4" t="s">
        <v>91</v>
      </c>
      <c r="O22" s="4" t="s">
        <v>31</v>
      </c>
      <c r="P22" s="4" t="s">
        <v>32</v>
      </c>
      <c r="Q22" s="4">
        <v>0</v>
      </c>
      <c r="R22" s="6">
        <v>44516</v>
      </c>
      <c r="S22" s="5">
        <v>44532</v>
      </c>
      <c r="T22" s="4" t="s">
        <v>33</v>
      </c>
      <c r="U22" s="4">
        <v>221</v>
      </c>
      <c r="V22" s="4">
        <v>0</v>
      </c>
      <c r="W22" s="4">
        <v>0</v>
      </c>
    </row>
    <row r="23" s="4" customFormat="1" spans="1:25">
      <c r="A23" s="4">
        <v>16807460978</v>
      </c>
      <c r="B23" s="4" t="s">
        <v>25</v>
      </c>
      <c r="C23" s="4" t="s">
        <v>26</v>
      </c>
      <c r="D23" s="4" t="s">
        <v>92</v>
      </c>
      <c r="E23" s="4" t="s">
        <v>93</v>
      </c>
      <c r="F23" s="5">
        <v>44516</v>
      </c>
      <c r="G23" s="5">
        <v>44517</v>
      </c>
      <c r="H23" s="4">
        <v>1</v>
      </c>
      <c r="I23" s="4">
        <v>1</v>
      </c>
      <c r="J23" s="4">
        <v>1</v>
      </c>
      <c r="K23" s="4" t="s">
        <v>29</v>
      </c>
      <c r="L23" s="4">
        <v>140</v>
      </c>
      <c r="M23" s="4">
        <v>140</v>
      </c>
      <c r="N23" s="4" t="s">
        <v>94</v>
      </c>
      <c r="O23" s="4" t="s">
        <v>31</v>
      </c>
      <c r="P23" s="4" t="s">
        <v>32</v>
      </c>
      <c r="Q23" s="4">
        <v>0</v>
      </c>
      <c r="R23" s="6">
        <v>44516</v>
      </c>
      <c r="S23" s="5">
        <v>44532</v>
      </c>
      <c r="T23" s="4" t="s">
        <v>33</v>
      </c>
      <c r="U23" s="4">
        <v>140</v>
      </c>
      <c r="V23" s="4">
        <v>0</v>
      </c>
      <c r="W23" s="4">
        <v>0</v>
      </c>
      <c r="X23" s="4"/>
      <c r="Y23" s="4" t="s">
        <v>95</v>
      </c>
    </row>
    <row r="24" s="4" customFormat="1" spans="1:23">
      <c r="A24" s="4">
        <v>16807817945</v>
      </c>
      <c r="B24" s="4" t="s">
        <v>25</v>
      </c>
      <c r="C24" s="4" t="s">
        <v>26</v>
      </c>
      <c r="D24" s="4" t="s">
        <v>89</v>
      </c>
      <c r="E24" s="4" t="s">
        <v>96</v>
      </c>
      <c r="F24" s="5">
        <v>44516</v>
      </c>
      <c r="G24" s="5">
        <v>44517</v>
      </c>
      <c r="H24" s="4">
        <v>1</v>
      </c>
      <c r="I24" s="4">
        <v>1</v>
      </c>
      <c r="J24" s="4">
        <v>1</v>
      </c>
      <c r="K24" s="4" t="s">
        <v>29</v>
      </c>
      <c r="L24" s="4">
        <v>232</v>
      </c>
      <c r="M24" s="4">
        <v>232</v>
      </c>
      <c r="N24" s="4" t="s">
        <v>97</v>
      </c>
      <c r="O24" s="4" t="s">
        <v>31</v>
      </c>
      <c r="P24" s="4" t="s">
        <v>32</v>
      </c>
      <c r="Q24" s="4">
        <v>0</v>
      </c>
      <c r="R24" s="6">
        <v>44516</v>
      </c>
      <c r="S24" s="5">
        <v>44532</v>
      </c>
      <c r="T24" s="4" t="s">
        <v>33</v>
      </c>
      <c r="U24" s="4">
        <v>232</v>
      </c>
      <c r="V24" s="4">
        <v>0</v>
      </c>
      <c r="W2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A28" sqref="A28:A29"/>
    </sheetView>
  </sheetViews>
  <sheetFormatPr defaultColWidth="9" defaultRowHeight="13.5"/>
  <cols>
    <col min="1" max="1" width="11.62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</v>
      </c>
    </row>
    <row r="2" s="4" customFormat="1" spans="1:9">
      <c r="A2" s="4">
        <v>16794323233</v>
      </c>
      <c r="B2" s="5">
        <v>44516</v>
      </c>
      <c r="C2" s="5">
        <v>44517</v>
      </c>
      <c r="D2" s="4">
        <v>457</v>
      </c>
      <c r="E2" s="4" t="str">
        <f>VLOOKUP(A2,HOP!A:L,12,0)</f>
        <v>457.00</v>
      </c>
      <c r="F2" s="4" t="str">
        <f>VLOOKUP(A2,HOP!A:C,3,0)</f>
        <v>2299360</v>
      </c>
      <c r="G2" s="4">
        <f>D2-E2</f>
        <v>0</v>
      </c>
      <c r="H2" s="4" t="str">
        <f>$H$1&amp;F2</f>
        <v>，2299360</v>
      </c>
      <c r="I2" s="4" t="str">
        <f>VLOOKUP(A2,HOP!A:T,20,0)</f>
        <v>直连</v>
      </c>
    </row>
    <row r="3" s="4" customFormat="1" spans="1:9">
      <c r="A3" s="4">
        <v>16796590136</v>
      </c>
      <c r="B3" s="5">
        <v>44516</v>
      </c>
      <c r="C3" s="5">
        <v>44517</v>
      </c>
      <c r="D3" s="4">
        <v>125</v>
      </c>
      <c r="E3" s="4" t="str">
        <f>VLOOKUP(A3,HOP!A:L,12,0)</f>
        <v>125.00</v>
      </c>
      <c r="F3" s="4" t="str">
        <f>VLOOKUP(A3,HOP!A:C,3,0)</f>
        <v>2299711</v>
      </c>
      <c r="G3" s="4">
        <f t="shared" ref="G3:G22" si="0">D3-E3</f>
        <v>0</v>
      </c>
      <c r="H3" s="4" t="str">
        <f t="shared" ref="H3:H22" si="1">$H$1&amp;F3</f>
        <v>，2299711</v>
      </c>
      <c r="I3" s="4" t="str">
        <f>VLOOKUP(A3,HOP!A:T,20,0)</f>
        <v>直连</v>
      </c>
    </row>
    <row r="4" s="4" customFormat="1" spans="1:9">
      <c r="A4" s="4">
        <v>16799763143</v>
      </c>
      <c r="B4" s="5">
        <v>44515</v>
      </c>
      <c r="C4" s="5">
        <v>44517</v>
      </c>
      <c r="D4" s="4">
        <v>379</v>
      </c>
      <c r="E4" s="4" t="str">
        <f>VLOOKUP(A4,HOP!A:L,12,0)</f>
        <v>379.00</v>
      </c>
      <c r="F4" s="4" t="str">
        <f>VLOOKUP(A4,HOP!A:C,3,0)</f>
        <v>2299769</v>
      </c>
      <c r="G4" s="4">
        <f t="shared" si="0"/>
        <v>0</v>
      </c>
      <c r="H4" s="4" t="str">
        <f t="shared" si="1"/>
        <v>，2299769</v>
      </c>
      <c r="I4" s="4" t="str">
        <f>VLOOKUP(A4,HOP!A:T,20,0)</f>
        <v>直连</v>
      </c>
    </row>
    <row r="5" s="4" customFormat="1" hidden="1" spans="1:9">
      <c r="A5" s="4">
        <v>16800762898</v>
      </c>
      <c r="B5" s="5">
        <v>44516</v>
      </c>
      <c r="C5" s="5">
        <v>44517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16801194905</v>
      </c>
      <c r="B6" s="5">
        <v>44516</v>
      </c>
      <c r="C6" s="5">
        <v>44517</v>
      </c>
      <c r="D6" s="4">
        <v>145</v>
      </c>
      <c r="E6" s="4" t="str">
        <f>VLOOKUP(A6,HOP!A:L,12,0)</f>
        <v>145.00</v>
      </c>
      <c r="F6" s="4" t="str">
        <f>VLOOKUP(A6,HOP!A:C,3,0)</f>
        <v>2299949</v>
      </c>
      <c r="G6" s="4">
        <f t="shared" si="0"/>
        <v>0</v>
      </c>
      <c r="H6" s="4" t="str">
        <f t="shared" si="1"/>
        <v>，2299949</v>
      </c>
      <c r="I6" s="4" t="str">
        <f>VLOOKUP(A6,HOP!A:T,20,0)</f>
        <v>直连</v>
      </c>
    </row>
    <row r="7" s="4" customFormat="1" spans="1:9">
      <c r="A7" s="4">
        <v>16801702143</v>
      </c>
      <c r="B7" s="5">
        <v>44516</v>
      </c>
      <c r="C7" s="5">
        <v>44517</v>
      </c>
      <c r="D7" s="4">
        <v>200</v>
      </c>
      <c r="E7" s="4" t="str">
        <f>VLOOKUP(A7,HOP!A:L,12,0)</f>
        <v>200.00</v>
      </c>
      <c r="F7" s="4" t="str">
        <f>VLOOKUP(A7,HOP!A:C,3,0)</f>
        <v>2300039</v>
      </c>
      <c r="G7" s="4">
        <f t="shared" si="0"/>
        <v>0</v>
      </c>
      <c r="H7" s="4" t="str">
        <f t="shared" si="1"/>
        <v>，2300039</v>
      </c>
      <c r="I7" s="4" t="str">
        <f>VLOOKUP(A7,HOP!A:T,20,0)</f>
        <v>直连</v>
      </c>
    </row>
    <row r="8" s="4" customFormat="1" spans="1:9">
      <c r="A8" s="4">
        <v>16801806681</v>
      </c>
      <c r="B8" s="5">
        <v>44515</v>
      </c>
      <c r="C8" s="5">
        <v>44517</v>
      </c>
      <c r="D8" s="4">
        <v>1286</v>
      </c>
      <c r="E8" s="4" t="str">
        <f>VLOOKUP(A8,HOP!A:L,12,0)</f>
        <v>1286.00</v>
      </c>
      <c r="F8" s="4" t="str">
        <f>VLOOKUP(A8,HOP!A:C,3,0)</f>
        <v>2300060</v>
      </c>
      <c r="G8" s="4">
        <f t="shared" si="0"/>
        <v>0</v>
      </c>
      <c r="H8" s="4" t="str">
        <f t="shared" si="1"/>
        <v>，2300060</v>
      </c>
      <c r="I8" s="4" t="str">
        <f>VLOOKUP(A8,HOP!A:T,20,0)</f>
        <v>直连</v>
      </c>
    </row>
    <row r="9" s="4" customFormat="1" spans="1:9">
      <c r="A9" s="4">
        <v>16802060365</v>
      </c>
      <c r="B9" s="5">
        <v>44516</v>
      </c>
      <c r="C9" s="5">
        <v>44517</v>
      </c>
      <c r="D9" s="4">
        <v>180</v>
      </c>
      <c r="E9" s="4" t="str">
        <f>VLOOKUP(A9,HOP!A:L,12,0)</f>
        <v>180.00</v>
      </c>
      <c r="F9" s="4" t="str">
        <f>VLOOKUP(A9,HOP!A:C,3,0)</f>
        <v>2300104</v>
      </c>
      <c r="G9" s="4">
        <f t="shared" si="0"/>
        <v>0</v>
      </c>
      <c r="H9" s="4" t="str">
        <f t="shared" si="1"/>
        <v>，2300104</v>
      </c>
      <c r="I9" s="4" t="str">
        <f>VLOOKUP(A9,HOP!A:T,20,0)</f>
        <v>直连</v>
      </c>
    </row>
    <row r="10" s="4" customFormat="1" spans="1:9">
      <c r="A10" s="4">
        <v>16802576313</v>
      </c>
      <c r="B10" s="5">
        <v>44516</v>
      </c>
      <c r="C10" s="5">
        <v>44517</v>
      </c>
      <c r="D10" s="4">
        <v>407</v>
      </c>
      <c r="E10" s="4" t="str">
        <f>VLOOKUP(A10,HOP!A:L,12,0)</f>
        <v>407.00</v>
      </c>
      <c r="F10" s="4" t="str">
        <f>VLOOKUP(A10,HOP!A:C,3,0)</f>
        <v>2300209</v>
      </c>
      <c r="G10" s="4">
        <f t="shared" si="0"/>
        <v>0</v>
      </c>
      <c r="H10" s="4" t="str">
        <f t="shared" si="1"/>
        <v>，2300209</v>
      </c>
      <c r="I10" s="4" t="str">
        <f>VLOOKUP(A10,HOP!A:T,20,0)</f>
        <v>直连</v>
      </c>
    </row>
    <row r="11" s="4" customFormat="1" hidden="1" spans="1:9">
      <c r="A11" s="4">
        <v>16802696663</v>
      </c>
      <c r="B11" s="5">
        <v>44516</v>
      </c>
      <c r="C11" s="5">
        <v>44517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spans="1:9">
      <c r="A12" s="4">
        <v>16803578034</v>
      </c>
      <c r="B12" s="5">
        <v>44516</v>
      </c>
      <c r="C12" s="5">
        <v>44517</v>
      </c>
      <c r="D12" s="4">
        <v>126</v>
      </c>
      <c r="E12" s="4" t="str">
        <f>VLOOKUP(A12,HOP!A:L,12,0)</f>
        <v>126.00</v>
      </c>
      <c r="F12" s="4" t="str">
        <f>VLOOKUP(A12,HOP!A:C,3,0)</f>
        <v>2300409</v>
      </c>
      <c r="G12" s="4">
        <f t="shared" si="0"/>
        <v>0</v>
      </c>
      <c r="H12" s="4" t="str">
        <f t="shared" si="1"/>
        <v>，2300409</v>
      </c>
      <c r="I12" s="4" t="str">
        <f>VLOOKUP(A12,HOP!A:T,20,0)</f>
        <v>直连</v>
      </c>
    </row>
    <row r="13" s="4" customFormat="1" spans="1:9">
      <c r="A13" s="4">
        <v>16803668018</v>
      </c>
      <c r="B13" s="5">
        <v>44516</v>
      </c>
      <c r="C13" s="5">
        <v>44517</v>
      </c>
      <c r="D13" s="4">
        <v>104</v>
      </c>
      <c r="E13" s="4" t="str">
        <f>VLOOKUP(A13,HOP!A:L,12,0)</f>
        <v>104.00</v>
      </c>
      <c r="F13" s="4" t="str">
        <f>VLOOKUP(A13,HOP!A:C,3,0)</f>
        <v>2300426</v>
      </c>
      <c r="G13" s="4">
        <f t="shared" si="0"/>
        <v>0</v>
      </c>
      <c r="H13" s="4" t="str">
        <f t="shared" si="1"/>
        <v>，2300426</v>
      </c>
      <c r="I13" s="4" t="str">
        <f>VLOOKUP(A13,HOP!A:T,20,0)</f>
        <v>直连</v>
      </c>
    </row>
    <row r="14" s="4" customFormat="1" spans="1:9">
      <c r="A14" s="4">
        <v>16803681977</v>
      </c>
      <c r="B14" s="5">
        <v>44516</v>
      </c>
      <c r="C14" s="5">
        <v>44517</v>
      </c>
      <c r="D14" s="4">
        <v>110</v>
      </c>
      <c r="E14" s="4" t="str">
        <f>VLOOKUP(A14,HOP!A:L,12,0)</f>
        <v>110.00</v>
      </c>
      <c r="F14" s="4" t="str">
        <f>VLOOKUP(A14,HOP!A:C,3,0)</f>
        <v>2300431</v>
      </c>
      <c r="G14" s="4">
        <f t="shared" si="0"/>
        <v>0</v>
      </c>
      <c r="H14" s="4" t="str">
        <f t="shared" si="1"/>
        <v>，2300431</v>
      </c>
      <c r="I14" s="4" t="str">
        <f>VLOOKUP(A14,HOP!A:T,20,0)</f>
        <v>直连</v>
      </c>
    </row>
    <row r="15" s="4" customFormat="1" spans="1:9">
      <c r="A15" s="4">
        <v>16803886724</v>
      </c>
      <c r="B15" s="5">
        <v>44516</v>
      </c>
      <c r="C15" s="5">
        <v>44517</v>
      </c>
      <c r="D15" s="4">
        <v>118</v>
      </c>
      <c r="E15" s="4" t="str">
        <f>VLOOKUP(A15,HOP!A:L,12,0)</f>
        <v>118.00</v>
      </c>
      <c r="F15" s="4" t="str">
        <f>VLOOKUP(A15,HOP!A:C,3,0)</f>
        <v>2300476</v>
      </c>
      <c r="G15" s="4">
        <f t="shared" si="0"/>
        <v>0</v>
      </c>
      <c r="H15" s="4" t="str">
        <f t="shared" si="1"/>
        <v>，2300476</v>
      </c>
      <c r="I15" s="4" t="str">
        <f>VLOOKUP(A15,HOP!A:T,20,0)</f>
        <v>直连</v>
      </c>
    </row>
    <row r="16" s="4" customFormat="1" spans="1:9">
      <c r="A16" s="4">
        <v>16804041482</v>
      </c>
      <c r="B16" s="5">
        <v>44516</v>
      </c>
      <c r="C16" s="5">
        <v>44517</v>
      </c>
      <c r="D16" s="4">
        <v>247</v>
      </c>
      <c r="E16" s="4" t="str">
        <f>VLOOKUP(A16,HOP!A:L,12,0)</f>
        <v>247.00</v>
      </c>
      <c r="F16" s="4" t="str">
        <f>VLOOKUP(A16,HOP!A:C,3,0)</f>
        <v>2300520</v>
      </c>
      <c r="G16" s="4">
        <f t="shared" si="0"/>
        <v>0</v>
      </c>
      <c r="H16" s="4" t="str">
        <f t="shared" si="1"/>
        <v>，2300520</v>
      </c>
      <c r="I16" s="4" t="str">
        <f>VLOOKUP(A16,HOP!A:T,20,0)</f>
        <v>直连</v>
      </c>
    </row>
    <row r="17" s="4" customFormat="1" spans="1:9">
      <c r="A17" s="4">
        <v>16803970598</v>
      </c>
      <c r="B17" s="5">
        <v>44516</v>
      </c>
      <c r="C17" s="5">
        <v>44517</v>
      </c>
      <c r="D17" s="4">
        <v>215</v>
      </c>
      <c r="E17" s="4" t="str">
        <f>VLOOKUP(A17,HOP!A:L,12,0)</f>
        <v>215.00</v>
      </c>
      <c r="F17" s="4" t="str">
        <f>VLOOKUP(A17,HOP!A:C,3,0)</f>
        <v>2300496</v>
      </c>
      <c r="G17" s="4">
        <f t="shared" si="0"/>
        <v>0</v>
      </c>
      <c r="H17" s="4" t="str">
        <f t="shared" si="1"/>
        <v>，2300496</v>
      </c>
      <c r="I17" s="4" t="str">
        <f>VLOOKUP(A17,HOP!A:T,20,0)</f>
        <v>直连</v>
      </c>
    </row>
    <row r="18" s="4" customFormat="1" spans="1:9">
      <c r="A18" s="4">
        <v>16804246342</v>
      </c>
      <c r="B18" s="5">
        <v>44516</v>
      </c>
      <c r="C18" s="5">
        <v>44517</v>
      </c>
      <c r="D18" s="4">
        <v>103</v>
      </c>
      <c r="E18" s="4" t="str">
        <f>VLOOKUP(A18,HOP!A:L,12,0)</f>
        <v>103.00</v>
      </c>
      <c r="F18" s="4" t="str">
        <f>VLOOKUP(A18,HOP!A:C,3,0)</f>
        <v>2300576</v>
      </c>
      <c r="G18" s="4">
        <f t="shared" si="0"/>
        <v>0</v>
      </c>
      <c r="H18" s="4" t="str">
        <f t="shared" si="1"/>
        <v>，2300576</v>
      </c>
      <c r="I18" s="4" t="str">
        <f>VLOOKUP(A18,HOP!A:T,20,0)</f>
        <v>直连</v>
      </c>
    </row>
    <row r="19" s="4" customFormat="1" spans="1:9">
      <c r="A19" s="4">
        <v>16804428078</v>
      </c>
      <c r="B19" s="5">
        <v>44516</v>
      </c>
      <c r="C19" s="5">
        <v>44517</v>
      </c>
      <c r="D19" s="4">
        <v>247</v>
      </c>
      <c r="E19" s="4" t="str">
        <f>VLOOKUP(A19,HOP!A:L,12,0)</f>
        <v>247.00</v>
      </c>
      <c r="F19" s="4" t="str">
        <f>VLOOKUP(A19,HOP!A:C,3,0)</f>
        <v>2300645</v>
      </c>
      <c r="G19" s="4">
        <f t="shared" si="0"/>
        <v>0</v>
      </c>
      <c r="H19" s="4" t="str">
        <f t="shared" si="1"/>
        <v>，2300645</v>
      </c>
      <c r="I19" s="4" t="str">
        <f>VLOOKUP(A19,HOP!A:T,20,0)</f>
        <v>直连</v>
      </c>
    </row>
    <row r="20" s="4" customFormat="1" spans="1:9">
      <c r="A20" s="4">
        <v>16807333344</v>
      </c>
      <c r="B20" s="5">
        <v>44516</v>
      </c>
      <c r="C20" s="5">
        <v>44517</v>
      </c>
      <c r="D20" s="4">
        <v>221</v>
      </c>
      <c r="E20" s="4" t="str">
        <f>VLOOKUP(A20,HOP!A:L,12,0)</f>
        <v>221.00</v>
      </c>
      <c r="F20" s="4" t="str">
        <f>VLOOKUP(A20,HOP!A:C,3,0)</f>
        <v>2300759</v>
      </c>
      <c r="G20" s="4">
        <f t="shared" si="0"/>
        <v>0</v>
      </c>
      <c r="H20" s="4" t="str">
        <f t="shared" si="1"/>
        <v>，2300759</v>
      </c>
      <c r="I20" s="4" t="str">
        <f>VLOOKUP(A20,HOP!A:T,20,0)</f>
        <v>直连</v>
      </c>
    </row>
    <row r="21" s="4" customFormat="1" spans="1:9">
      <c r="A21" s="4">
        <v>16807460978</v>
      </c>
      <c r="B21" s="5">
        <v>44516</v>
      </c>
      <c r="C21" s="5">
        <v>44517</v>
      </c>
      <c r="D21" s="4">
        <v>140</v>
      </c>
      <c r="E21" s="4" t="str">
        <f>VLOOKUP(A21,HOP!A:L,12,0)</f>
        <v>140.00</v>
      </c>
      <c r="F21" s="4" t="str">
        <f>VLOOKUP(A21,HOP!A:C,3,0)</f>
        <v>2300775</v>
      </c>
      <c r="G21" s="4">
        <f t="shared" si="0"/>
        <v>0</v>
      </c>
      <c r="H21" s="4" t="str">
        <f t="shared" si="1"/>
        <v>，2300775</v>
      </c>
      <c r="I21" s="4" t="str">
        <f>VLOOKUP(A21,HOP!A:T,20,0)</f>
        <v>直连</v>
      </c>
    </row>
    <row r="22" s="4" customFormat="1" spans="1:9">
      <c r="A22" s="4">
        <v>16807817945</v>
      </c>
      <c r="B22" s="5">
        <v>44516</v>
      </c>
      <c r="C22" s="5">
        <v>44517</v>
      </c>
      <c r="D22" s="4">
        <v>232</v>
      </c>
      <c r="E22" s="4" t="str">
        <f>VLOOKUP(A22,HOP!A:L,12,0)</f>
        <v>232.00</v>
      </c>
      <c r="F22" s="4" t="str">
        <f>VLOOKUP(A22,HOP!A:C,3,0)</f>
        <v>2300840</v>
      </c>
      <c r="G22" s="4">
        <f t="shared" si="0"/>
        <v>0</v>
      </c>
      <c r="H22" s="4" t="str">
        <f t="shared" si="1"/>
        <v>，2300840</v>
      </c>
      <c r="I22" s="4" t="str">
        <f>VLOOKUP(A22,HOP!A:T,20,0)</f>
        <v>直连</v>
      </c>
    </row>
    <row r="24" spans="4:4">
      <c r="D24" s="4">
        <f>SUM(D2:D23)</f>
        <v>5042</v>
      </c>
    </row>
    <row r="25" spans="4:4">
      <c r="D25" s="4" t="s">
        <v>99</v>
      </c>
    </row>
    <row r="28" spans="1:1">
      <c r="A28" s="4" t="s">
        <v>100</v>
      </c>
    </row>
    <row r="29" spans="1:1">
      <c r="A29" s="4" t="s">
        <v>101</v>
      </c>
    </row>
  </sheetData>
  <autoFilter ref="A1:XFD25">
    <filterColumn colId="3">
      <filters blank="1">
        <filter val="110"/>
        <filter val="215"/>
        <filter val="457"/>
        <filter val="118"/>
        <filter val="221"/>
        <filter val="125"/>
        <filter val="126"/>
        <filter val="232"/>
        <filter val="379"/>
        <filter val="140"/>
        <filter val="180"/>
        <filter val="200"/>
        <filter val="5042"/>
        <filter val="103"/>
        <filter val="104"/>
        <filter val="145"/>
        <filter val="1286"/>
        <filter val="247"/>
        <filter val="407"/>
        <filter val="5042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102</v>
      </c>
      <c r="B1" s="2" t="s">
        <v>103</v>
      </c>
      <c r="C1" s="2" t="s">
        <v>104</v>
      </c>
      <c r="D1" s="2" t="s">
        <v>105</v>
      </c>
      <c r="E1" s="2" t="s">
        <v>13</v>
      </c>
      <c r="F1" s="2" t="s">
        <v>5</v>
      </c>
      <c r="G1" s="2" t="s">
        <v>6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</row>
    <row r="2" s="1" customFormat="1" spans="1:20">
      <c r="A2" s="3">
        <v>16804041482</v>
      </c>
      <c r="B2" s="1" t="s">
        <v>119</v>
      </c>
      <c r="C2" s="1" t="s">
        <v>120</v>
      </c>
      <c r="D2" s="1" t="s">
        <v>121</v>
      </c>
      <c r="E2" s="1" t="s">
        <v>81</v>
      </c>
      <c r="F2" s="1" t="s">
        <v>119</v>
      </c>
      <c r="G2" s="1" t="s">
        <v>122</v>
      </c>
      <c r="H2" s="1" t="s">
        <v>123</v>
      </c>
      <c r="I2" s="1" t="s">
        <v>124</v>
      </c>
      <c r="J2" s="1" t="s">
        <v>125</v>
      </c>
      <c r="K2" s="1" t="s">
        <v>124</v>
      </c>
      <c r="L2" s="1" t="s">
        <v>124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131</v>
      </c>
      <c r="T2" s="1" t="s">
        <v>132</v>
      </c>
    </row>
    <row r="3" s="1" customFormat="1" spans="1:20">
      <c r="A3" s="3">
        <v>16803970598</v>
      </c>
      <c r="B3" s="1" t="s">
        <v>119</v>
      </c>
      <c r="C3" s="1" t="s">
        <v>133</v>
      </c>
      <c r="D3" s="1" t="s">
        <v>121</v>
      </c>
      <c r="E3" s="1" t="s">
        <v>82</v>
      </c>
      <c r="F3" s="1" t="s">
        <v>119</v>
      </c>
      <c r="G3" s="1" t="s">
        <v>122</v>
      </c>
      <c r="H3" s="1" t="s">
        <v>123</v>
      </c>
      <c r="I3" s="1" t="s">
        <v>134</v>
      </c>
      <c r="J3" s="1" t="s">
        <v>125</v>
      </c>
      <c r="K3" s="1" t="s">
        <v>134</v>
      </c>
      <c r="L3" s="1" t="s">
        <v>134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135</v>
      </c>
      <c r="R3" s="1" t="s">
        <v>130</v>
      </c>
      <c r="S3" s="1" t="s">
        <v>131</v>
      </c>
      <c r="T3" s="1" t="s">
        <v>132</v>
      </c>
    </row>
    <row r="4" s="1" customFormat="1" spans="1:20">
      <c r="A4" s="3">
        <v>16803886724</v>
      </c>
      <c r="B4" s="1" t="s">
        <v>119</v>
      </c>
      <c r="C4" s="1" t="s">
        <v>136</v>
      </c>
      <c r="D4" s="1" t="s">
        <v>137</v>
      </c>
      <c r="E4" s="1" t="s">
        <v>78</v>
      </c>
      <c r="F4" s="1" t="s">
        <v>119</v>
      </c>
      <c r="G4" s="1" t="s">
        <v>122</v>
      </c>
      <c r="H4" s="1" t="s">
        <v>123</v>
      </c>
      <c r="I4" s="1" t="s">
        <v>138</v>
      </c>
      <c r="J4" s="1" t="s">
        <v>125</v>
      </c>
      <c r="K4" s="1" t="s">
        <v>138</v>
      </c>
      <c r="L4" s="1" t="s">
        <v>138</v>
      </c>
      <c r="M4" s="1" t="s">
        <v>126</v>
      </c>
      <c r="N4" s="1" t="s">
        <v>126</v>
      </c>
      <c r="O4" s="1" t="s">
        <v>127</v>
      </c>
      <c r="P4" s="1" t="s">
        <v>128</v>
      </c>
      <c r="Q4" s="1" t="s">
        <v>139</v>
      </c>
      <c r="R4" s="1" t="s">
        <v>130</v>
      </c>
      <c r="S4" s="1" t="s">
        <v>131</v>
      </c>
      <c r="T4" s="1" t="s">
        <v>132</v>
      </c>
    </row>
    <row r="5" s="1" customFormat="1" spans="1:20">
      <c r="A5" s="3">
        <v>16803578034</v>
      </c>
      <c r="B5" s="1" t="s">
        <v>119</v>
      </c>
      <c r="C5" s="1" t="s">
        <v>140</v>
      </c>
      <c r="D5" s="1" t="s">
        <v>141</v>
      </c>
      <c r="E5" s="1" t="s">
        <v>68</v>
      </c>
      <c r="F5" s="1" t="s">
        <v>119</v>
      </c>
      <c r="G5" s="1" t="s">
        <v>122</v>
      </c>
      <c r="H5" s="1" t="s">
        <v>123</v>
      </c>
      <c r="I5" s="1" t="s">
        <v>142</v>
      </c>
      <c r="J5" s="1" t="s">
        <v>125</v>
      </c>
      <c r="K5" s="1" t="s">
        <v>142</v>
      </c>
      <c r="L5" s="1" t="s">
        <v>142</v>
      </c>
      <c r="M5" s="1" t="s">
        <v>126</v>
      </c>
      <c r="N5" s="1" t="s">
        <v>126</v>
      </c>
      <c r="O5" s="1" t="s">
        <v>127</v>
      </c>
      <c r="P5" s="1" t="s">
        <v>128</v>
      </c>
      <c r="Q5" s="1" t="s">
        <v>143</v>
      </c>
      <c r="R5" s="1" t="s">
        <v>130</v>
      </c>
      <c r="S5" s="1" t="s">
        <v>131</v>
      </c>
      <c r="T5" s="1" t="s">
        <v>132</v>
      </c>
    </row>
    <row r="6" s="1" customFormat="1" spans="1:20">
      <c r="A6" s="3">
        <v>16807817945</v>
      </c>
      <c r="B6" s="1" t="s">
        <v>119</v>
      </c>
      <c r="C6" s="1" t="s">
        <v>144</v>
      </c>
      <c r="D6" s="1" t="s">
        <v>145</v>
      </c>
      <c r="E6" s="1" t="s">
        <v>97</v>
      </c>
      <c r="F6" s="1" t="s">
        <v>119</v>
      </c>
      <c r="G6" s="1" t="s">
        <v>122</v>
      </c>
      <c r="H6" s="1" t="s">
        <v>123</v>
      </c>
      <c r="I6" s="1" t="s">
        <v>146</v>
      </c>
      <c r="J6" s="1" t="s">
        <v>125</v>
      </c>
      <c r="K6" s="1" t="s">
        <v>146</v>
      </c>
      <c r="L6" s="1" t="s">
        <v>146</v>
      </c>
      <c r="M6" s="1" t="s">
        <v>126</v>
      </c>
      <c r="N6" s="1" t="s">
        <v>126</v>
      </c>
      <c r="O6" s="1" t="s">
        <v>127</v>
      </c>
      <c r="P6" s="1" t="s">
        <v>128</v>
      </c>
      <c r="Q6" s="1" t="s">
        <v>147</v>
      </c>
      <c r="R6" s="1" t="s">
        <v>130</v>
      </c>
      <c r="S6" s="1" t="s">
        <v>131</v>
      </c>
      <c r="T6" s="1" t="s">
        <v>132</v>
      </c>
    </row>
    <row r="7" s="1" customFormat="1" spans="1:20">
      <c r="A7" s="3">
        <v>16807333344</v>
      </c>
      <c r="B7" s="1" t="s">
        <v>119</v>
      </c>
      <c r="C7" s="1" t="s">
        <v>148</v>
      </c>
      <c r="D7" s="1" t="s">
        <v>145</v>
      </c>
      <c r="E7" s="1" t="s">
        <v>91</v>
      </c>
      <c r="F7" s="1" t="s">
        <v>119</v>
      </c>
      <c r="G7" s="1" t="s">
        <v>122</v>
      </c>
      <c r="H7" s="1" t="s">
        <v>123</v>
      </c>
      <c r="I7" s="1" t="s">
        <v>149</v>
      </c>
      <c r="J7" s="1" t="s">
        <v>125</v>
      </c>
      <c r="K7" s="1" t="s">
        <v>149</v>
      </c>
      <c r="L7" s="1" t="s">
        <v>149</v>
      </c>
      <c r="M7" s="1" t="s">
        <v>126</v>
      </c>
      <c r="N7" s="1" t="s">
        <v>126</v>
      </c>
      <c r="O7" s="1" t="s">
        <v>127</v>
      </c>
      <c r="P7" s="1" t="s">
        <v>128</v>
      </c>
      <c r="Q7" s="1" t="s">
        <v>150</v>
      </c>
      <c r="R7" s="1" t="s">
        <v>130</v>
      </c>
      <c r="S7" s="1" t="s">
        <v>131</v>
      </c>
      <c r="T7" s="1" t="s">
        <v>132</v>
      </c>
    </row>
    <row r="8" s="1" customFormat="1" spans="1:20">
      <c r="A8" s="3">
        <v>16794323233</v>
      </c>
      <c r="B8" s="1" t="s">
        <v>151</v>
      </c>
      <c r="C8" s="1" t="s">
        <v>152</v>
      </c>
      <c r="D8" s="1" t="s">
        <v>153</v>
      </c>
      <c r="E8" s="1" t="s">
        <v>154</v>
      </c>
      <c r="F8" s="1" t="s">
        <v>119</v>
      </c>
      <c r="G8" s="1" t="s">
        <v>122</v>
      </c>
      <c r="H8" s="1" t="s">
        <v>123</v>
      </c>
      <c r="I8" s="1" t="s">
        <v>155</v>
      </c>
      <c r="J8" s="1" t="s">
        <v>125</v>
      </c>
      <c r="K8" s="1" t="s">
        <v>155</v>
      </c>
      <c r="L8" s="1" t="s">
        <v>155</v>
      </c>
      <c r="M8" s="1" t="s">
        <v>126</v>
      </c>
      <c r="N8" s="1" t="s">
        <v>126</v>
      </c>
      <c r="O8" s="1" t="s">
        <v>127</v>
      </c>
      <c r="P8" s="1" t="s">
        <v>128</v>
      </c>
      <c r="Q8" s="1" t="s">
        <v>156</v>
      </c>
      <c r="R8" s="1" t="s">
        <v>130</v>
      </c>
      <c r="S8" s="1" t="s">
        <v>131</v>
      </c>
      <c r="T8" s="1" t="s">
        <v>132</v>
      </c>
    </row>
    <row r="9" s="1" customFormat="1" spans="1:20">
      <c r="A9" s="3">
        <v>16799763143</v>
      </c>
      <c r="B9" s="1" t="s">
        <v>157</v>
      </c>
      <c r="C9" s="1" t="s">
        <v>158</v>
      </c>
      <c r="D9" s="1" t="s">
        <v>159</v>
      </c>
      <c r="E9" s="1" t="s">
        <v>39</v>
      </c>
      <c r="F9" s="1" t="s">
        <v>157</v>
      </c>
      <c r="G9" s="1" t="s">
        <v>122</v>
      </c>
      <c r="H9" s="1" t="s">
        <v>123</v>
      </c>
      <c r="I9" s="1" t="s">
        <v>160</v>
      </c>
      <c r="J9" s="1" t="s">
        <v>125</v>
      </c>
      <c r="K9" s="1" t="s">
        <v>160</v>
      </c>
      <c r="L9" s="1" t="s">
        <v>160</v>
      </c>
      <c r="M9" s="1" t="s">
        <v>126</v>
      </c>
      <c r="N9" s="1" t="s">
        <v>126</v>
      </c>
      <c r="O9" s="1" t="s">
        <v>127</v>
      </c>
      <c r="P9" s="1" t="s">
        <v>128</v>
      </c>
      <c r="Q9" s="1" t="s">
        <v>161</v>
      </c>
      <c r="R9" s="1" t="s">
        <v>130</v>
      </c>
      <c r="S9" s="1" t="s">
        <v>131</v>
      </c>
      <c r="T9" s="1" t="s">
        <v>132</v>
      </c>
    </row>
    <row r="10" s="1" customFormat="1" spans="1:20">
      <c r="A10" s="3">
        <v>16801806681</v>
      </c>
      <c r="B10" s="1" t="s">
        <v>157</v>
      </c>
      <c r="C10" s="1" t="s">
        <v>162</v>
      </c>
      <c r="D10" s="1" t="s">
        <v>163</v>
      </c>
      <c r="E10" s="1" t="s">
        <v>54</v>
      </c>
      <c r="F10" s="1" t="s">
        <v>157</v>
      </c>
      <c r="G10" s="1" t="s">
        <v>122</v>
      </c>
      <c r="H10" s="1" t="s">
        <v>123</v>
      </c>
      <c r="I10" s="1" t="s">
        <v>164</v>
      </c>
      <c r="J10" s="1" t="s">
        <v>125</v>
      </c>
      <c r="K10" s="1" t="s">
        <v>164</v>
      </c>
      <c r="L10" s="1" t="s">
        <v>164</v>
      </c>
      <c r="M10" s="1" t="s">
        <v>126</v>
      </c>
      <c r="N10" s="1" t="s">
        <v>126</v>
      </c>
      <c r="O10" s="1" t="s">
        <v>127</v>
      </c>
      <c r="P10" s="1" t="s">
        <v>128</v>
      </c>
      <c r="Q10" s="1" t="s">
        <v>165</v>
      </c>
      <c r="R10" s="1" t="s">
        <v>130</v>
      </c>
      <c r="S10" s="1" t="s">
        <v>131</v>
      </c>
      <c r="T10" s="1" t="s">
        <v>132</v>
      </c>
    </row>
    <row r="11" s="1" customFormat="1" spans="1:20">
      <c r="A11" s="3">
        <v>16803668018</v>
      </c>
      <c r="B11" s="1" t="s">
        <v>119</v>
      </c>
      <c r="C11" s="1" t="s">
        <v>166</v>
      </c>
      <c r="D11" s="1" t="s">
        <v>167</v>
      </c>
      <c r="E11" s="1" t="s">
        <v>71</v>
      </c>
      <c r="F11" s="1" t="s">
        <v>119</v>
      </c>
      <c r="G11" s="1" t="s">
        <v>122</v>
      </c>
      <c r="H11" s="1" t="s">
        <v>123</v>
      </c>
      <c r="I11" s="1" t="s">
        <v>168</v>
      </c>
      <c r="J11" s="1" t="s">
        <v>125</v>
      </c>
      <c r="K11" s="1" t="s">
        <v>168</v>
      </c>
      <c r="L11" s="1" t="s">
        <v>168</v>
      </c>
      <c r="M11" s="1" t="s">
        <v>126</v>
      </c>
      <c r="N11" s="1" t="s">
        <v>126</v>
      </c>
      <c r="O11" s="1" t="s">
        <v>127</v>
      </c>
      <c r="P11" s="1" t="s">
        <v>128</v>
      </c>
      <c r="Q11" s="1" t="s">
        <v>169</v>
      </c>
      <c r="R11" s="1" t="s">
        <v>130</v>
      </c>
      <c r="S11" s="1" t="s">
        <v>131</v>
      </c>
      <c r="T11" s="1" t="s">
        <v>132</v>
      </c>
    </row>
    <row r="12" s="1" customFormat="1" spans="1:20">
      <c r="A12" s="3">
        <v>16804246342</v>
      </c>
      <c r="B12" s="1" t="s">
        <v>119</v>
      </c>
      <c r="C12" s="1" t="s">
        <v>170</v>
      </c>
      <c r="D12" s="1" t="s">
        <v>171</v>
      </c>
      <c r="E12" s="1" t="s">
        <v>85</v>
      </c>
      <c r="F12" s="1" t="s">
        <v>119</v>
      </c>
      <c r="G12" s="1" t="s">
        <v>122</v>
      </c>
      <c r="H12" s="1" t="s">
        <v>123</v>
      </c>
      <c r="I12" s="1" t="s">
        <v>172</v>
      </c>
      <c r="J12" s="1" t="s">
        <v>125</v>
      </c>
      <c r="K12" s="1" t="s">
        <v>172</v>
      </c>
      <c r="L12" s="1" t="s">
        <v>172</v>
      </c>
      <c r="M12" s="1" t="s">
        <v>126</v>
      </c>
      <c r="N12" s="1" t="s">
        <v>126</v>
      </c>
      <c r="O12" s="1" t="s">
        <v>127</v>
      </c>
      <c r="P12" s="1" t="s">
        <v>128</v>
      </c>
      <c r="Q12" s="1" t="s">
        <v>173</v>
      </c>
      <c r="R12" s="1" t="s">
        <v>130</v>
      </c>
      <c r="S12" s="1" t="s">
        <v>131</v>
      </c>
      <c r="T12" s="1" t="s">
        <v>132</v>
      </c>
    </row>
    <row r="13" s="1" customFormat="1" spans="1:20">
      <c r="A13" s="3">
        <v>16803681977</v>
      </c>
      <c r="B13" s="1" t="s">
        <v>119</v>
      </c>
      <c r="C13" s="1" t="s">
        <v>174</v>
      </c>
      <c r="D13" s="1" t="s">
        <v>175</v>
      </c>
      <c r="E13" s="1" t="s">
        <v>75</v>
      </c>
      <c r="F13" s="1" t="s">
        <v>119</v>
      </c>
      <c r="G13" s="1" t="s">
        <v>122</v>
      </c>
      <c r="H13" s="1" t="s">
        <v>123</v>
      </c>
      <c r="I13" s="1" t="s">
        <v>176</v>
      </c>
      <c r="J13" s="1" t="s">
        <v>125</v>
      </c>
      <c r="K13" s="1" t="s">
        <v>176</v>
      </c>
      <c r="L13" s="1" t="s">
        <v>176</v>
      </c>
      <c r="M13" s="1" t="s">
        <v>126</v>
      </c>
      <c r="N13" s="1" t="s">
        <v>126</v>
      </c>
      <c r="O13" s="1" t="s">
        <v>127</v>
      </c>
      <c r="P13" s="1" t="s">
        <v>128</v>
      </c>
      <c r="Q13" s="1" t="s">
        <v>177</v>
      </c>
      <c r="R13" s="1" t="s">
        <v>130</v>
      </c>
      <c r="S13" s="1" t="s">
        <v>131</v>
      </c>
      <c r="T13" s="1" t="s">
        <v>132</v>
      </c>
    </row>
    <row r="14" s="1" customFormat="1" spans="1:20">
      <c r="A14" s="3">
        <v>16802060365</v>
      </c>
      <c r="B14" s="1" t="s">
        <v>157</v>
      </c>
      <c r="C14" s="1" t="s">
        <v>178</v>
      </c>
      <c r="D14" s="1" t="s">
        <v>179</v>
      </c>
      <c r="E14" s="1" t="s">
        <v>180</v>
      </c>
      <c r="F14" s="1" t="s">
        <v>119</v>
      </c>
      <c r="G14" s="1" t="s">
        <v>122</v>
      </c>
      <c r="H14" s="1" t="s">
        <v>123</v>
      </c>
      <c r="I14" s="1" t="s">
        <v>181</v>
      </c>
      <c r="J14" s="1" t="s">
        <v>125</v>
      </c>
      <c r="K14" s="1" t="s">
        <v>181</v>
      </c>
      <c r="L14" s="1" t="s">
        <v>181</v>
      </c>
      <c r="M14" s="1" t="s">
        <v>126</v>
      </c>
      <c r="N14" s="1" t="s">
        <v>126</v>
      </c>
      <c r="O14" s="1" t="s">
        <v>127</v>
      </c>
      <c r="P14" s="1" t="s">
        <v>128</v>
      </c>
      <c r="Q14" s="1" t="s">
        <v>182</v>
      </c>
      <c r="R14" s="1" t="s">
        <v>130</v>
      </c>
      <c r="S14" s="1" t="s">
        <v>131</v>
      </c>
      <c r="T14" s="1" t="s">
        <v>132</v>
      </c>
    </row>
    <row r="15" s="1" customFormat="1" spans="1:20">
      <c r="A15" s="3">
        <v>16796590136</v>
      </c>
      <c r="B15" s="1" t="s">
        <v>157</v>
      </c>
      <c r="C15" s="1" t="s">
        <v>183</v>
      </c>
      <c r="D15" s="1" t="s">
        <v>184</v>
      </c>
      <c r="E15" s="1" t="s">
        <v>36</v>
      </c>
      <c r="F15" s="1" t="s">
        <v>119</v>
      </c>
      <c r="G15" s="1" t="s">
        <v>122</v>
      </c>
      <c r="H15" s="1" t="s">
        <v>123</v>
      </c>
      <c r="I15" s="1" t="s">
        <v>185</v>
      </c>
      <c r="J15" s="1" t="s">
        <v>125</v>
      </c>
      <c r="K15" s="1" t="s">
        <v>185</v>
      </c>
      <c r="L15" s="1" t="s">
        <v>185</v>
      </c>
      <c r="M15" s="1" t="s">
        <v>126</v>
      </c>
      <c r="N15" s="1" t="s">
        <v>126</v>
      </c>
      <c r="O15" s="1" t="s">
        <v>127</v>
      </c>
      <c r="P15" s="1" t="s">
        <v>128</v>
      </c>
      <c r="Q15" s="1" t="s">
        <v>186</v>
      </c>
      <c r="R15" s="1" t="s">
        <v>130</v>
      </c>
      <c r="S15" s="1" t="s">
        <v>131</v>
      </c>
      <c r="T15" s="1" t="s">
        <v>132</v>
      </c>
    </row>
    <row r="16" s="1" customFormat="1" spans="1:20">
      <c r="A16" s="3">
        <v>16801702143</v>
      </c>
      <c r="B16" s="1" t="s">
        <v>157</v>
      </c>
      <c r="C16" s="1" t="s">
        <v>187</v>
      </c>
      <c r="D16" s="1" t="s">
        <v>188</v>
      </c>
      <c r="E16" s="1" t="s">
        <v>50</v>
      </c>
      <c r="F16" s="1" t="s">
        <v>119</v>
      </c>
      <c r="G16" s="1" t="s">
        <v>122</v>
      </c>
      <c r="H16" s="1" t="s">
        <v>123</v>
      </c>
      <c r="I16" s="1" t="s">
        <v>189</v>
      </c>
      <c r="J16" s="1" t="s">
        <v>125</v>
      </c>
      <c r="K16" s="1" t="s">
        <v>189</v>
      </c>
      <c r="L16" s="1" t="s">
        <v>189</v>
      </c>
      <c r="M16" s="1" t="s">
        <v>126</v>
      </c>
      <c r="N16" s="1" t="s">
        <v>126</v>
      </c>
      <c r="O16" s="1" t="s">
        <v>127</v>
      </c>
      <c r="P16" s="1" t="s">
        <v>128</v>
      </c>
      <c r="Q16" s="1" t="s">
        <v>190</v>
      </c>
      <c r="R16" s="1" t="s">
        <v>130</v>
      </c>
      <c r="S16" s="1" t="s">
        <v>131</v>
      </c>
      <c r="T16" s="1" t="s">
        <v>132</v>
      </c>
    </row>
    <row r="17" s="1" customFormat="1" spans="1:20">
      <c r="A17" s="3">
        <v>16807460978</v>
      </c>
      <c r="B17" s="1" t="s">
        <v>119</v>
      </c>
      <c r="C17" s="1" t="s">
        <v>191</v>
      </c>
      <c r="D17" s="1" t="s">
        <v>192</v>
      </c>
      <c r="E17" s="1" t="s">
        <v>94</v>
      </c>
      <c r="F17" s="1" t="s">
        <v>119</v>
      </c>
      <c r="G17" s="1" t="s">
        <v>122</v>
      </c>
      <c r="H17" s="1" t="s">
        <v>123</v>
      </c>
      <c r="I17" s="1" t="s">
        <v>193</v>
      </c>
      <c r="J17" s="1" t="s">
        <v>125</v>
      </c>
      <c r="K17" s="1" t="s">
        <v>193</v>
      </c>
      <c r="L17" s="1" t="s">
        <v>193</v>
      </c>
      <c r="M17" s="1" t="s">
        <v>126</v>
      </c>
      <c r="N17" s="1" t="s">
        <v>126</v>
      </c>
      <c r="O17" s="1" t="s">
        <v>127</v>
      </c>
      <c r="P17" s="1" t="s">
        <v>128</v>
      </c>
      <c r="Q17" s="1" t="s">
        <v>194</v>
      </c>
      <c r="R17" s="1" t="s">
        <v>130</v>
      </c>
      <c r="S17" s="1" t="s">
        <v>131</v>
      </c>
      <c r="T17" s="1" t="s">
        <v>132</v>
      </c>
    </row>
    <row r="18" s="1" customFormat="1" spans="1:20">
      <c r="A18" s="3">
        <v>16804428078</v>
      </c>
      <c r="B18" s="1" t="s">
        <v>119</v>
      </c>
      <c r="C18" s="1" t="s">
        <v>195</v>
      </c>
      <c r="D18" s="1" t="s">
        <v>196</v>
      </c>
      <c r="E18" s="1" t="s">
        <v>88</v>
      </c>
      <c r="F18" s="1" t="s">
        <v>119</v>
      </c>
      <c r="G18" s="1" t="s">
        <v>122</v>
      </c>
      <c r="H18" s="1" t="s">
        <v>123</v>
      </c>
      <c r="I18" s="1" t="s">
        <v>124</v>
      </c>
      <c r="J18" s="1" t="s">
        <v>125</v>
      </c>
      <c r="K18" s="1" t="s">
        <v>124</v>
      </c>
      <c r="L18" s="1" t="s">
        <v>124</v>
      </c>
      <c r="M18" s="1" t="s">
        <v>126</v>
      </c>
      <c r="N18" s="1" t="s">
        <v>126</v>
      </c>
      <c r="O18" s="1" t="s">
        <v>127</v>
      </c>
      <c r="P18" s="1" t="s">
        <v>128</v>
      </c>
      <c r="Q18" s="1" t="s">
        <v>197</v>
      </c>
      <c r="R18" s="1" t="s">
        <v>130</v>
      </c>
      <c r="S18" s="1" t="s">
        <v>131</v>
      </c>
      <c r="T18" s="1" t="s">
        <v>132</v>
      </c>
    </row>
    <row r="19" s="1" customFormat="1" spans="1:20">
      <c r="A19" s="3">
        <v>16802576313</v>
      </c>
      <c r="B19" s="1" t="s">
        <v>119</v>
      </c>
      <c r="C19" s="1" t="s">
        <v>198</v>
      </c>
      <c r="D19" s="1" t="s">
        <v>199</v>
      </c>
      <c r="E19" s="1" t="s">
        <v>61</v>
      </c>
      <c r="F19" s="1" t="s">
        <v>119</v>
      </c>
      <c r="G19" s="1" t="s">
        <v>122</v>
      </c>
      <c r="H19" s="1" t="s">
        <v>123</v>
      </c>
      <c r="I19" s="1" t="s">
        <v>200</v>
      </c>
      <c r="J19" s="1" t="s">
        <v>125</v>
      </c>
      <c r="K19" s="1" t="s">
        <v>200</v>
      </c>
      <c r="L19" s="1" t="s">
        <v>200</v>
      </c>
      <c r="M19" s="1" t="s">
        <v>126</v>
      </c>
      <c r="N19" s="1" t="s">
        <v>126</v>
      </c>
      <c r="O19" s="1" t="s">
        <v>127</v>
      </c>
      <c r="P19" s="1" t="s">
        <v>128</v>
      </c>
      <c r="Q19" s="1" t="s">
        <v>201</v>
      </c>
      <c r="R19" s="1" t="s">
        <v>130</v>
      </c>
      <c r="S19" s="1" t="s">
        <v>131</v>
      </c>
      <c r="T19" s="1" t="s">
        <v>132</v>
      </c>
    </row>
    <row r="20" s="1" customFormat="1" spans="1:20">
      <c r="A20" s="3">
        <v>16801194905</v>
      </c>
      <c r="B20" s="1" t="s">
        <v>157</v>
      </c>
      <c r="C20" s="1" t="s">
        <v>202</v>
      </c>
      <c r="D20" s="1" t="s">
        <v>203</v>
      </c>
      <c r="E20" s="1" t="s">
        <v>204</v>
      </c>
      <c r="F20" s="1" t="s">
        <v>119</v>
      </c>
      <c r="G20" s="1" t="s">
        <v>122</v>
      </c>
      <c r="H20" s="1" t="s">
        <v>123</v>
      </c>
      <c r="I20" s="1" t="s">
        <v>205</v>
      </c>
      <c r="J20" s="1" t="s">
        <v>125</v>
      </c>
      <c r="K20" s="1" t="s">
        <v>205</v>
      </c>
      <c r="L20" s="1" t="s">
        <v>205</v>
      </c>
      <c r="M20" s="1" t="s">
        <v>126</v>
      </c>
      <c r="N20" s="1" t="s">
        <v>126</v>
      </c>
      <c r="O20" s="1" t="s">
        <v>127</v>
      </c>
      <c r="P20" s="1" t="s">
        <v>128</v>
      </c>
      <c r="Q20" s="1" t="s">
        <v>206</v>
      </c>
      <c r="R20" s="1" t="s">
        <v>130</v>
      </c>
      <c r="S20" s="1" t="s">
        <v>131</v>
      </c>
      <c r="T20" s="1" t="s">
        <v>132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2021-12-02T02:09:05Z</dcterms:created>
  <dcterms:modified xsi:type="dcterms:W3CDTF">2021-12-02T02:22:17Z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8639311329E64D27BD688DE5D28B74C9</vt:lpwstr>
  </property>
  <property fmtid="{D5CDD505-2E9C-101B-9397-08002B2CF9AE}" pid="3" name="KSOProductBuildVer">
    <vt:lpwstr>2052-11.1.0.11115</vt:lpwstr>
  </property>
</Properties>
</file>