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对账!$1:$53</definedName>
  </definedNames>
  <calcPr calcId="144525"/>
</workbook>
</file>

<file path=xl/sharedStrings.xml><?xml version="1.0" encoding="utf-8"?>
<sst xmlns="http://schemas.openxmlformats.org/spreadsheetml/2006/main" count="1110" uniqueCount="424">
  <si>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</si>
  <si>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</si>
  <si>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</si>
  <si>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</si>
  <si>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</si>
  <si>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</si>
  <si>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</si>
  <si>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</si>
  <si>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</si>
  <si>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</si>
  <si>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</si>
  <si>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</si>
  <si>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</si>
  <si>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</si>
  <si>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</si>
  <si>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</si>
  <si>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</si>
  <si>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</si>
  <si>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</si>
  <si>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</si>
  <si>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</si>
  <si>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</si>
  <si>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</si>
  <si>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</si>
  <si>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</si>
  <si>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</si>
  <si>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</si>
  <si>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[迈阿密海滩]迈阿密海滩枫丹白露酒店(Fontainebleau Miami Beach)(37198258)</t>
  </si>
  <si>
    <t>海景特大床房&lt;不退款&gt;&lt;2人入住&gt;</t>
  </si>
  <si>
    <t>USD</t>
  </si>
  <si>
    <t>Kushkhova/Aminat</t>
  </si>
  <si>
    <t>CA5326211202USD</t>
  </si>
  <si>
    <t>未提现</t>
  </si>
  <si>
    <t>携程开票</t>
  </si>
  <si>
    <t>[伦敦]帕丁顿考特伦敦尊贵酒店(Park Grand Paddington Court)(37210234)</t>
  </si>
  <si>
    <t>豪华双人房&lt;不退款&gt;&lt;2人入住&gt;</t>
  </si>
  <si>
    <t>Arcos/Alex</t>
  </si>
  <si>
    <t>EXP-1826831326</t>
  </si>
  <si>
    <t>[丹佛]柯蒂斯- 希尔顿逸林酒店(The Curtis- A DoubleTree by Hilton Hotel)(37206118)</t>
  </si>
  <si>
    <t>大床房&lt;不退款&gt;&lt;2人入住&gt;</t>
  </si>
  <si>
    <t>Lombino/Jaimee Ryann</t>
  </si>
  <si>
    <t>[好莱坞]海洋酒店(Ocean Inn)(40082419)</t>
  </si>
  <si>
    <t>豪华客房1张大床&lt;不退款&gt;&lt;2人入住&gt;</t>
  </si>
  <si>
    <t>Grossman/Scott</t>
  </si>
  <si>
    <t>[比灵斯]比灵斯凯利旅馆(Kelly Inn Billings)(40052487)</t>
  </si>
  <si>
    <t>客房2张大床&lt;不退款&gt;&lt;2人入住&gt;</t>
  </si>
  <si>
    <t>Roth/Sarah</t>
  </si>
  <si>
    <t>14757SC035604</t>
  </si>
  <si>
    <t>取消</t>
  </si>
  <si>
    <t>[大福克斯]大福克斯目的地中心卡纳德旅馆(Canad Inns Destination Center Grand Forks)(40046547)</t>
  </si>
  <si>
    <t>豪华间&lt;不退款&gt;&lt;2人入住&gt;</t>
  </si>
  <si>
    <t>Karels/Cynthia</t>
  </si>
  <si>
    <t>EXP-1845858135</t>
  </si>
  <si>
    <t>精致湾景套房(tresor)&lt;不退款&gt;&lt;2人入住&gt;</t>
  </si>
  <si>
    <t>Varshney/Rickul</t>
  </si>
  <si>
    <t>[威廉斯敦]纽卡斯尔机场美居酒店(Mercure Newcastle Airport)(37204419)</t>
  </si>
  <si>
    <t>标准2张单人床房&lt;不退款&gt;&lt;2人入住&gt;</t>
  </si>
  <si>
    <t>Ball/Lindsay</t>
  </si>
  <si>
    <t>3498683 MS LARA</t>
  </si>
  <si>
    <t>[兰卡威]兰卡威海景酒店(Langkawi Seaview Hotel)(37198865)</t>
  </si>
  <si>
    <t>高级双床房&lt;不退款&gt;&lt;2人入住&gt;</t>
  </si>
  <si>
    <t>Zhukarnain/Danial</t>
  </si>
  <si>
    <t>[伊斯坦布尔]伊斯坦布尔巴辛快捷温德姆 TRYP 酒店(Tryp by Wyndham Istanbul Basın Ekspres)(39044763)</t>
  </si>
  <si>
    <t>豪华三人房&lt;不退款&gt;&lt;2人入住&gt;</t>
  </si>
  <si>
    <t>alhajeri/Faisal,alhajeri/Faisal</t>
  </si>
  <si>
    <t>[伯明翰]马尔马逊伯明翰酒店(Malmaison Birmingham)(39621390)</t>
  </si>
  <si>
    <t>标准双人间&lt;不退款&gt;&lt;2人入住&gt;</t>
  </si>
  <si>
    <t>Hearnden/Julia</t>
  </si>
  <si>
    <t>EXP-1859977566</t>
  </si>
  <si>
    <t>[好莱坞]玛格丽塔维尔好莱坞海滩度假村(Margaritaville Hollywood Beach Resort)(40087610)</t>
  </si>
  <si>
    <t>日落近岸景1特大床房&lt;不退款&gt;&lt;2人入住&gt;</t>
  </si>
  <si>
    <t>Surpris/Esther</t>
  </si>
  <si>
    <t>8074SC356678</t>
  </si>
  <si>
    <t>[惠斯勒]惠斯勒威斯汀温泉度假酒店(The Westin Resort &amp; Spa, Whistler)(37225388)</t>
  </si>
  <si>
    <t>一卧室大号床套房带沙发床带壁炉&lt;2人入住&gt;&lt;IBU黄金会员专享&gt;&lt;不退款&gt;</t>
  </si>
  <si>
    <t>Xu/Will,Ngo/Tiffany</t>
  </si>
  <si>
    <t>[Northern Farm]苏巴谷旅馆(Shumba Valley Lodge)(39663677)</t>
  </si>
  <si>
    <t>双床房&lt;不退款&gt;&lt;2人入住&gt;</t>
  </si>
  <si>
    <t>R. Mthombeni/Kanelani,R. Mthombeni/Kanelani,R. Mthombeni/Kanelani,R. Mthombeni/Kanelani,R. Mthombeni/Kanelani</t>
  </si>
  <si>
    <t>[安特卫普]鲁本斯大广场酒店(Hotel Rubens-Grote Markt)(40059236)</t>
  </si>
  <si>
    <t>Boehlen/Didier,Boehlen/Didier</t>
  </si>
  <si>
    <t>[杜马盖地]砖头酒店(The Bricks Hotel)(39661961)</t>
  </si>
  <si>
    <t>标准房(大床)&lt;2人入住&gt;&lt;不退款&gt;&lt;早餐&gt;</t>
  </si>
  <si>
    <t>CAULFIELD/MICHAEL,Byron/Claire</t>
  </si>
  <si>
    <t>[天堂市]拉斯维加斯南万怡酒店(Courtyard Las Vegas South)(45827298)</t>
  </si>
  <si>
    <t>特大床房(带沙发床)&lt;不退款&gt;&lt;2人入住&gt;</t>
  </si>
  <si>
    <t>Chaffin/Angel</t>
  </si>
  <si>
    <t>[蒙特雷]萨菲皇家华丽中央酒店(Safi Royal Luxury Centro)(37211845)</t>
  </si>
  <si>
    <t>标准房, 1 张特大床, 花园&lt;不退款&gt;&lt;2人入住&gt;</t>
  </si>
  <si>
    <t>Wallis/Mark,Trujillo-Cantu/Ernesto</t>
  </si>
  <si>
    <t>[哈科]贾柯瑟琳娜酒店(Selina Jaco)(40079135)</t>
  </si>
  <si>
    <t>标准双床房&lt;不退款&gt;&lt;2人入住&gt;</t>
  </si>
  <si>
    <t>KELLY/Jacob</t>
  </si>
  <si>
    <t>[罗穆勒斯]底特律都会机场希尔顿花园旅馆(Hilton Garden Inn Detroit Metro Airport)(40116384)</t>
  </si>
  <si>
    <t>客房&lt;早餐&gt;&lt;不退款&gt;&lt;2人入住&gt;</t>
  </si>
  <si>
    <t>Wu/Nan</t>
  </si>
  <si>
    <t>[黑鹰]布莱克霍克艾尔娱乐场酒店(Isle Casino Hotel Black Hawk)(39679729)</t>
  </si>
  <si>
    <t>豪华客房1张特大床&lt;不退款&gt;&lt;2人入住&gt;</t>
  </si>
  <si>
    <t>Green/Sidney</t>
  </si>
  <si>
    <t>IBHd8FPf0v</t>
  </si>
  <si>
    <t>[洛杉矶]西洛杉矶智选假日酒店(Holiday Inn Express West Los Angeles, an Ihg Hotel)(37217382)</t>
  </si>
  <si>
    <t>标准房&lt;1&gt;&lt;2人入住&gt;&lt;不退款&gt;&lt;早餐&gt;</t>
  </si>
  <si>
    <t>Thammavongsa/Tony</t>
  </si>
  <si>
    <t>[甘榜武吉丁宜]成功山高尔夫乡村俱乐部酒店(Berjaya Hills Golf &amp; Country Club)(39631394)</t>
  </si>
  <si>
    <t>豪华套房1张特大床&lt;不退款&gt;&lt;2人入住&gt;</t>
  </si>
  <si>
    <t>Ishak/Hanis,Ishak/Hanis</t>
  </si>
  <si>
    <t>[阿尔瓦赛特]阿尔瓦赛特帕让德酒店(Parador de Albacete)(37209716)</t>
  </si>
  <si>
    <t>双人床房&lt;不退款&gt;&lt;2人入住&gt;</t>
  </si>
  <si>
    <t>Barnuevo/Fernando</t>
  </si>
  <si>
    <t>[雪邦]吉隆坡国际机场2途恩机场中转酒店(Tune Hotel KLIA-KLIA2, Airport Transit Hotel  Kuala Lumpur)(37196075)</t>
  </si>
  <si>
    <t>RAMASAMY/NIVITHA</t>
  </si>
  <si>
    <t>[胡志明市]西贡河畔万丽酒店(Renaissance Riverside Hotel Saigon)(37224228)</t>
  </si>
  <si>
    <t>城景豪华特大床房&lt;不退款&gt;&lt;2人入住&gt;</t>
  </si>
  <si>
    <t>Tran/thi kim nga</t>
  </si>
  <si>
    <t>[切斯特]派特公牛酒店(The Pied Bull)(39602439)</t>
  </si>
  <si>
    <t>双人间&lt;不退款&gt;&lt;2人入住&gt;</t>
  </si>
  <si>
    <t>Green/Helen</t>
  </si>
  <si>
    <t>RL27204990</t>
  </si>
  <si>
    <t>[纽约]布赖恩特公园酒店(Bryant Park Hotel)(39056949)</t>
  </si>
  <si>
    <t>高级房, 1 张大床&lt;不退款&gt;&lt;2人入住&gt;</t>
  </si>
  <si>
    <t>LONG/FEIFEI</t>
  </si>
  <si>
    <t>[波莫纳]费尔普莱喜来登套房及会议中心酒店(Sheraton Hotel Fairplex &amp; Conference Center)(39037799)</t>
  </si>
  <si>
    <t>特大床房带沙发床&lt;不退款&gt;&lt;2人入住&gt;</t>
  </si>
  <si>
    <t>fernandez/Jaime Alberto</t>
  </si>
  <si>
    <t>[巴洛克]珍拉汀莱斯登旅馆(Residence Inn Cherating)(48367270)</t>
  </si>
  <si>
    <t>标准房(双床)&lt;不退款&gt;&lt;2人入住&gt;</t>
  </si>
  <si>
    <t>Idayu Binti Mohamad Misran/Norkamila,Idayu Binti Mohamad Misran/Norkamila</t>
  </si>
  <si>
    <t>[中雅加达]雅加达塔马瑞尼宜必思酒店(Ibis Jakarta Tamarin)(37242223)</t>
  </si>
  <si>
    <t>标准双人房&lt;不退款&gt;&lt;2人入住&gt;</t>
  </si>
  <si>
    <t>Muliadi/Muliadi</t>
  </si>
  <si>
    <t>1867VKR548</t>
  </si>
  <si>
    <t>1867VKR550</t>
  </si>
  <si>
    <t>[费城]费城市中心万丽酒店(Renaissance Philadelphia Downtown Hotel)(37226502)</t>
  </si>
  <si>
    <t>公园景观特大床房&lt;不退款&gt;&lt;2人入住&gt;</t>
  </si>
  <si>
    <t>Rheault/Jonathan Williamson</t>
  </si>
  <si>
    <t>[伯里亚]布恩历史酒馆酒店(Historic Boone Tavern)(39608199)</t>
  </si>
  <si>
    <t>标准间1张大床&lt;不退款&gt;&lt;2人入住&gt;</t>
  </si>
  <si>
    <t>McCreary/Spencer Anderson</t>
  </si>
  <si>
    <t>[纽约]切尔西曼哈顿第六大道假日酒店(Holiday Inn Manhattan 6th Ave - Chelsea, an Ihg Hotel)(37196578)</t>
  </si>
  <si>
    <t>标准特大床房&lt;不退款&gt;&lt;2人入住&gt;</t>
  </si>
  <si>
    <t>Nash/Howard</t>
  </si>
  <si>
    <t>[威中县]槟城日光酒店 (槟城对抗新冠肺炎认证)(The Light Hotel Penang (PenangFightCovid-19 Certified))(37221695)</t>
  </si>
  <si>
    <t>豪华双床房&lt;早餐&gt;&lt;不退款&gt;&lt;2人入住&gt;</t>
  </si>
  <si>
    <t>jeevan/Shan,jeevan/Shan</t>
  </si>
  <si>
    <t>赔款</t>
  </si>
  <si>
    <t>[彼得马里茨堡]珍李旅馆(Jean Lee Bed &amp; Breakfast)(5931900)</t>
  </si>
  <si>
    <t>双人房（套房）&lt;不退款&gt;&lt;2人入住&gt;</t>
  </si>
  <si>
    <t>Tolobisa/Anele</t>
  </si>
  <si>
    <t>[巴特哈尔]祖尔克劳斯花园酒店(Parkhotel zur Klause)(5931900)</t>
  </si>
  <si>
    <t>Shabarova/Tatiana,Lanta/Vojtech</t>
  </si>
  <si>
    <t>[特赖安格尔]罗里 - 达勒姆家乡开放式客房红屋顶酒店(HomeTowne Studios by Red Roof Raleigh - Durham)(5931900)</t>
  </si>
  <si>
    <t>1号工作室大床&lt;不退款&gt;&lt;2人入住&gt;</t>
  </si>
  <si>
    <t>Chang/David</t>
  </si>
  <si>
    <t>1037-980531</t>
  </si>
  <si>
    <t>[圣胡安]喜来登圣胡安老城酒店(Sheraton Old San Juan Hotel)(5931900)</t>
  </si>
  <si>
    <t>海湾景观特大床房&lt;不退款&gt;&lt;2人入住&gt;</t>
  </si>
  <si>
    <t>Torres/Javier,Reyes/Alexandra</t>
  </si>
  <si>
    <t>[布里夫拉盖亚尔德]布利维中心餐厅酒店(Hotel Restaurant Kyriad Brive Centre)(5931900)</t>
  </si>
  <si>
    <t>Fage/Fanny</t>
  </si>
  <si>
    <t>Mathe/Valentin,Lardon/Julie</t>
  </si>
  <si>
    <t>[怡保]RPGC 花园酒店(RPGC Garden Hotel)(5931900)</t>
  </si>
  <si>
    <t>两居室套房双人房&lt;不退款&gt;&lt;2人入住&gt;</t>
  </si>
  <si>
    <t>MOHD ALI/AZLINDA,MOHD ALI/AZLINDA</t>
  </si>
  <si>
    <t>,</t>
  </si>
  <si>
    <t>16056064231此单多收512元待退回</t>
  </si>
  <si>
    <t>本期扣款4.06元</t>
  </si>
  <si>
    <t>本期扣款70.44元</t>
  </si>
  <si>
    <t>本期扣款144.15元</t>
  </si>
  <si>
    <t>本期扣款60.47元</t>
  </si>
  <si>
    <t>本期扣款198.14元</t>
  </si>
  <si>
    <t>本期扣款72.6</t>
  </si>
  <si>
    <t>本期扣款85.83元</t>
  </si>
  <si>
    <t>A211202104639481</t>
  </si>
  <si>
    <t>A2112021048052566</t>
  </si>
  <si>
    <t>USD / HKD 当前参考汇率: 7.79309</t>
  </si>
  <si>
    <t>总计： 6321.77 USD/
49266.12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</si>
  <si>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</si>
  <si>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</si>
  <si>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</si>
  <si>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</si>
  <si>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</si>
  <si>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</si>
  <si>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</si>
  <si>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</si>
  <si>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</si>
  <si>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</si>
  <si>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</si>
  <si>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</si>
  <si>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</si>
  <si>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</si>
  <si>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</si>
  <si>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</si>
  <si>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</si>
  <si>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2021-11-28</t>
  </si>
  <si>
    <t>2317624</t>
  </si>
  <si>
    <t>布恩历史酒馆旅店</t>
  </si>
  <si>
    <t>McCreary Spencer Anderson</t>
  </si>
  <si>
    <t>2021-11-29</t>
  </si>
  <si>
    <t>退房日周结</t>
  </si>
  <si>
    <t>583.04</t>
  </si>
  <si>
    <t>91.00</t>
  </si>
  <si>
    <t>0</t>
  </si>
  <si>
    <t>0.00</t>
  </si>
  <si>
    <t>携程盛景国际直连</t>
  </si>
  <si>
    <t>2021-11-28 21:24:57</t>
  </si>
  <si>
    <t>否</t>
  </si>
  <si>
    <t>汇智国际旅游发展有限公司</t>
  </si>
  <si>
    <t>直连</t>
  </si>
  <si>
    <t>2021-11-26</t>
  </si>
  <si>
    <t>2313588</t>
  </si>
  <si>
    <t>布莱克霍克艾尔娱乐场酒店</t>
  </si>
  <si>
    <t>Green Sidney</t>
  </si>
  <si>
    <t>748.80</t>
  </si>
  <si>
    <t>117.00</t>
  </si>
  <si>
    <t>2021-11-26 14:36:24</t>
  </si>
  <si>
    <t>2316698</t>
  </si>
  <si>
    <t>费尔普莱喜来登套房及会议中心酒店</t>
  </si>
  <si>
    <t>fernandez Jaime Alberto</t>
  </si>
  <si>
    <t>858.54</t>
  </si>
  <si>
    <t>134.00</t>
  </si>
  <si>
    <t>2021-11-28 10:19:54</t>
  </si>
  <si>
    <t>2021-10-10</t>
  </si>
  <si>
    <t>2275196</t>
  </si>
  <si>
    <t>海洋酒店</t>
  </si>
  <si>
    <t>Grossman Scott</t>
  </si>
  <si>
    <t>651.86</t>
  </si>
  <si>
    <t>101.00</t>
  </si>
  <si>
    <t>2021-10-10 13:17:16</t>
  </si>
  <si>
    <t>2021-11-25</t>
  </si>
  <si>
    <t>2312063</t>
  </si>
  <si>
    <t>贾柯瑟琳娜酒店</t>
  </si>
  <si>
    <t>KELLY Jacob</t>
  </si>
  <si>
    <t>2021-11-27</t>
  </si>
  <si>
    <t>1793.68</t>
  </si>
  <si>
    <t>280.00</t>
  </si>
  <si>
    <t>2021-11-25 15:27:58</t>
  </si>
  <si>
    <t>2021-09-26</t>
  </si>
  <si>
    <t>2265404</t>
  </si>
  <si>
    <t>柯蒂斯- 希尔顿逸林酒店</t>
  </si>
  <si>
    <t>Lombino Jaimee Ryann</t>
  </si>
  <si>
    <t>1885.45</t>
  </si>
  <si>
    <t>291.00</t>
  </si>
  <si>
    <t>2021-09-26 16:02:15</t>
  </si>
  <si>
    <t>2021-11-13</t>
  </si>
  <si>
    <t>2298740</t>
  </si>
  <si>
    <t>兰卡威海景酒店</t>
  </si>
  <si>
    <t>Zhukarnain Danial</t>
  </si>
  <si>
    <t>332.49</t>
  </si>
  <si>
    <t>52.00</t>
  </si>
  <si>
    <t>2021-11-13 15:17:15</t>
  </si>
  <si>
    <t>2021-11-23</t>
  </si>
  <si>
    <t>2309710</t>
  </si>
  <si>
    <t>鲁本斯大广场酒店</t>
  </si>
  <si>
    <t>Boehlen Didier,Boehlen Didier</t>
  </si>
  <si>
    <t>927.93</t>
  </si>
  <si>
    <t>145.00</t>
  </si>
  <si>
    <t>2021-11-23 23:25:00</t>
  </si>
  <si>
    <t>2021-11-20</t>
  </si>
  <si>
    <t>2304694</t>
  </si>
  <si>
    <t>玛格丽特维尔好莱坞海滩渡假村</t>
  </si>
  <si>
    <t>Surpris Esther</t>
  </si>
  <si>
    <t>1824.29</t>
  </si>
  <si>
    <t>285.00</t>
  </si>
  <si>
    <t>2021-11-20 06:07:04</t>
  </si>
  <si>
    <t>2021-11-24</t>
  </si>
  <si>
    <t>2311042</t>
  </si>
  <si>
    <t>萨菲皇家豪华酒店</t>
  </si>
  <si>
    <t>Wallis Mark,Trujillo-Cantu Ernesto</t>
  </si>
  <si>
    <t>794.32</t>
  </si>
  <si>
    <t>124.00</t>
  </si>
  <si>
    <t>2021-11-24 21:09:28</t>
  </si>
  <si>
    <t>2308867</t>
  </si>
  <si>
    <t>苏巴谷旅馆</t>
  </si>
  <si>
    <t>R. Mthombeni Kanelani,R. Mthombeni Kanelani,R. Mthombeni Kanelani,R. Mthombeni Kanelani,R. Mthombeni Kanelani</t>
  </si>
  <si>
    <t>1612.67</t>
  </si>
  <si>
    <t>252.00</t>
  </si>
  <si>
    <t>2021-11-23 15:10:13</t>
  </si>
  <si>
    <t>2021-11-18</t>
  </si>
  <si>
    <t>2302312</t>
  </si>
  <si>
    <t>温德姆伊斯坦布尔机场特瑞普酒店</t>
  </si>
  <si>
    <t>alhajeri Faisal,alhajeri Faisal</t>
  </si>
  <si>
    <t>485.83</t>
  </si>
  <si>
    <t>76.00</t>
  </si>
  <si>
    <t>2021-11-18 04:15:14</t>
  </si>
  <si>
    <t>2315967</t>
  </si>
  <si>
    <t>西贡河畔万丽酒店</t>
  </si>
  <si>
    <t>Tran thi kim nga</t>
  </si>
  <si>
    <t>384.42</t>
  </si>
  <si>
    <t>60.00</t>
  </si>
  <si>
    <t>2021-11-27 19:17:09</t>
  </si>
  <si>
    <t>2313604</t>
  </si>
  <si>
    <t>西洛杉矶智选假日酒店</t>
  </si>
  <si>
    <t>Thammavongsa Tony</t>
  </si>
  <si>
    <t>1100.80</t>
  </si>
  <si>
    <t>172.00</t>
  </si>
  <si>
    <t>2021-11-26 14:47:41</t>
  </si>
  <si>
    <t>2317339</t>
  </si>
  <si>
    <t>费城市中心万丽酒店</t>
  </si>
  <si>
    <t>Rheault Jonathan Williamson</t>
  </si>
  <si>
    <t>986.68</t>
  </si>
  <si>
    <t>154.00</t>
  </si>
  <si>
    <t>2021-11-28 18:24:32</t>
  </si>
  <si>
    <t>2021-11-22</t>
  </si>
  <si>
    <t>2306877</t>
  </si>
  <si>
    <t>惠斯勒威斯汀温泉度假酒店</t>
  </si>
  <si>
    <t>Xu Will,Ngo Tiffany</t>
  </si>
  <si>
    <t>1657.86</t>
  </si>
  <si>
    <t>259.00</t>
  </si>
  <si>
    <t>2021-11-22 07:13:08</t>
  </si>
  <si>
    <t>2310476</t>
  </si>
  <si>
    <t>拉斯维加斯南万怡酒店</t>
  </si>
  <si>
    <t>Chaffin Angel</t>
  </si>
  <si>
    <t>4516.09</t>
  </si>
  <si>
    <t>705.00</t>
  </si>
  <si>
    <t>2021-11-24 16:24:31</t>
  </si>
  <si>
    <t>2021-10-24</t>
  </si>
  <si>
    <t>2282468</t>
  </si>
  <si>
    <t>迈阿密海滩枫丹白露酒店</t>
  </si>
  <si>
    <t>Varshney Rickul</t>
  </si>
  <si>
    <t>8318.70</t>
  </si>
  <si>
    <t>1300.00</t>
  </si>
  <si>
    <t>2021-10-24 02:33:30</t>
  </si>
  <si>
    <t>2021-08-12</t>
  </si>
  <si>
    <t>2221511</t>
  </si>
  <si>
    <t>Kushkhova Aminat</t>
  </si>
  <si>
    <t>256.00</t>
  </si>
  <si>
    <t>255</t>
  </si>
  <si>
    <t>1662</t>
  </si>
  <si>
    <t>2021-10-13 08:12:49</t>
  </si>
  <si>
    <t>2021-11-05</t>
  </si>
  <si>
    <t>2290648</t>
  </si>
  <si>
    <t>纽卡斯尔机场美居酒店</t>
  </si>
  <si>
    <t>Ball Lindsay</t>
  </si>
  <si>
    <t>724.33</t>
  </si>
  <si>
    <t>113.00</t>
  </si>
  <si>
    <t>2021-11-05 19:21:19</t>
  </si>
  <si>
    <t>2316571</t>
  </si>
  <si>
    <t>纽约市布莱恩公园酒店</t>
  </si>
  <si>
    <t>LONG FEIFEI</t>
  </si>
  <si>
    <t>1736.30</t>
  </si>
  <si>
    <t>271.00</t>
  </si>
  <si>
    <t>2021-11-28 07:42:57</t>
  </si>
  <si>
    <t>2021-09-08</t>
  </si>
  <si>
    <t>2246870</t>
  </si>
  <si>
    <t>帕丁顿考特伦敦尊贵酒店</t>
  </si>
  <si>
    <t>Arcos Alex</t>
  </si>
  <si>
    <t>2507.84</t>
  </si>
  <si>
    <t>387.00</t>
  </si>
  <si>
    <t>2021-09-08 04:57:38</t>
  </si>
  <si>
    <t>2317196</t>
  </si>
  <si>
    <t>雅加达塔马瑞尼宜必思酒店</t>
  </si>
  <si>
    <t>Muliadi Muliadi</t>
  </si>
  <si>
    <t>2021-11-28 17:07:28</t>
  </si>
  <si>
    <t>2317691</t>
  </si>
  <si>
    <t>槟城日光酒店 (槟城对抗新冠肺炎认证)</t>
  </si>
  <si>
    <t>jeevan Shan,jeevan Shan</t>
  </si>
  <si>
    <t>352.39</t>
  </si>
  <si>
    <t>55.00</t>
  </si>
  <si>
    <t>2021-11-28 22:04:20</t>
  </si>
  <si>
    <t>2314548</t>
  </si>
  <si>
    <t>成功山高尔夫乡村俱乐部酒店</t>
  </si>
  <si>
    <t>Ishak Hanis,Ishak Hanis</t>
  </si>
  <si>
    <t>243.20</t>
  </si>
  <si>
    <t>38.00</t>
  </si>
  <si>
    <t>2021-11-26 19:40:41</t>
  </si>
  <si>
    <t>2021-10-19</t>
  </si>
  <si>
    <t>2280355</t>
  </si>
  <si>
    <t>福克斯中心加拿大目的地度假酒店</t>
  </si>
  <si>
    <t>Karels Cynthia</t>
  </si>
  <si>
    <t>554.19</t>
  </si>
  <si>
    <t>86.00</t>
  </si>
  <si>
    <t>2021-10-19 22:25:22</t>
  </si>
  <si>
    <t>2021-11-19</t>
  </si>
  <si>
    <t>2304365</t>
  </si>
  <si>
    <t>马美逊伯明翰酒店</t>
  </si>
  <si>
    <t>Hearnden Julia</t>
  </si>
  <si>
    <t>703.89</t>
  </si>
  <si>
    <t>110.00</t>
  </si>
  <si>
    <t>114.06</t>
  </si>
  <si>
    <t>4</t>
  </si>
  <si>
    <t>25</t>
  </si>
  <si>
    <t>2021-11-19 20:22:28</t>
  </si>
  <si>
    <t>2317685</t>
  </si>
  <si>
    <t>切尔西曼哈顿第六大道假日酒店</t>
  </si>
  <si>
    <t>Nash Howard</t>
  </si>
  <si>
    <t>775.25</t>
  </si>
  <si>
    <t>121.00</t>
  </si>
  <si>
    <t>2021-11-28 21:59:13</t>
  </si>
  <si>
    <t>2315123</t>
  </si>
  <si>
    <t>阿尔瓦赛特帕让德酒店</t>
  </si>
  <si>
    <t>Barnuevo Fernando</t>
  </si>
  <si>
    <t>1153.26</t>
  </si>
  <si>
    <t>180.00</t>
  </si>
  <si>
    <t>2021-11-27 02:22:18</t>
  </si>
  <si>
    <t>2313103</t>
  </si>
  <si>
    <t>底特律大都会机场希尔顿花园酒店</t>
  </si>
  <si>
    <t>Wu Nan</t>
  </si>
  <si>
    <t>3340.80</t>
  </si>
  <si>
    <t>522.00</t>
  </si>
  <si>
    <t>-522</t>
  </si>
  <si>
    <t>-3340</t>
  </si>
  <si>
    <t>--</t>
  </si>
  <si>
    <t>2316523</t>
  </si>
  <si>
    <t>花公牛旅馆</t>
  </si>
  <si>
    <t>Green Helen</t>
  </si>
  <si>
    <t>518.97</t>
  </si>
  <si>
    <t>81.00</t>
  </si>
  <si>
    <t>2021-11-28 03:17:12</t>
  </si>
  <si>
    <t>2315948</t>
  </si>
  <si>
    <t>吉隆坡国际机场2途恩酒店</t>
  </si>
  <si>
    <t>RAMASAMY NIVITHA</t>
  </si>
  <si>
    <t>2021-11-27 19:07:42</t>
  </si>
  <si>
    <t>2316725</t>
  </si>
  <si>
    <t>珍拉汀旅居酒店</t>
  </si>
  <si>
    <t>Idayu Binti Mohamad Misran Norkamila,Idayu Binti Mohamad Misran Norkamila</t>
  </si>
  <si>
    <t>301.13</t>
  </si>
  <si>
    <t>47.00</t>
  </si>
  <si>
    <t>2021-11-28 10:45:46</t>
  </si>
  <si>
    <t>2310256</t>
  </si>
  <si>
    <t>砖头酒店</t>
  </si>
  <si>
    <t>CAULFIELD MICHAEL,Byron Claire</t>
  </si>
  <si>
    <t>326.70</t>
  </si>
  <si>
    <t>51.00</t>
  </si>
  <si>
    <t>2021-11-24 13:34:19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</si>
</sst>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7" borderId="1" applyNumberFormat="0" applyAlignment="0" applyProtection="0">
      <alignment vertical="center"/>
    </xf>
    <xf numFmtId="0" fontId="18" fillId="7" borderId="2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5"/>
  <sheetViews>
    <sheetView topLeftCell="A13"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16056064231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44526</v>
      </c>
      <c r="G2" s="5">
        <v>44529</v>
      </c>
      <c r="H2" s="4">
        <v>1</v>
      </c>
      <c r="I2" s="4">
        <v>3</v>
      </c>
      <c r="J2" s="4">
        <v>3</v>
      </c>
      <c r="K2" s="4" t="s">
        <v>29</v>
      </c>
      <c r="L2" s="4">
        <v>768</v>
      </c>
      <c r="M2" s="4">
        <v>768</v>
      </c>
      <c r="N2" s="4" t="s">
        <v>30</v>
      </c>
      <c r="O2" s="4" t="s">
        <v>31</v>
      </c>
      <c r="P2" s="4" t="s">
        <v>32</v>
      </c>
      <c r="Q2" s="4">
        <v>0</v>
      </c>
      <c r="R2" s="6">
        <v>44420</v>
      </c>
      <c r="S2" s="5">
        <v>44532</v>
      </c>
      <c r="T2" s="4" t="s">
        <v>33</v>
      </c>
      <c r="U2" s="4">
        <v>768</v>
      </c>
      <c r="V2" s="4">
        <v>0</v>
      </c>
      <c r="W2" s="4">
        <v>0</v>
      </c>
      <c r="X2" s="4">
        <v>2221511</v>
      </c>
    </row>
    <row r="3" s="4" customFormat="1" spans="1:25">
      <c r="A3" s="4">
        <v>16231837431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44526</v>
      </c>
      <c r="G3" s="5">
        <v>44529</v>
      </c>
      <c r="H3" s="4">
        <v>1</v>
      </c>
      <c r="I3" s="4">
        <v>3</v>
      </c>
      <c r="J3" s="4">
        <v>3</v>
      </c>
      <c r="K3" s="4" t="s">
        <v>29</v>
      </c>
      <c r="L3" s="4">
        <v>387</v>
      </c>
      <c r="M3" s="4">
        <v>387</v>
      </c>
      <c r="N3" s="4" t="s">
        <v>36</v>
      </c>
      <c r="O3" s="4" t="s">
        <v>31</v>
      </c>
      <c r="P3" s="4" t="s">
        <v>32</v>
      </c>
      <c r="Q3" s="4">
        <v>0</v>
      </c>
      <c r="R3" s="6">
        <v>44447</v>
      </c>
      <c r="S3" s="5">
        <v>44532</v>
      </c>
      <c r="T3" s="4" t="s">
        <v>33</v>
      </c>
      <c r="U3" s="4">
        <v>387</v>
      </c>
      <c r="V3" s="4">
        <v>0</v>
      </c>
      <c r="W3" s="4">
        <v>0</v>
      </c>
      <c r="X3" s="4">
        <v>2246870</v>
      </c>
      <c r="Y3" s="4" t="s">
        <v>37</v>
      </c>
    </row>
    <row r="4" s="4" customFormat="1" spans="1:25">
      <c r="A4" s="4">
        <v>16376634774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44526</v>
      </c>
      <c r="G4" s="5">
        <v>44529</v>
      </c>
      <c r="H4" s="4">
        <v>1</v>
      </c>
      <c r="I4" s="4">
        <v>3</v>
      </c>
      <c r="J4" s="4">
        <v>3</v>
      </c>
      <c r="K4" s="4" t="s">
        <v>29</v>
      </c>
      <c r="L4" s="4">
        <v>291</v>
      </c>
      <c r="M4" s="4">
        <v>291</v>
      </c>
      <c r="N4" s="4" t="s">
        <v>40</v>
      </c>
      <c r="O4" s="4" t="s">
        <v>31</v>
      </c>
      <c r="P4" s="4" t="s">
        <v>32</v>
      </c>
      <c r="Q4" s="4">
        <v>0</v>
      </c>
      <c r="R4" s="6">
        <v>44465</v>
      </c>
      <c r="S4" s="5">
        <v>44532</v>
      </c>
      <c r="T4" s="4" t="s">
        <v>33</v>
      </c>
      <c r="U4" s="4">
        <v>291</v>
      </c>
      <c r="V4" s="4">
        <v>0</v>
      </c>
      <c r="W4" s="4">
        <v>0</v>
      </c>
      <c r="X4" s="4">
        <v>2265404</v>
      </c>
      <c r="Y4" s="4">
        <v>54862633</v>
      </c>
    </row>
    <row r="5" s="4" customFormat="1" spans="1:25">
      <c r="A5" s="4">
        <v>16509887535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44528</v>
      </c>
      <c r="G5" s="5">
        <v>44529</v>
      </c>
      <c r="H5" s="4">
        <v>1</v>
      </c>
      <c r="I5" s="4">
        <v>1</v>
      </c>
      <c r="J5" s="4">
        <v>1</v>
      </c>
      <c r="K5" s="4" t="s">
        <v>29</v>
      </c>
      <c r="L5" s="4">
        <v>101</v>
      </c>
      <c r="M5" s="4">
        <v>101</v>
      </c>
      <c r="N5" s="4" t="s">
        <v>43</v>
      </c>
      <c r="O5" s="4" t="s">
        <v>31</v>
      </c>
      <c r="P5" s="4" t="s">
        <v>32</v>
      </c>
      <c r="Q5" s="4">
        <v>0</v>
      </c>
      <c r="R5" s="6">
        <v>44479</v>
      </c>
      <c r="S5" s="5">
        <v>44532</v>
      </c>
      <c r="T5" s="4" t="s">
        <v>33</v>
      </c>
      <c r="U5" s="4">
        <v>101</v>
      </c>
      <c r="V5" s="4">
        <v>0</v>
      </c>
      <c r="W5" s="4">
        <v>0</v>
      </c>
      <c r="X5" s="4">
        <v>2275196</v>
      </c>
      <c r="Y5" s="4">
        <v>40425</v>
      </c>
    </row>
    <row r="6" s="4" customFormat="1" spans="1:25">
      <c r="A6" s="4">
        <v>16540059228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44528</v>
      </c>
      <c r="G6" s="5">
        <v>44529</v>
      </c>
      <c r="H6" s="4">
        <v>1</v>
      </c>
      <c r="I6" s="4">
        <v>1</v>
      </c>
      <c r="J6" s="4">
        <v>1</v>
      </c>
      <c r="K6" s="4" t="s">
        <v>29</v>
      </c>
      <c r="L6" s="4">
        <v>98</v>
      </c>
      <c r="M6" s="4">
        <v>98</v>
      </c>
      <c r="N6" s="4" t="s">
        <v>46</v>
      </c>
      <c r="O6" s="4" t="s">
        <v>31</v>
      </c>
      <c r="P6" s="4" t="s">
        <v>32</v>
      </c>
      <c r="Q6" s="4">
        <v>0</v>
      </c>
      <c r="R6" s="6">
        <v>44483</v>
      </c>
      <c r="S6" s="5">
        <v>44532</v>
      </c>
      <c r="T6" s="4" t="s">
        <v>33</v>
      </c>
      <c r="U6" s="4">
        <v>98</v>
      </c>
      <c r="V6" s="4">
        <v>0</v>
      </c>
      <c r="W6" s="4">
        <v>0</v>
      </c>
      <c r="X6" s="4">
        <v>2277029</v>
      </c>
      <c r="Y6" s="4" t="s">
        <v>47</v>
      </c>
    </row>
    <row r="7" s="4" customFormat="1" spans="1:25">
      <c r="A7" s="4">
        <v>16540059228</v>
      </c>
      <c r="B7" s="4" t="s">
        <v>25</v>
      </c>
      <c r="C7" s="4" t="s">
        <v>48</v>
      </c>
      <c r="D7" s="4" t="s">
        <v>44</v>
      </c>
      <c r="E7" s="4" t="s">
        <v>45</v>
      </c>
      <c r="F7" s="5">
        <v>44528</v>
      </c>
      <c r="G7" s="5">
        <v>44529</v>
      </c>
      <c r="H7" s="4">
        <v>1</v>
      </c>
      <c r="I7" s="4">
        <v>1</v>
      </c>
      <c r="J7" s="4">
        <v>1</v>
      </c>
      <c r="K7" s="4" t="s">
        <v>29</v>
      </c>
      <c r="L7" s="4">
        <v>-98</v>
      </c>
      <c r="M7" s="4">
        <v>-98</v>
      </c>
      <c r="N7" s="4" t="s">
        <v>46</v>
      </c>
      <c r="O7" s="4" t="s">
        <v>31</v>
      </c>
      <c r="P7" s="4" t="s">
        <v>32</v>
      </c>
      <c r="Q7" s="4">
        <v>0</v>
      </c>
      <c r="R7" s="6">
        <v>44483</v>
      </c>
      <c r="S7" s="5">
        <v>44532</v>
      </c>
      <c r="T7" s="4" t="s">
        <v>33</v>
      </c>
      <c r="U7" s="4">
        <v>-98</v>
      </c>
      <c r="V7" s="4">
        <v>0</v>
      </c>
      <c r="W7" s="4">
        <v>0</v>
      </c>
      <c r="X7" s="4">
        <v>2277029</v>
      </c>
      <c r="Y7" s="4" t="s">
        <v>47</v>
      </c>
    </row>
    <row r="8" s="4" customFormat="1" spans="1:25">
      <c r="A8" s="4">
        <v>16601644030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44528</v>
      </c>
      <c r="G8" s="5">
        <v>44529</v>
      </c>
      <c r="H8" s="4">
        <v>1</v>
      </c>
      <c r="I8" s="4">
        <v>1</v>
      </c>
      <c r="J8" s="4">
        <v>1</v>
      </c>
      <c r="K8" s="4" t="s">
        <v>29</v>
      </c>
      <c r="L8" s="4">
        <v>86</v>
      </c>
      <c r="M8" s="4">
        <v>86</v>
      </c>
      <c r="N8" s="4" t="s">
        <v>51</v>
      </c>
      <c r="O8" s="4" t="s">
        <v>31</v>
      </c>
      <c r="P8" s="4" t="s">
        <v>32</v>
      </c>
      <c r="Q8" s="4">
        <v>0</v>
      </c>
      <c r="R8" s="6">
        <v>44488</v>
      </c>
      <c r="S8" s="5">
        <v>44532</v>
      </c>
      <c r="T8" s="4" t="s">
        <v>33</v>
      </c>
      <c r="U8" s="4">
        <v>86</v>
      </c>
      <c r="V8" s="4">
        <v>0</v>
      </c>
      <c r="W8" s="4">
        <v>0</v>
      </c>
      <c r="X8" s="4">
        <v>2280355</v>
      </c>
      <c r="Y8" s="4" t="s">
        <v>52</v>
      </c>
    </row>
    <row r="9" s="4" customFormat="1" spans="1:25">
      <c r="A9" s="4">
        <v>16647539157</v>
      </c>
      <c r="B9" s="4" t="s">
        <v>25</v>
      </c>
      <c r="C9" s="4" t="s">
        <v>26</v>
      </c>
      <c r="D9" s="4" t="s">
        <v>27</v>
      </c>
      <c r="E9" s="4" t="s">
        <v>53</v>
      </c>
      <c r="F9" s="5">
        <v>44525</v>
      </c>
      <c r="G9" s="5">
        <v>44529</v>
      </c>
      <c r="H9" s="4">
        <v>1</v>
      </c>
      <c r="I9" s="4">
        <v>4</v>
      </c>
      <c r="J9" s="4">
        <v>4</v>
      </c>
      <c r="K9" s="4" t="s">
        <v>29</v>
      </c>
      <c r="L9" s="4">
        <v>1300</v>
      </c>
      <c r="M9" s="4">
        <v>1300</v>
      </c>
      <c r="N9" s="4" t="s">
        <v>54</v>
      </c>
      <c r="O9" s="4" t="s">
        <v>31</v>
      </c>
      <c r="P9" s="4" t="s">
        <v>32</v>
      </c>
      <c r="Q9" s="4">
        <v>0</v>
      </c>
      <c r="R9" s="6">
        <v>44493</v>
      </c>
      <c r="S9" s="5">
        <v>44532</v>
      </c>
      <c r="T9" s="4" t="s">
        <v>33</v>
      </c>
      <c r="U9" s="4">
        <v>1300</v>
      </c>
      <c r="V9" s="4">
        <v>0</v>
      </c>
      <c r="W9" s="4">
        <v>0</v>
      </c>
      <c r="X9" s="4">
        <v>2282468</v>
      </c>
      <c r="Y9" s="4">
        <v>18628651</v>
      </c>
    </row>
    <row r="10" s="4" customFormat="1" spans="1:25">
      <c r="A10" s="4">
        <v>16745181601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44528</v>
      </c>
      <c r="G10" s="5">
        <v>44529</v>
      </c>
      <c r="H10" s="4">
        <v>1</v>
      </c>
      <c r="I10" s="4">
        <v>1</v>
      </c>
      <c r="J10" s="4">
        <v>1</v>
      </c>
      <c r="K10" s="4" t="s">
        <v>29</v>
      </c>
      <c r="L10" s="4">
        <v>113</v>
      </c>
      <c r="M10" s="4">
        <v>113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44505</v>
      </c>
      <c r="S10" s="5">
        <v>44532</v>
      </c>
      <c r="T10" s="4" t="s">
        <v>33</v>
      </c>
      <c r="U10" s="4">
        <v>113</v>
      </c>
      <c r="V10" s="4">
        <v>0</v>
      </c>
      <c r="W10" s="4">
        <v>0</v>
      </c>
      <c r="X10" s="4">
        <v>2290648</v>
      </c>
      <c r="Y10" s="4" t="s">
        <v>58</v>
      </c>
    </row>
    <row r="11" s="4" customFormat="1" spans="1:24">
      <c r="A11" s="4">
        <v>16786696344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44527</v>
      </c>
      <c r="G11" s="5">
        <v>44529</v>
      </c>
      <c r="H11" s="4">
        <v>1</v>
      </c>
      <c r="I11" s="4">
        <v>2</v>
      </c>
      <c r="J11" s="4">
        <v>2</v>
      </c>
      <c r="K11" s="4" t="s">
        <v>29</v>
      </c>
      <c r="L11" s="4">
        <v>52</v>
      </c>
      <c r="M11" s="4">
        <v>52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44513</v>
      </c>
      <c r="S11" s="5">
        <v>44532</v>
      </c>
      <c r="T11" s="4" t="s">
        <v>33</v>
      </c>
      <c r="U11" s="4">
        <v>52</v>
      </c>
      <c r="V11" s="4">
        <v>0</v>
      </c>
      <c r="W11" s="4">
        <v>0</v>
      </c>
      <c r="X11" s="4">
        <v>2298740</v>
      </c>
    </row>
    <row r="12" s="4" customFormat="1" spans="1:23">
      <c r="A12" s="4">
        <v>16815213729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44527</v>
      </c>
      <c r="G12" s="5">
        <v>44529</v>
      </c>
      <c r="H12" s="4">
        <v>1</v>
      </c>
      <c r="I12" s="4">
        <v>2</v>
      </c>
      <c r="J12" s="4">
        <v>2</v>
      </c>
      <c r="K12" s="4" t="s">
        <v>29</v>
      </c>
      <c r="L12" s="4">
        <v>76</v>
      </c>
      <c r="M12" s="4">
        <v>76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44518</v>
      </c>
      <c r="S12" s="5">
        <v>44532</v>
      </c>
      <c r="T12" s="4" t="s">
        <v>33</v>
      </c>
      <c r="U12" s="4">
        <v>76</v>
      </c>
      <c r="V12" s="4">
        <v>0</v>
      </c>
      <c r="W12" s="4">
        <v>0</v>
      </c>
    </row>
    <row r="13" s="4" customFormat="1" spans="1:25">
      <c r="A13" s="4">
        <v>16824962597</v>
      </c>
      <c r="B13" s="4" t="s">
        <v>25</v>
      </c>
      <c r="C13" s="4" t="s">
        <v>26</v>
      </c>
      <c r="D13" s="4" t="s">
        <v>65</v>
      </c>
      <c r="E13" s="4" t="s">
        <v>66</v>
      </c>
      <c r="F13" s="5">
        <v>44528</v>
      </c>
      <c r="G13" s="5">
        <v>44529</v>
      </c>
      <c r="H13" s="4">
        <v>1</v>
      </c>
      <c r="I13" s="4">
        <v>1</v>
      </c>
      <c r="J13" s="4">
        <v>1</v>
      </c>
      <c r="K13" s="4" t="s">
        <v>29</v>
      </c>
      <c r="L13" s="4">
        <v>110</v>
      </c>
      <c r="M13" s="4">
        <v>110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44519</v>
      </c>
      <c r="S13" s="5">
        <v>44532</v>
      </c>
      <c r="T13" s="4" t="s">
        <v>33</v>
      </c>
      <c r="U13" s="4">
        <v>110</v>
      </c>
      <c r="V13" s="4">
        <v>0</v>
      </c>
      <c r="W13" s="4">
        <v>0</v>
      </c>
      <c r="X13" s="4">
        <v>2304365</v>
      </c>
      <c r="Y13" s="4" t="s">
        <v>68</v>
      </c>
    </row>
    <row r="14" s="4" customFormat="1" spans="1:25">
      <c r="A14" s="4">
        <v>16826144867</v>
      </c>
      <c r="B14" s="4" t="s">
        <v>25</v>
      </c>
      <c r="C14" s="4" t="s">
        <v>26</v>
      </c>
      <c r="D14" s="4" t="s">
        <v>69</v>
      </c>
      <c r="E14" s="4" t="s">
        <v>70</v>
      </c>
      <c r="F14" s="5">
        <v>44528</v>
      </c>
      <c r="G14" s="5">
        <v>44529</v>
      </c>
      <c r="H14" s="4">
        <v>1</v>
      </c>
      <c r="I14" s="4">
        <v>1</v>
      </c>
      <c r="J14" s="4">
        <v>1</v>
      </c>
      <c r="K14" s="4" t="s">
        <v>29</v>
      </c>
      <c r="L14" s="4">
        <v>285</v>
      </c>
      <c r="M14" s="4">
        <v>285</v>
      </c>
      <c r="N14" s="4" t="s">
        <v>71</v>
      </c>
      <c r="O14" s="4" t="s">
        <v>31</v>
      </c>
      <c r="P14" s="4" t="s">
        <v>32</v>
      </c>
      <c r="Q14" s="4">
        <v>0</v>
      </c>
      <c r="R14" s="6">
        <v>44520</v>
      </c>
      <c r="S14" s="5">
        <v>44532</v>
      </c>
      <c r="T14" s="4" t="s">
        <v>33</v>
      </c>
      <c r="U14" s="4">
        <v>285</v>
      </c>
      <c r="V14" s="4">
        <v>0</v>
      </c>
      <c r="W14" s="4">
        <v>0</v>
      </c>
      <c r="X14" s="4">
        <v>2304694</v>
      </c>
      <c r="Y14" s="4" t="s">
        <v>72</v>
      </c>
    </row>
    <row r="15" s="4" customFormat="1" spans="1:25">
      <c r="A15" s="4">
        <v>16839884782</v>
      </c>
      <c r="B15" s="4" t="s">
        <v>25</v>
      </c>
      <c r="C15" s="4" t="s">
        <v>26</v>
      </c>
      <c r="D15" s="4" t="s">
        <v>73</v>
      </c>
      <c r="E15" s="4" t="s">
        <v>74</v>
      </c>
      <c r="F15" s="5">
        <v>44528</v>
      </c>
      <c r="G15" s="5">
        <v>44529</v>
      </c>
      <c r="H15" s="4">
        <v>1</v>
      </c>
      <c r="I15" s="4">
        <v>1</v>
      </c>
      <c r="J15" s="4">
        <v>1</v>
      </c>
      <c r="K15" s="4" t="s">
        <v>29</v>
      </c>
      <c r="L15" s="4">
        <v>259</v>
      </c>
      <c r="M15" s="4">
        <v>259</v>
      </c>
      <c r="N15" s="4" t="s">
        <v>75</v>
      </c>
      <c r="O15" s="4" t="s">
        <v>31</v>
      </c>
      <c r="P15" s="4" t="s">
        <v>32</v>
      </c>
      <c r="Q15" s="4">
        <v>0</v>
      </c>
      <c r="R15" s="6">
        <v>44522</v>
      </c>
      <c r="S15" s="5">
        <v>44532</v>
      </c>
      <c r="T15" s="4" t="s">
        <v>33</v>
      </c>
      <c r="U15" s="4">
        <v>259</v>
      </c>
      <c r="V15" s="4">
        <v>0</v>
      </c>
      <c r="W15" s="4">
        <v>0</v>
      </c>
      <c r="X15" s="4">
        <v>2306877</v>
      </c>
      <c r="Y15" s="4">
        <v>87588028</v>
      </c>
    </row>
    <row r="16" s="4" customFormat="1" spans="1:27">
      <c r="A16" s="4">
        <v>16848880005</v>
      </c>
      <c r="B16" s="4" t="s">
        <v>25</v>
      </c>
      <c r="C16" s="4" t="s">
        <v>26</v>
      </c>
      <c r="D16" s="4" t="s">
        <v>76</v>
      </c>
      <c r="E16" s="4" t="s">
        <v>77</v>
      </c>
      <c r="F16" s="5">
        <v>44527</v>
      </c>
      <c r="G16" s="5">
        <v>44529</v>
      </c>
      <c r="H16" s="4">
        <v>3</v>
      </c>
      <c r="I16" s="4">
        <v>2</v>
      </c>
      <c r="J16" s="4">
        <v>6</v>
      </c>
      <c r="K16" s="4" t="s">
        <v>29</v>
      </c>
      <c r="L16" s="4">
        <v>252</v>
      </c>
      <c r="M16" s="4">
        <v>252</v>
      </c>
      <c r="N16" s="4" t="s">
        <v>78</v>
      </c>
      <c r="O16" s="4" t="s">
        <v>31</v>
      </c>
      <c r="P16" s="4" t="s">
        <v>32</v>
      </c>
      <c r="Q16" s="4">
        <v>0</v>
      </c>
      <c r="R16" s="6">
        <v>44523</v>
      </c>
      <c r="S16" s="5">
        <v>44532</v>
      </c>
      <c r="T16" s="4" t="s">
        <v>33</v>
      </c>
      <c r="U16" s="4">
        <v>252</v>
      </c>
      <c r="V16" s="4">
        <v>0</v>
      </c>
      <c r="W16" s="4">
        <v>0</v>
      </c>
      <c r="X16" s="4">
        <v>2308867</v>
      </c>
      <c r="Y16" s="4">
        <v>456738</v>
      </c>
      <c r="Z16" s="4">
        <v>456739</v>
      </c>
      <c r="AA16" s="4">
        <v>456740</v>
      </c>
    </row>
    <row r="17" s="4" customFormat="1" spans="1:25">
      <c r="A17" s="4">
        <v>16851039894</v>
      </c>
      <c r="B17" s="4" t="s">
        <v>25</v>
      </c>
      <c r="C17" s="4" t="s">
        <v>26</v>
      </c>
      <c r="D17" s="4" t="s">
        <v>79</v>
      </c>
      <c r="E17" s="4" t="s">
        <v>66</v>
      </c>
      <c r="F17" s="5">
        <v>44528</v>
      </c>
      <c r="G17" s="5">
        <v>44529</v>
      </c>
      <c r="H17" s="4">
        <v>1</v>
      </c>
      <c r="I17" s="4">
        <v>1</v>
      </c>
      <c r="J17" s="4">
        <v>1</v>
      </c>
      <c r="K17" s="4" t="s">
        <v>29</v>
      </c>
      <c r="L17" s="4">
        <v>145</v>
      </c>
      <c r="M17" s="4">
        <v>145</v>
      </c>
      <c r="N17" s="4" t="s">
        <v>80</v>
      </c>
      <c r="O17" s="4" t="s">
        <v>31</v>
      </c>
      <c r="P17" s="4" t="s">
        <v>32</v>
      </c>
      <c r="Q17" s="4">
        <v>0</v>
      </c>
      <c r="R17" s="6">
        <v>44523</v>
      </c>
      <c r="S17" s="5">
        <v>44532</v>
      </c>
      <c r="T17" s="4" t="s">
        <v>33</v>
      </c>
      <c r="U17" s="4">
        <v>145</v>
      </c>
      <c r="V17" s="4">
        <v>0</v>
      </c>
      <c r="W17" s="4">
        <v>0</v>
      </c>
      <c r="X17" s="4">
        <v>2309710</v>
      </c>
      <c r="Y17" s="4">
        <v>35700466</v>
      </c>
    </row>
    <row r="18" s="4" customFormat="1" spans="1:24">
      <c r="A18" s="4">
        <v>16856260141</v>
      </c>
      <c r="B18" s="4" t="s">
        <v>25</v>
      </c>
      <c r="C18" s="4" t="s">
        <v>26</v>
      </c>
      <c r="D18" s="4" t="s">
        <v>81</v>
      </c>
      <c r="E18" s="4" t="s">
        <v>82</v>
      </c>
      <c r="F18" s="5">
        <v>44528</v>
      </c>
      <c r="G18" s="5">
        <v>44529</v>
      </c>
      <c r="H18" s="4">
        <v>1</v>
      </c>
      <c r="I18" s="4">
        <v>1</v>
      </c>
      <c r="J18" s="4">
        <v>1</v>
      </c>
      <c r="K18" s="4" t="s">
        <v>29</v>
      </c>
      <c r="L18" s="4">
        <v>51</v>
      </c>
      <c r="M18" s="4">
        <v>51</v>
      </c>
      <c r="N18" s="4" t="s">
        <v>83</v>
      </c>
      <c r="O18" s="4" t="s">
        <v>31</v>
      </c>
      <c r="P18" s="4" t="s">
        <v>32</v>
      </c>
      <c r="Q18" s="4">
        <v>0</v>
      </c>
      <c r="R18" s="6">
        <v>44524</v>
      </c>
      <c r="S18" s="5">
        <v>44532</v>
      </c>
      <c r="T18" s="4" t="s">
        <v>33</v>
      </c>
      <c r="U18" s="4">
        <v>51</v>
      </c>
      <c r="V18" s="4">
        <v>0</v>
      </c>
      <c r="W18" s="4">
        <v>0</v>
      </c>
      <c r="X18" s="4">
        <v>2310256</v>
      </c>
    </row>
    <row r="19" s="4" customFormat="1" spans="1:25">
      <c r="A19" s="4">
        <v>16856961222</v>
      </c>
      <c r="B19" s="4" t="s">
        <v>25</v>
      </c>
      <c r="C19" s="4" t="s">
        <v>26</v>
      </c>
      <c r="D19" s="4" t="s">
        <v>84</v>
      </c>
      <c r="E19" s="4" t="s">
        <v>85</v>
      </c>
      <c r="F19" s="5">
        <v>44524</v>
      </c>
      <c r="G19" s="5">
        <v>44529</v>
      </c>
      <c r="H19" s="4">
        <v>1</v>
      </c>
      <c r="I19" s="4">
        <v>5</v>
      </c>
      <c r="J19" s="4">
        <v>5</v>
      </c>
      <c r="K19" s="4" t="s">
        <v>29</v>
      </c>
      <c r="L19" s="4">
        <v>705</v>
      </c>
      <c r="M19" s="4">
        <v>705</v>
      </c>
      <c r="N19" s="4" t="s">
        <v>86</v>
      </c>
      <c r="O19" s="4" t="s">
        <v>31</v>
      </c>
      <c r="P19" s="4" t="s">
        <v>32</v>
      </c>
      <c r="Q19" s="4">
        <v>0</v>
      </c>
      <c r="R19" s="6">
        <v>44524</v>
      </c>
      <c r="S19" s="5">
        <v>44532</v>
      </c>
      <c r="T19" s="4" t="s">
        <v>33</v>
      </c>
      <c r="U19" s="4">
        <v>705</v>
      </c>
      <c r="V19" s="4">
        <v>0</v>
      </c>
      <c r="W19" s="4">
        <v>0</v>
      </c>
      <c r="X19" s="4">
        <v>2310476</v>
      </c>
      <c r="Y19" s="4">
        <v>89908746</v>
      </c>
    </row>
    <row r="20" s="4" customFormat="1" spans="1:24">
      <c r="A20" s="4">
        <v>16858394957</v>
      </c>
      <c r="B20" s="4" t="s">
        <v>25</v>
      </c>
      <c r="C20" s="4" t="s">
        <v>26</v>
      </c>
      <c r="D20" s="4" t="s">
        <v>87</v>
      </c>
      <c r="E20" s="4" t="s">
        <v>88</v>
      </c>
      <c r="F20" s="5">
        <v>44527</v>
      </c>
      <c r="G20" s="5">
        <v>44529</v>
      </c>
      <c r="H20" s="4">
        <v>1</v>
      </c>
      <c r="I20" s="4">
        <v>2</v>
      </c>
      <c r="J20" s="4">
        <v>2</v>
      </c>
      <c r="K20" s="4" t="s">
        <v>29</v>
      </c>
      <c r="L20" s="4">
        <v>124</v>
      </c>
      <c r="M20" s="4">
        <v>124</v>
      </c>
      <c r="N20" s="4" t="s">
        <v>89</v>
      </c>
      <c r="O20" s="4" t="s">
        <v>31</v>
      </c>
      <c r="P20" s="4" t="s">
        <v>32</v>
      </c>
      <c r="Q20" s="4">
        <v>0</v>
      </c>
      <c r="R20" s="6">
        <v>44524</v>
      </c>
      <c r="S20" s="5">
        <v>44532</v>
      </c>
      <c r="T20" s="4" t="s">
        <v>33</v>
      </c>
      <c r="U20" s="4">
        <v>124</v>
      </c>
      <c r="V20" s="4">
        <v>0</v>
      </c>
      <c r="W20" s="4">
        <v>0</v>
      </c>
      <c r="X20" s="4">
        <v>2311042</v>
      </c>
    </row>
    <row r="21" s="4" customFormat="1" spans="1:24">
      <c r="A21" s="4">
        <v>16863196397</v>
      </c>
      <c r="B21" s="4" t="s">
        <v>25</v>
      </c>
      <c r="C21" s="4" t="s">
        <v>26</v>
      </c>
      <c r="D21" s="4" t="s">
        <v>90</v>
      </c>
      <c r="E21" s="4" t="s">
        <v>91</v>
      </c>
      <c r="F21" s="5">
        <v>44527</v>
      </c>
      <c r="G21" s="5">
        <v>44529</v>
      </c>
      <c r="H21" s="4">
        <v>1</v>
      </c>
      <c r="I21" s="4">
        <v>2</v>
      </c>
      <c r="J21" s="4">
        <v>2</v>
      </c>
      <c r="K21" s="4" t="s">
        <v>29</v>
      </c>
      <c r="L21" s="4">
        <v>280</v>
      </c>
      <c r="M21" s="4">
        <v>280</v>
      </c>
      <c r="N21" s="4" t="s">
        <v>92</v>
      </c>
      <c r="O21" s="4" t="s">
        <v>31</v>
      </c>
      <c r="P21" s="4" t="s">
        <v>32</v>
      </c>
      <c r="Q21" s="4">
        <v>0</v>
      </c>
      <c r="R21" s="6">
        <v>44525</v>
      </c>
      <c r="S21" s="5">
        <v>44532</v>
      </c>
      <c r="T21" s="4" t="s">
        <v>33</v>
      </c>
      <c r="U21" s="4">
        <v>280</v>
      </c>
      <c r="V21" s="4">
        <v>0</v>
      </c>
      <c r="W21" s="4">
        <v>0</v>
      </c>
      <c r="X21" s="4">
        <v>2312063</v>
      </c>
    </row>
    <row r="22" s="4" customFormat="1" spans="1:25">
      <c r="A22" s="4">
        <v>16865837823</v>
      </c>
      <c r="B22" s="4" t="s">
        <v>25</v>
      </c>
      <c r="C22" s="4" t="s">
        <v>26</v>
      </c>
      <c r="D22" s="4" t="s">
        <v>93</v>
      </c>
      <c r="E22" s="4" t="s">
        <v>94</v>
      </c>
      <c r="F22" s="5">
        <v>44526</v>
      </c>
      <c r="G22" s="5">
        <v>44529</v>
      </c>
      <c r="H22" s="4">
        <v>1</v>
      </c>
      <c r="I22" s="4">
        <v>3</v>
      </c>
      <c r="J22" s="4">
        <v>3</v>
      </c>
      <c r="K22" s="4" t="s">
        <v>29</v>
      </c>
      <c r="L22" s="4">
        <v>522</v>
      </c>
      <c r="M22" s="4">
        <v>522</v>
      </c>
      <c r="N22" s="4" t="s">
        <v>95</v>
      </c>
      <c r="O22" s="4" t="s">
        <v>31</v>
      </c>
      <c r="P22" s="4" t="s">
        <v>32</v>
      </c>
      <c r="Q22" s="4">
        <v>0</v>
      </c>
      <c r="R22" s="6">
        <v>44526</v>
      </c>
      <c r="S22" s="5">
        <v>44532</v>
      </c>
      <c r="T22" s="4" t="s">
        <v>33</v>
      </c>
      <c r="U22" s="4">
        <v>522</v>
      </c>
      <c r="V22" s="4">
        <v>0</v>
      </c>
      <c r="W22" s="4">
        <v>0</v>
      </c>
      <c r="X22" s="4">
        <v>2313103</v>
      </c>
      <c r="Y22" s="4">
        <v>3215611436</v>
      </c>
    </row>
    <row r="23" s="4" customFormat="1" spans="1:25">
      <c r="A23" s="4">
        <v>16865837823</v>
      </c>
      <c r="B23" s="4" t="s">
        <v>25</v>
      </c>
      <c r="C23" s="4" t="s">
        <v>48</v>
      </c>
      <c r="D23" s="4" t="s">
        <v>93</v>
      </c>
      <c r="E23" s="4" t="s">
        <v>94</v>
      </c>
      <c r="F23" s="5">
        <v>44526</v>
      </c>
      <c r="G23" s="5">
        <v>44529</v>
      </c>
      <c r="H23" s="4">
        <v>1</v>
      </c>
      <c r="I23" s="4">
        <v>3</v>
      </c>
      <c r="J23" s="4">
        <v>3</v>
      </c>
      <c r="K23" s="4" t="s">
        <v>29</v>
      </c>
      <c r="L23" s="4">
        <v>-522</v>
      </c>
      <c r="M23" s="4">
        <v>-522</v>
      </c>
      <c r="N23" s="4" t="s">
        <v>95</v>
      </c>
      <c r="O23" s="4" t="s">
        <v>31</v>
      </c>
      <c r="P23" s="4" t="s">
        <v>32</v>
      </c>
      <c r="Q23" s="4">
        <v>0</v>
      </c>
      <c r="R23" s="6">
        <v>44526</v>
      </c>
      <c r="S23" s="5">
        <v>44532</v>
      </c>
      <c r="T23" s="4" t="s">
        <v>33</v>
      </c>
      <c r="U23" s="4">
        <v>-522</v>
      </c>
      <c r="V23" s="4">
        <v>0</v>
      </c>
      <c r="W23" s="4">
        <v>0</v>
      </c>
      <c r="X23" s="4">
        <v>2313103</v>
      </c>
      <c r="Y23" s="4">
        <v>3215611436</v>
      </c>
    </row>
    <row r="24" s="4" customFormat="1" spans="1:25">
      <c r="A24" s="4">
        <v>16870202339</v>
      </c>
      <c r="B24" s="4" t="s">
        <v>25</v>
      </c>
      <c r="C24" s="4" t="s">
        <v>26</v>
      </c>
      <c r="D24" s="4" t="s">
        <v>96</v>
      </c>
      <c r="E24" s="4" t="s">
        <v>97</v>
      </c>
      <c r="F24" s="5">
        <v>44528</v>
      </c>
      <c r="G24" s="5">
        <v>44529</v>
      </c>
      <c r="H24" s="4">
        <v>1</v>
      </c>
      <c r="I24" s="4">
        <v>1</v>
      </c>
      <c r="J24" s="4">
        <v>1</v>
      </c>
      <c r="K24" s="4" t="s">
        <v>29</v>
      </c>
      <c r="L24" s="4">
        <v>117</v>
      </c>
      <c r="M24" s="4">
        <v>117</v>
      </c>
      <c r="N24" s="4" t="s">
        <v>98</v>
      </c>
      <c r="O24" s="4" t="s">
        <v>31</v>
      </c>
      <c r="P24" s="4" t="s">
        <v>32</v>
      </c>
      <c r="Q24" s="4">
        <v>0</v>
      </c>
      <c r="R24" s="6">
        <v>44526</v>
      </c>
      <c r="S24" s="5">
        <v>44532</v>
      </c>
      <c r="T24" s="4" t="s">
        <v>33</v>
      </c>
      <c r="U24" s="4">
        <v>117</v>
      </c>
      <c r="V24" s="4">
        <v>0</v>
      </c>
      <c r="W24" s="4">
        <v>0</v>
      </c>
      <c r="X24" s="4">
        <v>2313588</v>
      </c>
      <c r="Y24" s="4" t="s">
        <v>99</v>
      </c>
    </row>
    <row r="25" s="4" customFormat="1" spans="1:25">
      <c r="A25" s="4">
        <v>16870235954</v>
      </c>
      <c r="B25" s="4" t="s">
        <v>25</v>
      </c>
      <c r="C25" s="4" t="s">
        <v>26</v>
      </c>
      <c r="D25" s="4" t="s">
        <v>100</v>
      </c>
      <c r="E25" s="4" t="s">
        <v>101</v>
      </c>
      <c r="F25" s="5">
        <v>44528</v>
      </c>
      <c r="G25" s="5">
        <v>44529</v>
      </c>
      <c r="H25" s="4">
        <v>1</v>
      </c>
      <c r="I25" s="4">
        <v>1</v>
      </c>
      <c r="J25" s="4">
        <v>1</v>
      </c>
      <c r="K25" s="4" t="s">
        <v>29</v>
      </c>
      <c r="L25" s="4">
        <v>172</v>
      </c>
      <c r="M25" s="4">
        <v>172</v>
      </c>
      <c r="N25" s="4" t="s">
        <v>102</v>
      </c>
      <c r="O25" s="4" t="s">
        <v>31</v>
      </c>
      <c r="P25" s="4" t="s">
        <v>32</v>
      </c>
      <c r="Q25" s="4">
        <v>0</v>
      </c>
      <c r="R25" s="6">
        <v>44526</v>
      </c>
      <c r="S25" s="5">
        <v>44532</v>
      </c>
      <c r="T25" s="4" t="s">
        <v>33</v>
      </c>
      <c r="U25" s="4">
        <v>172</v>
      </c>
      <c r="V25" s="4">
        <v>0</v>
      </c>
      <c r="W25" s="4">
        <v>0</v>
      </c>
      <c r="X25" s="4">
        <v>2313604</v>
      </c>
      <c r="Y25" s="4">
        <v>43382217</v>
      </c>
    </row>
    <row r="26" s="4" customFormat="1" spans="1:24">
      <c r="A26" s="4">
        <v>16871684229</v>
      </c>
      <c r="B26" s="4" t="s">
        <v>25</v>
      </c>
      <c r="C26" s="4" t="s">
        <v>26</v>
      </c>
      <c r="D26" s="4" t="s">
        <v>103</v>
      </c>
      <c r="E26" s="4" t="s">
        <v>104</v>
      </c>
      <c r="F26" s="5">
        <v>44528</v>
      </c>
      <c r="G26" s="5">
        <v>44529</v>
      </c>
      <c r="H26" s="4">
        <v>1</v>
      </c>
      <c r="I26" s="4">
        <v>1</v>
      </c>
      <c r="J26" s="4">
        <v>1</v>
      </c>
      <c r="K26" s="4" t="s">
        <v>29</v>
      </c>
      <c r="L26" s="4">
        <v>38</v>
      </c>
      <c r="M26" s="4">
        <v>38</v>
      </c>
      <c r="N26" s="4" t="s">
        <v>105</v>
      </c>
      <c r="O26" s="4" t="s">
        <v>31</v>
      </c>
      <c r="P26" s="4" t="s">
        <v>32</v>
      </c>
      <c r="Q26" s="4">
        <v>0</v>
      </c>
      <c r="R26" s="6">
        <v>44526</v>
      </c>
      <c r="S26" s="5">
        <v>44532</v>
      </c>
      <c r="T26" s="4" t="s">
        <v>33</v>
      </c>
      <c r="U26" s="4">
        <v>38</v>
      </c>
      <c r="V26" s="4">
        <v>0</v>
      </c>
      <c r="W26" s="4">
        <v>0</v>
      </c>
      <c r="X26" s="4">
        <v>2314548</v>
      </c>
    </row>
    <row r="27" s="4" customFormat="1" spans="1:24">
      <c r="A27" s="4">
        <v>16873110901</v>
      </c>
      <c r="B27" s="4" t="s">
        <v>25</v>
      </c>
      <c r="C27" s="4" t="s">
        <v>26</v>
      </c>
      <c r="D27" s="4" t="s">
        <v>106</v>
      </c>
      <c r="E27" s="4" t="s">
        <v>107</v>
      </c>
      <c r="F27" s="5">
        <v>44527</v>
      </c>
      <c r="G27" s="5">
        <v>44529</v>
      </c>
      <c r="H27" s="4">
        <v>1</v>
      </c>
      <c r="I27" s="4">
        <v>2</v>
      </c>
      <c r="J27" s="4">
        <v>2</v>
      </c>
      <c r="K27" s="4" t="s">
        <v>29</v>
      </c>
      <c r="L27" s="4">
        <v>180</v>
      </c>
      <c r="M27" s="4">
        <v>180</v>
      </c>
      <c r="N27" s="4" t="s">
        <v>108</v>
      </c>
      <c r="O27" s="4" t="s">
        <v>31</v>
      </c>
      <c r="P27" s="4" t="s">
        <v>32</v>
      </c>
      <c r="Q27" s="4">
        <v>0</v>
      </c>
      <c r="R27" s="6">
        <v>44527</v>
      </c>
      <c r="S27" s="5">
        <v>44532</v>
      </c>
      <c r="T27" s="4" t="s">
        <v>33</v>
      </c>
      <c r="U27" s="4">
        <v>180</v>
      </c>
      <c r="V27" s="4">
        <v>0</v>
      </c>
      <c r="W27" s="4">
        <v>0</v>
      </c>
      <c r="X27" s="4">
        <v>2315123</v>
      </c>
    </row>
    <row r="28" s="4" customFormat="1" spans="1:24">
      <c r="A28" s="4">
        <v>16878894544</v>
      </c>
      <c r="B28" s="4" t="s">
        <v>25</v>
      </c>
      <c r="C28" s="4" t="s">
        <v>26</v>
      </c>
      <c r="D28" s="4" t="s">
        <v>109</v>
      </c>
      <c r="E28" s="4" t="s">
        <v>107</v>
      </c>
      <c r="F28" s="5">
        <v>44528</v>
      </c>
      <c r="G28" s="5">
        <v>44529</v>
      </c>
      <c r="H28" s="4">
        <v>1</v>
      </c>
      <c r="I28" s="4">
        <v>1</v>
      </c>
      <c r="J28" s="4">
        <v>1</v>
      </c>
      <c r="K28" s="4" t="s">
        <v>29</v>
      </c>
      <c r="L28" s="4">
        <v>60</v>
      </c>
      <c r="M28" s="4">
        <v>60</v>
      </c>
      <c r="N28" s="4" t="s">
        <v>110</v>
      </c>
      <c r="O28" s="4" t="s">
        <v>31</v>
      </c>
      <c r="P28" s="4" t="s">
        <v>32</v>
      </c>
      <c r="Q28" s="4">
        <v>0</v>
      </c>
      <c r="R28" s="6">
        <v>44527</v>
      </c>
      <c r="S28" s="5">
        <v>44532</v>
      </c>
      <c r="T28" s="4" t="s">
        <v>33</v>
      </c>
      <c r="U28" s="4">
        <v>60</v>
      </c>
      <c r="V28" s="4">
        <v>0</v>
      </c>
      <c r="W28" s="4">
        <v>0</v>
      </c>
      <c r="X28" s="4">
        <v>2315948</v>
      </c>
    </row>
    <row r="29" s="4" customFormat="1" spans="1:25">
      <c r="A29" s="4">
        <v>16878931210</v>
      </c>
      <c r="B29" s="4" t="s">
        <v>25</v>
      </c>
      <c r="C29" s="4" t="s">
        <v>26</v>
      </c>
      <c r="D29" s="4" t="s">
        <v>111</v>
      </c>
      <c r="E29" s="4" t="s">
        <v>112</v>
      </c>
      <c r="F29" s="5">
        <v>44528</v>
      </c>
      <c r="G29" s="5">
        <v>44529</v>
      </c>
      <c r="H29" s="4">
        <v>1</v>
      </c>
      <c r="I29" s="4">
        <v>1</v>
      </c>
      <c r="J29" s="4">
        <v>1</v>
      </c>
      <c r="K29" s="4" t="s">
        <v>29</v>
      </c>
      <c r="L29" s="4">
        <v>60</v>
      </c>
      <c r="M29" s="4">
        <v>60</v>
      </c>
      <c r="N29" s="4" t="s">
        <v>113</v>
      </c>
      <c r="O29" s="4" t="s">
        <v>31</v>
      </c>
      <c r="P29" s="4" t="s">
        <v>32</v>
      </c>
      <c r="Q29" s="4">
        <v>0</v>
      </c>
      <c r="R29" s="6">
        <v>44527</v>
      </c>
      <c r="S29" s="5">
        <v>44532</v>
      </c>
      <c r="T29" s="4" t="s">
        <v>33</v>
      </c>
      <c r="U29" s="4">
        <v>60</v>
      </c>
      <c r="V29" s="4">
        <v>0</v>
      </c>
      <c r="W29" s="4">
        <v>0</v>
      </c>
      <c r="X29" s="4">
        <v>2315967</v>
      </c>
      <c r="Y29" s="4">
        <v>92099488</v>
      </c>
    </row>
    <row r="30" s="4" customFormat="1" spans="1:25">
      <c r="A30" s="4">
        <v>16880387768</v>
      </c>
      <c r="B30" s="4" t="s">
        <v>25</v>
      </c>
      <c r="C30" s="4" t="s">
        <v>26</v>
      </c>
      <c r="D30" s="4" t="s">
        <v>114</v>
      </c>
      <c r="E30" s="4" t="s">
        <v>115</v>
      </c>
      <c r="F30" s="5">
        <v>44528</v>
      </c>
      <c r="G30" s="5">
        <v>44529</v>
      </c>
      <c r="H30" s="4">
        <v>1</v>
      </c>
      <c r="I30" s="4">
        <v>1</v>
      </c>
      <c r="J30" s="4">
        <v>1</v>
      </c>
      <c r="K30" s="4" t="s">
        <v>29</v>
      </c>
      <c r="L30" s="4">
        <v>81</v>
      </c>
      <c r="M30" s="4">
        <v>81</v>
      </c>
      <c r="N30" s="4" t="s">
        <v>116</v>
      </c>
      <c r="O30" s="4" t="s">
        <v>31</v>
      </c>
      <c r="P30" s="4" t="s">
        <v>32</v>
      </c>
      <c r="Q30" s="4">
        <v>0</v>
      </c>
      <c r="R30" s="6">
        <v>44528</v>
      </c>
      <c r="S30" s="5">
        <v>44532</v>
      </c>
      <c r="T30" s="4" t="s">
        <v>33</v>
      </c>
      <c r="U30" s="4">
        <v>81</v>
      </c>
      <c r="V30" s="4">
        <v>0</v>
      </c>
      <c r="W30" s="4">
        <v>0</v>
      </c>
      <c r="X30" s="4"/>
      <c r="Y30" s="4" t="s">
        <v>117</v>
      </c>
    </row>
    <row r="31" s="4" customFormat="1" spans="1:25">
      <c r="A31" s="4">
        <v>16880490310</v>
      </c>
      <c r="B31" s="4" t="s">
        <v>25</v>
      </c>
      <c r="C31" s="4" t="s">
        <v>26</v>
      </c>
      <c r="D31" s="4" t="s">
        <v>118</v>
      </c>
      <c r="E31" s="4" t="s">
        <v>119</v>
      </c>
      <c r="F31" s="5">
        <v>44528</v>
      </c>
      <c r="G31" s="5">
        <v>44529</v>
      </c>
      <c r="H31" s="4">
        <v>1</v>
      </c>
      <c r="I31" s="4">
        <v>1</v>
      </c>
      <c r="J31" s="4">
        <v>1</v>
      </c>
      <c r="K31" s="4" t="s">
        <v>29</v>
      </c>
      <c r="L31" s="4">
        <v>271</v>
      </c>
      <c r="M31" s="4">
        <v>271</v>
      </c>
      <c r="N31" s="4" t="s">
        <v>120</v>
      </c>
      <c r="O31" s="4" t="s">
        <v>31</v>
      </c>
      <c r="P31" s="4" t="s">
        <v>32</v>
      </c>
      <c r="Q31" s="4">
        <v>0</v>
      </c>
      <c r="R31" s="6">
        <v>44528</v>
      </c>
      <c r="S31" s="5">
        <v>44532</v>
      </c>
      <c r="T31" s="4" t="s">
        <v>33</v>
      </c>
      <c r="U31" s="4">
        <v>271</v>
      </c>
      <c r="V31" s="4">
        <v>0</v>
      </c>
      <c r="W31" s="4">
        <v>0</v>
      </c>
      <c r="X31" s="4">
        <v>2316571</v>
      </c>
      <c r="Y31" s="4">
        <v>101124759</v>
      </c>
    </row>
    <row r="32" s="4" customFormat="1" spans="1:25">
      <c r="A32" s="4">
        <v>16880779368</v>
      </c>
      <c r="B32" s="4" t="s">
        <v>25</v>
      </c>
      <c r="C32" s="4" t="s">
        <v>26</v>
      </c>
      <c r="D32" s="4" t="s">
        <v>121</v>
      </c>
      <c r="E32" s="4" t="s">
        <v>122</v>
      </c>
      <c r="F32" s="5">
        <v>44528</v>
      </c>
      <c r="G32" s="5">
        <v>44529</v>
      </c>
      <c r="H32" s="4">
        <v>1</v>
      </c>
      <c r="I32" s="4">
        <v>1</v>
      </c>
      <c r="J32" s="4">
        <v>1</v>
      </c>
      <c r="K32" s="4" t="s">
        <v>29</v>
      </c>
      <c r="L32" s="4">
        <v>134</v>
      </c>
      <c r="M32" s="4">
        <v>134</v>
      </c>
      <c r="N32" s="4" t="s">
        <v>123</v>
      </c>
      <c r="O32" s="4" t="s">
        <v>31</v>
      </c>
      <c r="P32" s="4" t="s">
        <v>32</v>
      </c>
      <c r="Q32" s="4">
        <v>0</v>
      </c>
      <c r="R32" s="6">
        <v>44528</v>
      </c>
      <c r="S32" s="5">
        <v>44532</v>
      </c>
      <c r="T32" s="4" t="s">
        <v>33</v>
      </c>
      <c r="U32" s="4">
        <v>134</v>
      </c>
      <c r="V32" s="4">
        <v>0</v>
      </c>
      <c r="W32" s="4">
        <v>0</v>
      </c>
      <c r="X32" s="4">
        <v>2316698</v>
      </c>
      <c r="Y32" s="4">
        <v>92505046</v>
      </c>
    </row>
    <row r="33" s="4" customFormat="1" spans="1:25">
      <c r="A33" s="4">
        <v>16880853473</v>
      </c>
      <c r="B33" s="4" t="s">
        <v>25</v>
      </c>
      <c r="C33" s="4" t="s">
        <v>26</v>
      </c>
      <c r="D33" s="4" t="s">
        <v>124</v>
      </c>
      <c r="E33" s="4" t="s">
        <v>125</v>
      </c>
      <c r="F33" s="5">
        <v>44528</v>
      </c>
      <c r="G33" s="5">
        <v>44529</v>
      </c>
      <c r="H33" s="4">
        <v>1</v>
      </c>
      <c r="I33" s="4">
        <v>1</v>
      </c>
      <c r="J33" s="4">
        <v>1</v>
      </c>
      <c r="K33" s="4" t="s">
        <v>29</v>
      </c>
      <c r="L33" s="4">
        <v>47</v>
      </c>
      <c r="M33" s="4">
        <v>47</v>
      </c>
      <c r="N33" s="4" t="s">
        <v>126</v>
      </c>
      <c r="O33" s="4" t="s">
        <v>31</v>
      </c>
      <c r="P33" s="4" t="s">
        <v>32</v>
      </c>
      <c r="Q33" s="4">
        <v>0</v>
      </c>
      <c r="R33" s="6">
        <v>44528</v>
      </c>
      <c r="S33" s="5">
        <v>44532</v>
      </c>
      <c r="T33" s="4" t="s">
        <v>33</v>
      </c>
      <c r="U33" s="4">
        <v>47</v>
      </c>
      <c r="V33" s="4">
        <v>0</v>
      </c>
      <c r="W33" s="4">
        <v>0</v>
      </c>
      <c r="X33" s="4">
        <v>2316725</v>
      </c>
      <c r="Y33" s="4">
        <v>1021431</v>
      </c>
    </row>
    <row r="34" s="4" customFormat="1" spans="1:26">
      <c r="A34" s="4">
        <v>16882026439</v>
      </c>
      <c r="B34" s="4" t="s">
        <v>25</v>
      </c>
      <c r="C34" s="4" t="s">
        <v>26</v>
      </c>
      <c r="D34" s="4" t="s">
        <v>127</v>
      </c>
      <c r="E34" s="4" t="s">
        <v>128</v>
      </c>
      <c r="F34" s="5">
        <v>44528</v>
      </c>
      <c r="G34" s="5">
        <v>44529</v>
      </c>
      <c r="H34" s="4">
        <v>2</v>
      </c>
      <c r="I34" s="4">
        <v>1</v>
      </c>
      <c r="J34" s="4">
        <v>2</v>
      </c>
      <c r="K34" s="4" t="s">
        <v>29</v>
      </c>
      <c r="L34" s="4">
        <v>60</v>
      </c>
      <c r="M34" s="4">
        <v>60</v>
      </c>
      <c r="N34" s="4" t="s">
        <v>129</v>
      </c>
      <c r="O34" s="4" t="s">
        <v>31</v>
      </c>
      <c r="P34" s="4" t="s">
        <v>32</v>
      </c>
      <c r="Q34" s="4">
        <v>0</v>
      </c>
      <c r="R34" s="6">
        <v>44528</v>
      </c>
      <c r="S34" s="5">
        <v>44532</v>
      </c>
      <c r="T34" s="4" t="s">
        <v>33</v>
      </c>
      <c r="U34" s="4">
        <v>60</v>
      </c>
      <c r="V34" s="4">
        <v>0</v>
      </c>
      <c r="W34" s="4">
        <v>0</v>
      </c>
      <c r="X34" s="4">
        <v>2317196</v>
      </c>
      <c r="Y34" s="4" t="s">
        <v>130</v>
      </c>
      <c r="Z34" s="4" t="s">
        <v>131</v>
      </c>
    </row>
    <row r="35" s="4" customFormat="1" spans="1:25">
      <c r="A35" s="4">
        <v>16882261222</v>
      </c>
      <c r="B35" s="4" t="s">
        <v>25</v>
      </c>
      <c r="C35" s="4" t="s">
        <v>26</v>
      </c>
      <c r="D35" s="4" t="s">
        <v>132</v>
      </c>
      <c r="E35" s="4" t="s">
        <v>133</v>
      </c>
      <c r="F35" s="5">
        <v>44528</v>
      </c>
      <c r="G35" s="5">
        <v>44529</v>
      </c>
      <c r="H35" s="4">
        <v>1</v>
      </c>
      <c r="I35" s="4">
        <v>1</v>
      </c>
      <c r="J35" s="4">
        <v>1</v>
      </c>
      <c r="K35" s="4" t="s">
        <v>29</v>
      </c>
      <c r="L35" s="4">
        <v>154</v>
      </c>
      <c r="M35" s="4">
        <v>154</v>
      </c>
      <c r="N35" s="4" t="s">
        <v>134</v>
      </c>
      <c r="O35" s="4" t="s">
        <v>31</v>
      </c>
      <c r="P35" s="4" t="s">
        <v>32</v>
      </c>
      <c r="Q35" s="4">
        <v>0</v>
      </c>
      <c r="R35" s="6">
        <v>44528</v>
      </c>
      <c r="S35" s="5">
        <v>44532</v>
      </c>
      <c r="T35" s="4" t="s">
        <v>33</v>
      </c>
      <c r="U35" s="4">
        <v>154</v>
      </c>
      <c r="V35" s="4">
        <v>0</v>
      </c>
      <c r="W35" s="4">
        <v>0</v>
      </c>
      <c r="X35" s="4">
        <v>2317339</v>
      </c>
      <c r="Y35" s="4">
        <v>92649374</v>
      </c>
    </row>
    <row r="36" s="4" customFormat="1" spans="1:24">
      <c r="A36" s="4">
        <v>16882735099</v>
      </c>
      <c r="B36" s="4" t="s">
        <v>25</v>
      </c>
      <c r="C36" s="4" t="s">
        <v>26</v>
      </c>
      <c r="D36" s="4" t="s">
        <v>135</v>
      </c>
      <c r="E36" s="4" t="s">
        <v>136</v>
      </c>
      <c r="F36" s="5">
        <v>44528</v>
      </c>
      <c r="G36" s="5">
        <v>44529</v>
      </c>
      <c r="H36" s="4">
        <v>1</v>
      </c>
      <c r="I36" s="4">
        <v>1</v>
      </c>
      <c r="J36" s="4">
        <v>1</v>
      </c>
      <c r="K36" s="4" t="s">
        <v>29</v>
      </c>
      <c r="L36" s="4">
        <v>91</v>
      </c>
      <c r="M36" s="4">
        <v>91</v>
      </c>
      <c r="N36" s="4" t="s">
        <v>137</v>
      </c>
      <c r="O36" s="4" t="s">
        <v>31</v>
      </c>
      <c r="P36" s="4" t="s">
        <v>32</v>
      </c>
      <c r="Q36" s="4">
        <v>0</v>
      </c>
      <c r="R36" s="6">
        <v>44528</v>
      </c>
      <c r="S36" s="5">
        <v>44532</v>
      </c>
      <c r="T36" s="4" t="s">
        <v>33</v>
      </c>
      <c r="U36" s="4">
        <v>91</v>
      </c>
      <c r="V36" s="4">
        <v>0</v>
      </c>
      <c r="W36" s="4">
        <v>0</v>
      </c>
      <c r="X36" s="4">
        <v>2317624</v>
      </c>
    </row>
    <row r="37" s="4" customFormat="1" spans="1:24">
      <c r="A37" s="4">
        <v>16885397023</v>
      </c>
      <c r="B37" s="4" t="s">
        <v>25</v>
      </c>
      <c r="C37" s="4" t="s">
        <v>26</v>
      </c>
      <c r="D37" s="4" t="s">
        <v>138</v>
      </c>
      <c r="E37" s="4" t="s">
        <v>139</v>
      </c>
      <c r="F37" s="5">
        <v>44528</v>
      </c>
      <c r="G37" s="5">
        <v>44529</v>
      </c>
      <c r="H37" s="4">
        <v>1</v>
      </c>
      <c r="I37" s="4">
        <v>1</v>
      </c>
      <c r="J37" s="4">
        <v>1</v>
      </c>
      <c r="K37" s="4" t="s">
        <v>29</v>
      </c>
      <c r="L37" s="4">
        <v>121</v>
      </c>
      <c r="M37" s="4">
        <v>121</v>
      </c>
      <c r="N37" s="4" t="s">
        <v>140</v>
      </c>
      <c r="O37" s="4" t="s">
        <v>31</v>
      </c>
      <c r="P37" s="4" t="s">
        <v>32</v>
      </c>
      <c r="Q37" s="4">
        <v>0</v>
      </c>
      <c r="R37" s="6">
        <v>44528</v>
      </c>
      <c r="S37" s="5">
        <v>44532</v>
      </c>
      <c r="T37" s="4" t="s">
        <v>33</v>
      </c>
      <c r="U37" s="4">
        <v>121</v>
      </c>
      <c r="V37" s="4">
        <v>0</v>
      </c>
      <c r="W37" s="4">
        <v>0</v>
      </c>
      <c r="X37" s="4">
        <v>2317685</v>
      </c>
    </row>
    <row r="38" s="4" customFormat="1" spans="1:24">
      <c r="A38" s="4">
        <v>16885494060</v>
      </c>
      <c r="B38" s="4" t="s">
        <v>25</v>
      </c>
      <c r="C38" s="4" t="s">
        <v>26</v>
      </c>
      <c r="D38" s="4" t="s">
        <v>141</v>
      </c>
      <c r="E38" s="4" t="s">
        <v>142</v>
      </c>
      <c r="F38" s="5">
        <v>44528</v>
      </c>
      <c r="G38" s="5">
        <v>44529</v>
      </c>
      <c r="H38" s="4">
        <v>1</v>
      </c>
      <c r="I38" s="4">
        <v>1</v>
      </c>
      <c r="J38" s="4">
        <v>1</v>
      </c>
      <c r="K38" s="4" t="s">
        <v>29</v>
      </c>
      <c r="L38" s="4">
        <v>55</v>
      </c>
      <c r="M38" s="4">
        <v>55</v>
      </c>
      <c r="N38" s="4" t="s">
        <v>143</v>
      </c>
      <c r="O38" s="4" t="s">
        <v>31</v>
      </c>
      <c r="P38" s="4" t="s">
        <v>32</v>
      </c>
      <c r="Q38" s="4">
        <v>0</v>
      </c>
      <c r="R38" s="6">
        <v>44528</v>
      </c>
      <c r="S38" s="5">
        <v>44532</v>
      </c>
      <c r="T38" s="4" t="s">
        <v>33</v>
      </c>
      <c r="U38" s="4">
        <v>55</v>
      </c>
      <c r="V38" s="4">
        <v>0</v>
      </c>
      <c r="W38" s="4">
        <v>0</v>
      </c>
      <c r="X38" s="4">
        <v>2317691</v>
      </c>
    </row>
    <row r="39" s="4" customFormat="1" spans="1:24">
      <c r="A39" s="4">
        <v>16432015887</v>
      </c>
      <c r="B39" s="4" t="s">
        <v>25</v>
      </c>
      <c r="C39" s="4" t="s">
        <v>144</v>
      </c>
      <c r="D39" s="4" t="s">
        <v>145</v>
      </c>
      <c r="E39" s="4" t="s">
        <v>146</v>
      </c>
      <c r="F39" s="5">
        <v>44470</v>
      </c>
      <c r="G39" s="5">
        <v>44471</v>
      </c>
      <c r="H39" s="4">
        <v>1</v>
      </c>
      <c r="I39" s="4">
        <v>1</v>
      </c>
      <c r="J39" s="4">
        <v>1</v>
      </c>
      <c r="K39" s="4" t="s">
        <v>29</v>
      </c>
      <c r="L39" s="4">
        <v>-70.44</v>
      </c>
      <c r="M39" s="4">
        <v>-70.44</v>
      </c>
      <c r="N39" s="4" t="s">
        <v>147</v>
      </c>
      <c r="O39" s="4" t="s">
        <v>31</v>
      </c>
      <c r="P39" s="4" t="s">
        <v>32</v>
      </c>
      <c r="Q39" s="4">
        <v>0</v>
      </c>
      <c r="R39" s="6">
        <v>44470</v>
      </c>
      <c r="S39" s="5">
        <v>44532</v>
      </c>
      <c r="T39" s="4"/>
      <c r="U39" s="4">
        <v>0</v>
      </c>
      <c r="V39" s="4">
        <v>0</v>
      </c>
      <c r="W39" s="4">
        <v>0</v>
      </c>
      <c r="X39" s="4">
        <v>2270792</v>
      </c>
    </row>
    <row r="40" s="4" customFormat="1" spans="1:24">
      <c r="A40" s="4">
        <v>16433665811</v>
      </c>
      <c r="B40" s="4" t="s">
        <v>25</v>
      </c>
      <c r="C40" s="4" t="s">
        <v>144</v>
      </c>
      <c r="D40" s="4" t="s">
        <v>148</v>
      </c>
      <c r="E40" s="4" t="s">
        <v>66</v>
      </c>
      <c r="F40" s="5">
        <v>44471</v>
      </c>
      <c r="G40" s="5">
        <v>44472</v>
      </c>
      <c r="H40" s="4">
        <v>1</v>
      </c>
      <c r="I40" s="4">
        <v>1</v>
      </c>
      <c r="J40" s="4">
        <v>1</v>
      </c>
      <c r="K40" s="4" t="s">
        <v>29</v>
      </c>
      <c r="L40" s="4">
        <v>-144.15</v>
      </c>
      <c r="M40" s="4">
        <v>-144.15</v>
      </c>
      <c r="N40" s="4" t="s">
        <v>149</v>
      </c>
      <c r="O40" s="4" t="s">
        <v>31</v>
      </c>
      <c r="P40" s="4" t="s">
        <v>32</v>
      </c>
      <c r="Q40" s="4">
        <v>0</v>
      </c>
      <c r="R40" s="6">
        <v>44470</v>
      </c>
      <c r="S40" s="5">
        <v>44532</v>
      </c>
      <c r="T40" s="4"/>
      <c r="U40" s="4">
        <v>0</v>
      </c>
      <c r="V40" s="4">
        <v>0</v>
      </c>
      <c r="W40" s="4">
        <v>0</v>
      </c>
      <c r="X40" s="4">
        <v>2270941</v>
      </c>
    </row>
    <row r="41" s="4" customFormat="1" spans="1:25">
      <c r="A41" s="4">
        <v>16495518514</v>
      </c>
      <c r="B41" s="4" t="s">
        <v>25</v>
      </c>
      <c r="C41" s="4" t="s">
        <v>144</v>
      </c>
      <c r="D41" s="4" t="s">
        <v>150</v>
      </c>
      <c r="E41" s="4" t="s">
        <v>151</v>
      </c>
      <c r="F41" s="5">
        <v>44478</v>
      </c>
      <c r="G41" s="5">
        <v>44479</v>
      </c>
      <c r="H41" s="4">
        <v>1</v>
      </c>
      <c r="I41" s="4">
        <v>1</v>
      </c>
      <c r="J41" s="4">
        <v>1</v>
      </c>
      <c r="K41" s="4" t="s">
        <v>29</v>
      </c>
      <c r="L41" s="4">
        <v>-60.47</v>
      </c>
      <c r="M41" s="4">
        <v>-60.47</v>
      </c>
      <c r="N41" s="4" t="s">
        <v>152</v>
      </c>
      <c r="O41" s="4" t="s">
        <v>31</v>
      </c>
      <c r="P41" s="4" t="s">
        <v>32</v>
      </c>
      <c r="Q41" s="4">
        <v>0</v>
      </c>
      <c r="R41" s="6">
        <v>44477</v>
      </c>
      <c r="S41" s="5">
        <v>44532</v>
      </c>
      <c r="T41" s="4"/>
      <c r="U41" s="4">
        <v>0</v>
      </c>
      <c r="V41" s="4">
        <v>0</v>
      </c>
      <c r="W41" s="4">
        <v>0</v>
      </c>
      <c r="X41" s="4">
        <v>2274393</v>
      </c>
      <c r="Y41" s="4" t="s">
        <v>153</v>
      </c>
    </row>
    <row r="42" s="4" customFormat="1" spans="1:25">
      <c r="A42" s="4">
        <v>16447011089</v>
      </c>
      <c r="B42" s="4" t="s">
        <v>25</v>
      </c>
      <c r="C42" s="4" t="s">
        <v>144</v>
      </c>
      <c r="D42" s="4" t="s">
        <v>154</v>
      </c>
      <c r="E42" s="4" t="s">
        <v>155</v>
      </c>
      <c r="F42" s="5">
        <v>44471</v>
      </c>
      <c r="G42" s="5">
        <v>44472</v>
      </c>
      <c r="H42" s="4">
        <v>1</v>
      </c>
      <c r="I42" s="4">
        <v>1</v>
      </c>
      <c r="J42" s="4">
        <v>1</v>
      </c>
      <c r="K42" s="4" t="s">
        <v>29</v>
      </c>
      <c r="L42" s="4">
        <v>-198.14</v>
      </c>
      <c r="M42" s="4">
        <v>-198.14</v>
      </c>
      <c r="N42" s="4" t="s">
        <v>156</v>
      </c>
      <c r="O42" s="4" t="s">
        <v>31</v>
      </c>
      <c r="P42" s="4" t="s">
        <v>32</v>
      </c>
      <c r="Q42" s="4">
        <v>0</v>
      </c>
      <c r="R42" s="6">
        <v>44471</v>
      </c>
      <c r="S42" s="5">
        <v>44532</v>
      </c>
      <c r="T42" s="4"/>
      <c r="U42" s="4">
        <v>0</v>
      </c>
      <c r="V42" s="4">
        <v>0</v>
      </c>
      <c r="W42" s="4">
        <v>0</v>
      </c>
      <c r="X42" s="4">
        <v>2271699</v>
      </c>
      <c r="Y42" s="4">
        <v>70406763</v>
      </c>
    </row>
    <row r="43" s="4" customFormat="1" spans="1:24">
      <c r="A43" s="4">
        <v>16599042116</v>
      </c>
      <c r="B43" s="4" t="s">
        <v>25</v>
      </c>
      <c r="C43" s="4" t="s">
        <v>144</v>
      </c>
      <c r="D43" s="4" t="s">
        <v>157</v>
      </c>
      <c r="E43" s="4" t="s">
        <v>115</v>
      </c>
      <c r="F43" s="5">
        <v>44505</v>
      </c>
      <c r="G43" s="5">
        <v>44507</v>
      </c>
      <c r="H43" s="4">
        <v>1</v>
      </c>
      <c r="I43" s="4">
        <v>2</v>
      </c>
      <c r="J43" s="4">
        <v>2</v>
      </c>
      <c r="K43" s="4" t="s">
        <v>29</v>
      </c>
      <c r="L43" s="4">
        <v>-72.6</v>
      </c>
      <c r="M43" s="4">
        <v>-72.6</v>
      </c>
      <c r="N43" s="4" t="s">
        <v>158</v>
      </c>
      <c r="O43" s="4" t="s">
        <v>31</v>
      </c>
      <c r="P43" s="4" t="s">
        <v>32</v>
      </c>
      <c r="Q43" s="4">
        <v>0</v>
      </c>
      <c r="R43" s="6">
        <v>44488</v>
      </c>
      <c r="S43" s="5">
        <v>44532</v>
      </c>
      <c r="T43" s="4"/>
      <c r="U43" s="4">
        <v>0</v>
      </c>
      <c r="V43" s="4">
        <v>0</v>
      </c>
      <c r="W43" s="4">
        <v>0</v>
      </c>
      <c r="X43" s="4">
        <v>2280183</v>
      </c>
    </row>
    <row r="44" s="4" customFormat="1" spans="1:24">
      <c r="A44" s="4">
        <v>16598941046</v>
      </c>
      <c r="B44" s="4" t="s">
        <v>25</v>
      </c>
      <c r="C44" s="4" t="s">
        <v>144</v>
      </c>
      <c r="D44" s="4" t="s">
        <v>157</v>
      </c>
      <c r="E44" s="4" t="s">
        <v>115</v>
      </c>
      <c r="F44" s="5">
        <v>44506</v>
      </c>
      <c r="G44" s="5">
        <v>44507</v>
      </c>
      <c r="H44" s="4">
        <v>1</v>
      </c>
      <c r="I44" s="4">
        <v>1</v>
      </c>
      <c r="J44" s="4">
        <v>1</v>
      </c>
      <c r="K44" s="4" t="s">
        <v>29</v>
      </c>
      <c r="L44" s="4">
        <v>-72.6</v>
      </c>
      <c r="M44" s="4">
        <v>-72.6</v>
      </c>
      <c r="N44" s="4" t="s">
        <v>159</v>
      </c>
      <c r="O44" s="4" t="s">
        <v>31</v>
      </c>
      <c r="P44" s="4" t="s">
        <v>32</v>
      </c>
      <c r="Q44" s="4">
        <v>0</v>
      </c>
      <c r="R44" s="6">
        <v>44488</v>
      </c>
      <c r="S44" s="5">
        <v>44532</v>
      </c>
      <c r="T44" s="4"/>
      <c r="U44" s="4">
        <v>0</v>
      </c>
      <c r="V44" s="4">
        <v>0</v>
      </c>
      <c r="W44" s="4">
        <v>0</v>
      </c>
      <c r="X44" s="4">
        <v>2280180</v>
      </c>
    </row>
    <row r="45" s="4" customFormat="1" spans="1:24">
      <c r="A45" s="4">
        <v>16638097266</v>
      </c>
      <c r="B45" s="4" t="s">
        <v>25</v>
      </c>
      <c r="C45" s="4" t="s">
        <v>144</v>
      </c>
      <c r="D45" s="4" t="s">
        <v>160</v>
      </c>
      <c r="E45" s="4" t="s">
        <v>161</v>
      </c>
      <c r="F45" s="5">
        <v>44492</v>
      </c>
      <c r="G45" s="5">
        <v>44493</v>
      </c>
      <c r="H45" s="4">
        <v>1</v>
      </c>
      <c r="I45" s="4">
        <v>1</v>
      </c>
      <c r="J45" s="4">
        <v>1</v>
      </c>
      <c r="K45" s="4" t="s">
        <v>29</v>
      </c>
      <c r="L45" s="4">
        <v>-85.83</v>
      </c>
      <c r="M45" s="4">
        <v>-85.83</v>
      </c>
      <c r="N45" s="4" t="s">
        <v>162</v>
      </c>
      <c r="O45" s="4" t="s">
        <v>31</v>
      </c>
      <c r="P45" s="4" t="s">
        <v>32</v>
      </c>
      <c r="Q45" s="4">
        <v>0</v>
      </c>
      <c r="R45" s="6">
        <v>44492</v>
      </c>
      <c r="S45" s="5">
        <v>44532</v>
      </c>
      <c r="T45" s="4"/>
      <c r="U45" s="4">
        <v>0</v>
      </c>
      <c r="V45" s="4">
        <v>0</v>
      </c>
      <c r="W45" s="4">
        <v>0</v>
      </c>
      <c r="X45" s="4">
        <v>2282125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3"/>
  <sheetViews>
    <sheetView tabSelected="1" workbookViewId="0">
      <selection activeCell="A50" sqref="A50:F53"/>
    </sheetView>
  </sheetViews>
  <sheetFormatPr defaultColWidth="9" defaultRowHeight="13.5"/>
  <cols>
    <col min="1" max="1" width="14.625" style="4" customWidth="1"/>
    <col min="2" max="3" width="11.5" style="4"/>
    <col min="4" max="4" width="9" style="4"/>
    <col min="5" max="5" width="9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163</v>
      </c>
    </row>
    <row r="2" s="4" customFormat="1" spans="1:10">
      <c r="A2" s="4">
        <v>16056064231</v>
      </c>
      <c r="B2" s="5">
        <v>44526</v>
      </c>
      <c r="C2" s="5">
        <v>44529</v>
      </c>
      <c r="D2" s="4">
        <v>768</v>
      </c>
      <c r="E2" s="4" t="str">
        <f>VLOOKUP(A2,HOP!A:L,12,0)</f>
        <v>256.00</v>
      </c>
      <c r="F2" s="4" t="str">
        <f>VLOOKUP(A2,HOP!A:C,3,0)</f>
        <v>2221511</v>
      </c>
      <c r="G2" s="4">
        <f>D2-E2</f>
        <v>512</v>
      </c>
      <c r="H2" s="4" t="str">
        <f>$H$1&amp;F2</f>
        <v>,2221511</v>
      </c>
      <c r="I2" s="4" t="str">
        <f>VLOOKUP(A2,HOP!A:T,20,0)</f>
        <v>直连</v>
      </c>
      <c r="J2" s="4" t="s">
        <v>164</v>
      </c>
    </row>
    <row r="3" s="4" customFormat="1" hidden="1" spans="1:9">
      <c r="A3" s="4">
        <v>16231837431</v>
      </c>
      <c r="B3" s="5">
        <v>44526</v>
      </c>
      <c r="C3" s="5">
        <v>44529</v>
      </c>
      <c r="D3" s="4">
        <v>387</v>
      </c>
      <c r="E3" s="4" t="str">
        <f>VLOOKUP(A3,HOP!A:L,12,0)</f>
        <v>387.00</v>
      </c>
      <c r="F3" s="4" t="str">
        <f>VLOOKUP(A3,HOP!A:C,3,0)</f>
        <v>2246870</v>
      </c>
      <c r="G3" s="4">
        <f t="shared" ref="G3:G43" si="0">D3-E3</f>
        <v>0</v>
      </c>
      <c r="H3" s="4" t="str">
        <f t="shared" ref="H3:H43" si="1">$H$1&amp;F3</f>
        <v>,2246870</v>
      </c>
      <c r="I3" s="4" t="str">
        <f>VLOOKUP(A3,HOP!A:T,20,0)</f>
        <v>直连</v>
      </c>
    </row>
    <row r="4" s="4" customFormat="1" hidden="1" spans="1:9">
      <c r="A4" s="4">
        <v>16376634774</v>
      </c>
      <c r="B4" s="5">
        <v>44526</v>
      </c>
      <c r="C4" s="5">
        <v>44529</v>
      </c>
      <c r="D4" s="4">
        <v>291</v>
      </c>
      <c r="E4" s="4" t="str">
        <f>VLOOKUP(A4,HOP!A:L,12,0)</f>
        <v>291.00</v>
      </c>
      <c r="F4" s="4" t="str">
        <f>VLOOKUP(A4,HOP!A:C,3,0)</f>
        <v>2265404</v>
      </c>
      <c r="G4" s="4">
        <f t="shared" si="0"/>
        <v>0</v>
      </c>
      <c r="H4" s="4" t="str">
        <f t="shared" si="1"/>
        <v>,2265404</v>
      </c>
      <c r="I4" s="4" t="str">
        <f>VLOOKUP(A4,HOP!A:T,20,0)</f>
        <v>直连</v>
      </c>
    </row>
    <row r="5" s="4" customFormat="1" hidden="1" spans="1:9">
      <c r="A5" s="4">
        <v>16509887535</v>
      </c>
      <c r="B5" s="5">
        <v>44528</v>
      </c>
      <c r="C5" s="5">
        <v>44529</v>
      </c>
      <c r="D5" s="4">
        <v>101</v>
      </c>
      <c r="E5" s="4" t="str">
        <f>VLOOKUP(A5,HOP!A:L,12,0)</f>
        <v>101.00</v>
      </c>
      <c r="F5" s="4" t="str">
        <f>VLOOKUP(A5,HOP!A:C,3,0)</f>
        <v>2275196</v>
      </c>
      <c r="G5" s="4">
        <f t="shared" si="0"/>
        <v>0</v>
      </c>
      <c r="H5" s="4" t="str">
        <f t="shared" si="1"/>
        <v>,2275196</v>
      </c>
      <c r="I5" s="4" t="str">
        <f>VLOOKUP(A5,HOP!A:T,20,0)</f>
        <v>直连</v>
      </c>
    </row>
    <row r="6" s="4" customFormat="1" hidden="1" spans="1:9">
      <c r="A6" s="4">
        <v>16540059228</v>
      </c>
      <c r="B6" s="5">
        <v>44528</v>
      </c>
      <c r="C6" s="5">
        <v>44529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hidden="1" spans="1:9">
      <c r="A7" s="4">
        <v>16601644030</v>
      </c>
      <c r="B7" s="5">
        <v>44528</v>
      </c>
      <c r="C7" s="5">
        <v>44529</v>
      </c>
      <c r="D7" s="4">
        <v>86</v>
      </c>
      <c r="E7" s="4" t="str">
        <f>VLOOKUP(A7,HOP!A:L,12,0)</f>
        <v>86.00</v>
      </c>
      <c r="F7" s="4" t="str">
        <f>VLOOKUP(A7,HOP!A:C,3,0)</f>
        <v>2280355</v>
      </c>
      <c r="G7" s="4">
        <f t="shared" si="0"/>
        <v>0</v>
      </c>
      <c r="H7" s="4" t="str">
        <f t="shared" si="1"/>
        <v>,2280355</v>
      </c>
      <c r="I7" s="4" t="str">
        <f>VLOOKUP(A7,HOP!A:T,20,0)</f>
        <v>直连</v>
      </c>
    </row>
    <row r="8" s="4" customFormat="1" hidden="1" spans="1:9">
      <c r="A8" s="4">
        <v>16647539157</v>
      </c>
      <c r="B8" s="5">
        <v>44525</v>
      </c>
      <c r="C8" s="5">
        <v>44529</v>
      </c>
      <c r="D8" s="4">
        <v>1300</v>
      </c>
      <c r="E8" s="4" t="str">
        <f>VLOOKUP(A8,HOP!A:L,12,0)</f>
        <v>1300.00</v>
      </c>
      <c r="F8" s="4" t="str">
        <f>VLOOKUP(A8,HOP!A:C,3,0)</f>
        <v>2282468</v>
      </c>
      <c r="G8" s="4">
        <f t="shared" si="0"/>
        <v>0</v>
      </c>
      <c r="H8" s="4" t="str">
        <f t="shared" si="1"/>
        <v>,2282468</v>
      </c>
      <c r="I8" s="4" t="str">
        <f>VLOOKUP(A8,HOP!A:T,20,0)</f>
        <v>直连</v>
      </c>
    </row>
    <row r="9" s="4" customFormat="1" hidden="1" spans="1:9">
      <c r="A9" s="4">
        <v>16745181601</v>
      </c>
      <c r="B9" s="5">
        <v>44528</v>
      </c>
      <c r="C9" s="5">
        <v>44529</v>
      </c>
      <c r="D9" s="4">
        <v>113</v>
      </c>
      <c r="E9" s="4" t="str">
        <f>VLOOKUP(A9,HOP!A:L,12,0)</f>
        <v>113.00</v>
      </c>
      <c r="F9" s="4" t="str">
        <f>VLOOKUP(A9,HOP!A:C,3,0)</f>
        <v>2290648</v>
      </c>
      <c r="G9" s="4">
        <f t="shared" si="0"/>
        <v>0</v>
      </c>
      <c r="H9" s="4" t="str">
        <f t="shared" si="1"/>
        <v>,2290648</v>
      </c>
      <c r="I9" s="4" t="str">
        <f>VLOOKUP(A9,HOP!A:T,20,0)</f>
        <v>直连</v>
      </c>
    </row>
    <row r="10" s="4" customFormat="1" hidden="1" spans="1:9">
      <c r="A10" s="4">
        <v>16786696344</v>
      </c>
      <c r="B10" s="5">
        <v>44527</v>
      </c>
      <c r="C10" s="5">
        <v>44529</v>
      </c>
      <c r="D10" s="4">
        <v>52</v>
      </c>
      <c r="E10" s="4" t="str">
        <f>VLOOKUP(A10,HOP!A:L,12,0)</f>
        <v>52.00</v>
      </c>
      <c r="F10" s="4" t="str">
        <f>VLOOKUP(A10,HOP!A:C,3,0)</f>
        <v>2298740</v>
      </c>
      <c r="G10" s="4">
        <f t="shared" si="0"/>
        <v>0</v>
      </c>
      <c r="H10" s="4" t="str">
        <f t="shared" si="1"/>
        <v>,2298740</v>
      </c>
      <c r="I10" s="4" t="str">
        <f>VLOOKUP(A10,HOP!A:T,20,0)</f>
        <v>直连</v>
      </c>
    </row>
    <row r="11" s="4" customFormat="1" hidden="1" spans="1:9">
      <c r="A11" s="4">
        <v>16815213729</v>
      </c>
      <c r="B11" s="5">
        <v>44527</v>
      </c>
      <c r="C11" s="5">
        <v>44529</v>
      </c>
      <c r="D11" s="4">
        <v>76</v>
      </c>
      <c r="E11" s="4" t="str">
        <f>VLOOKUP(A11,HOP!A:L,12,0)</f>
        <v>76.00</v>
      </c>
      <c r="F11" s="4" t="str">
        <f>VLOOKUP(A11,HOP!A:C,3,0)</f>
        <v>2302312</v>
      </c>
      <c r="G11" s="4">
        <f t="shared" si="0"/>
        <v>0</v>
      </c>
      <c r="H11" s="4" t="str">
        <f t="shared" si="1"/>
        <v>,2302312</v>
      </c>
      <c r="I11" s="4" t="str">
        <f>VLOOKUP(A11,HOP!A:T,20,0)</f>
        <v>直连</v>
      </c>
    </row>
    <row r="12" s="4" customFormat="1" spans="1:10">
      <c r="A12" s="4">
        <v>16824962597</v>
      </c>
      <c r="B12" s="5">
        <v>44528</v>
      </c>
      <c r="C12" s="5">
        <v>44529</v>
      </c>
      <c r="D12" s="4">
        <v>110</v>
      </c>
      <c r="E12" s="4" t="str">
        <f>VLOOKUP(A12,HOP!A:L,12,0)</f>
        <v>114.06</v>
      </c>
      <c r="F12" s="4" t="str">
        <f>VLOOKUP(A12,HOP!A:C,3,0)</f>
        <v>2304365</v>
      </c>
      <c r="G12" s="4">
        <f t="shared" si="0"/>
        <v>-4.06</v>
      </c>
      <c r="H12" s="4" t="str">
        <f t="shared" si="1"/>
        <v>,2304365</v>
      </c>
      <c r="I12" s="4" t="str">
        <f>VLOOKUP(A12,HOP!A:T,20,0)</f>
        <v>直连</v>
      </c>
      <c r="J12" s="4" t="s">
        <v>165</v>
      </c>
    </row>
    <row r="13" s="4" customFormat="1" hidden="1" spans="1:9">
      <c r="A13" s="4">
        <v>16826144867</v>
      </c>
      <c r="B13" s="5">
        <v>44528</v>
      </c>
      <c r="C13" s="5">
        <v>44529</v>
      </c>
      <c r="D13" s="4">
        <v>285</v>
      </c>
      <c r="E13" s="4" t="str">
        <f>VLOOKUP(A13,HOP!A:L,12,0)</f>
        <v>285.00</v>
      </c>
      <c r="F13" s="4" t="str">
        <f>VLOOKUP(A13,HOP!A:C,3,0)</f>
        <v>2304694</v>
      </c>
      <c r="G13" s="4">
        <f t="shared" si="0"/>
        <v>0</v>
      </c>
      <c r="H13" s="4" t="str">
        <f t="shared" si="1"/>
        <v>,2304694</v>
      </c>
      <c r="I13" s="4" t="str">
        <f>VLOOKUP(A13,HOP!A:T,20,0)</f>
        <v>直连</v>
      </c>
    </row>
    <row r="14" s="4" customFormat="1" hidden="1" spans="1:9">
      <c r="A14" s="4">
        <v>16839884782</v>
      </c>
      <c r="B14" s="5">
        <v>44528</v>
      </c>
      <c r="C14" s="5">
        <v>44529</v>
      </c>
      <c r="D14" s="4">
        <v>259</v>
      </c>
      <c r="E14" s="4" t="str">
        <f>VLOOKUP(A14,HOP!A:L,12,0)</f>
        <v>259.00</v>
      </c>
      <c r="F14" s="4" t="str">
        <f>VLOOKUP(A14,HOP!A:C,3,0)</f>
        <v>2306877</v>
      </c>
      <c r="G14" s="4">
        <f t="shared" si="0"/>
        <v>0</v>
      </c>
      <c r="H14" s="4" t="str">
        <f t="shared" si="1"/>
        <v>,2306877</v>
      </c>
      <c r="I14" s="4" t="str">
        <f>VLOOKUP(A14,HOP!A:T,20,0)</f>
        <v>直连</v>
      </c>
    </row>
    <row r="15" s="4" customFormat="1" hidden="1" spans="1:9">
      <c r="A15" s="4">
        <v>16848880005</v>
      </c>
      <c r="B15" s="5">
        <v>44527</v>
      </c>
      <c r="C15" s="5">
        <v>44529</v>
      </c>
      <c r="D15" s="4">
        <v>252</v>
      </c>
      <c r="E15" s="4" t="str">
        <f>VLOOKUP(A15,HOP!A:L,12,0)</f>
        <v>252.00</v>
      </c>
      <c r="F15" s="4" t="str">
        <f>VLOOKUP(A15,HOP!A:C,3,0)</f>
        <v>2308867</v>
      </c>
      <c r="G15" s="4">
        <f t="shared" si="0"/>
        <v>0</v>
      </c>
      <c r="H15" s="4" t="str">
        <f t="shared" si="1"/>
        <v>,2308867</v>
      </c>
      <c r="I15" s="4" t="str">
        <f>VLOOKUP(A15,HOP!A:T,20,0)</f>
        <v>直连</v>
      </c>
    </row>
    <row r="16" s="4" customFormat="1" hidden="1" spans="1:9">
      <c r="A16" s="4">
        <v>16851039894</v>
      </c>
      <c r="B16" s="5">
        <v>44528</v>
      </c>
      <c r="C16" s="5">
        <v>44529</v>
      </c>
      <c r="D16" s="4">
        <v>145</v>
      </c>
      <c r="E16" s="4" t="str">
        <f>VLOOKUP(A16,HOP!A:L,12,0)</f>
        <v>145.00</v>
      </c>
      <c r="F16" s="4" t="str">
        <f>VLOOKUP(A16,HOP!A:C,3,0)</f>
        <v>2309710</v>
      </c>
      <c r="G16" s="4">
        <f t="shared" si="0"/>
        <v>0</v>
      </c>
      <c r="H16" s="4" t="str">
        <f t="shared" si="1"/>
        <v>,2309710</v>
      </c>
      <c r="I16" s="4" t="str">
        <f>VLOOKUP(A16,HOP!A:T,20,0)</f>
        <v>直连</v>
      </c>
    </row>
    <row r="17" s="4" customFormat="1" hidden="1" spans="1:9">
      <c r="A17" s="4">
        <v>16856260141</v>
      </c>
      <c r="B17" s="5">
        <v>44528</v>
      </c>
      <c r="C17" s="5">
        <v>44529</v>
      </c>
      <c r="D17" s="4">
        <v>51</v>
      </c>
      <c r="E17" s="4" t="str">
        <f>VLOOKUP(A17,HOP!A:L,12,0)</f>
        <v>51.00</v>
      </c>
      <c r="F17" s="4" t="str">
        <f>VLOOKUP(A17,HOP!A:C,3,0)</f>
        <v>2310256</v>
      </c>
      <c r="G17" s="4">
        <f t="shared" si="0"/>
        <v>0</v>
      </c>
      <c r="H17" s="4" t="str">
        <f t="shared" si="1"/>
        <v>,2310256</v>
      </c>
      <c r="I17" s="4" t="str">
        <f>VLOOKUP(A17,HOP!A:T,20,0)</f>
        <v>直连</v>
      </c>
    </row>
    <row r="18" s="4" customFormat="1" hidden="1" spans="1:9">
      <c r="A18" s="4">
        <v>16856961222</v>
      </c>
      <c r="B18" s="5">
        <v>44524</v>
      </c>
      <c r="C18" s="5">
        <v>44529</v>
      </c>
      <c r="D18" s="4">
        <v>705</v>
      </c>
      <c r="E18" s="4" t="str">
        <f>VLOOKUP(A18,HOP!A:L,12,0)</f>
        <v>705.00</v>
      </c>
      <c r="F18" s="4" t="str">
        <f>VLOOKUP(A18,HOP!A:C,3,0)</f>
        <v>2310476</v>
      </c>
      <c r="G18" s="4">
        <f t="shared" si="0"/>
        <v>0</v>
      </c>
      <c r="H18" s="4" t="str">
        <f t="shared" si="1"/>
        <v>,2310476</v>
      </c>
      <c r="I18" s="4" t="str">
        <f>VLOOKUP(A18,HOP!A:T,20,0)</f>
        <v>直连</v>
      </c>
    </row>
    <row r="19" s="4" customFormat="1" hidden="1" spans="1:9">
      <c r="A19" s="4">
        <v>16858394957</v>
      </c>
      <c r="B19" s="5">
        <v>44527</v>
      </c>
      <c r="C19" s="5">
        <v>44529</v>
      </c>
      <c r="D19" s="4">
        <v>124</v>
      </c>
      <c r="E19" s="4" t="str">
        <f>VLOOKUP(A19,HOP!A:L,12,0)</f>
        <v>124.00</v>
      </c>
      <c r="F19" s="4" t="str">
        <f>VLOOKUP(A19,HOP!A:C,3,0)</f>
        <v>2311042</v>
      </c>
      <c r="G19" s="4">
        <f t="shared" si="0"/>
        <v>0</v>
      </c>
      <c r="H19" s="4" t="str">
        <f t="shared" si="1"/>
        <v>,2311042</v>
      </c>
      <c r="I19" s="4" t="str">
        <f>VLOOKUP(A19,HOP!A:T,20,0)</f>
        <v>直连</v>
      </c>
    </row>
    <row r="20" s="4" customFormat="1" hidden="1" spans="1:9">
      <c r="A20" s="4">
        <v>16863196397</v>
      </c>
      <c r="B20" s="5">
        <v>44527</v>
      </c>
      <c r="C20" s="5">
        <v>44529</v>
      </c>
      <c r="D20" s="4">
        <v>280</v>
      </c>
      <c r="E20" s="4" t="str">
        <f>VLOOKUP(A20,HOP!A:L,12,0)</f>
        <v>280.00</v>
      </c>
      <c r="F20" s="4" t="str">
        <f>VLOOKUP(A20,HOP!A:C,3,0)</f>
        <v>2312063</v>
      </c>
      <c r="G20" s="4">
        <f t="shared" si="0"/>
        <v>0</v>
      </c>
      <c r="H20" s="4" t="str">
        <f t="shared" si="1"/>
        <v>,2312063</v>
      </c>
      <c r="I20" s="4" t="str">
        <f>VLOOKUP(A20,HOP!A:T,20,0)</f>
        <v>直连</v>
      </c>
    </row>
    <row r="21" s="4" customFormat="1" hidden="1" spans="1:9">
      <c r="A21" s="4">
        <v>16865837823</v>
      </c>
      <c r="B21" s="5">
        <v>44526</v>
      </c>
      <c r="C21" s="5">
        <v>44529</v>
      </c>
      <c r="D21" s="4">
        <v>0</v>
      </c>
      <c r="E21" s="4" t="str">
        <f>VLOOKUP(A21,HOP!A:L,12,0)</f>
        <v>0.00</v>
      </c>
      <c r="F21" s="4" t="str">
        <f>VLOOKUP(A21,HOP!A:C,3,0)</f>
        <v>2313103</v>
      </c>
      <c r="G21" s="4">
        <f t="shared" si="0"/>
        <v>0</v>
      </c>
      <c r="H21" s="4" t="str">
        <f t="shared" si="1"/>
        <v>,2313103</v>
      </c>
      <c r="I21" s="4" t="str">
        <f>VLOOKUP(A21,HOP!A:T,20,0)</f>
        <v>直连</v>
      </c>
    </row>
    <row r="22" s="4" customFormat="1" hidden="1" spans="1:9">
      <c r="A22" s="4">
        <v>16870202339</v>
      </c>
      <c r="B22" s="5">
        <v>44528</v>
      </c>
      <c r="C22" s="5">
        <v>44529</v>
      </c>
      <c r="D22" s="4">
        <v>117</v>
      </c>
      <c r="E22" s="4" t="str">
        <f>VLOOKUP(A22,HOP!A:L,12,0)</f>
        <v>117.00</v>
      </c>
      <c r="F22" s="4" t="str">
        <f>VLOOKUP(A22,HOP!A:C,3,0)</f>
        <v>2313588</v>
      </c>
      <c r="G22" s="4">
        <f t="shared" si="0"/>
        <v>0</v>
      </c>
      <c r="H22" s="4" t="str">
        <f t="shared" si="1"/>
        <v>,2313588</v>
      </c>
      <c r="I22" s="4" t="str">
        <f>VLOOKUP(A22,HOP!A:T,20,0)</f>
        <v>直连</v>
      </c>
    </row>
    <row r="23" s="4" customFormat="1" hidden="1" spans="1:9">
      <c r="A23" s="4">
        <v>16870235954</v>
      </c>
      <c r="B23" s="5">
        <v>44528</v>
      </c>
      <c r="C23" s="5">
        <v>44529</v>
      </c>
      <c r="D23" s="4">
        <v>172</v>
      </c>
      <c r="E23" s="4" t="str">
        <f>VLOOKUP(A23,HOP!A:L,12,0)</f>
        <v>172.00</v>
      </c>
      <c r="F23" s="4" t="str">
        <f>VLOOKUP(A23,HOP!A:C,3,0)</f>
        <v>2313604</v>
      </c>
      <c r="G23" s="4">
        <f t="shared" si="0"/>
        <v>0</v>
      </c>
      <c r="H23" s="4" t="str">
        <f t="shared" si="1"/>
        <v>,2313604</v>
      </c>
      <c r="I23" s="4" t="str">
        <f>VLOOKUP(A23,HOP!A:T,20,0)</f>
        <v>直连</v>
      </c>
    </row>
    <row r="24" s="4" customFormat="1" hidden="1" spans="1:9">
      <c r="A24" s="4">
        <v>16871684229</v>
      </c>
      <c r="B24" s="5">
        <v>44528</v>
      </c>
      <c r="C24" s="5">
        <v>44529</v>
      </c>
      <c r="D24" s="4">
        <v>38</v>
      </c>
      <c r="E24" s="4" t="str">
        <f>VLOOKUP(A24,HOP!A:L,12,0)</f>
        <v>38.00</v>
      </c>
      <c r="F24" s="4" t="str">
        <f>VLOOKUP(A24,HOP!A:C,3,0)</f>
        <v>2314548</v>
      </c>
      <c r="G24" s="4">
        <f t="shared" si="0"/>
        <v>0</v>
      </c>
      <c r="H24" s="4" t="str">
        <f t="shared" si="1"/>
        <v>,2314548</v>
      </c>
      <c r="I24" s="4" t="str">
        <f>VLOOKUP(A24,HOP!A:T,20,0)</f>
        <v>直连</v>
      </c>
    </row>
    <row r="25" s="4" customFormat="1" hidden="1" spans="1:9">
      <c r="A25" s="4">
        <v>16873110901</v>
      </c>
      <c r="B25" s="5">
        <v>44527</v>
      </c>
      <c r="C25" s="5">
        <v>44529</v>
      </c>
      <c r="D25" s="4">
        <v>180</v>
      </c>
      <c r="E25" s="4" t="str">
        <f>VLOOKUP(A25,HOP!A:L,12,0)</f>
        <v>180.00</v>
      </c>
      <c r="F25" s="4" t="str">
        <f>VLOOKUP(A25,HOP!A:C,3,0)</f>
        <v>2315123</v>
      </c>
      <c r="G25" s="4">
        <f t="shared" si="0"/>
        <v>0</v>
      </c>
      <c r="H25" s="4" t="str">
        <f t="shared" si="1"/>
        <v>,2315123</v>
      </c>
      <c r="I25" s="4" t="str">
        <f>VLOOKUP(A25,HOP!A:T,20,0)</f>
        <v>直连</v>
      </c>
    </row>
    <row r="26" s="4" customFormat="1" hidden="1" spans="1:9">
      <c r="A26" s="4">
        <v>16878894544</v>
      </c>
      <c r="B26" s="5">
        <v>44528</v>
      </c>
      <c r="C26" s="5">
        <v>44529</v>
      </c>
      <c r="D26" s="4">
        <v>60</v>
      </c>
      <c r="E26" s="4" t="str">
        <f>VLOOKUP(A26,HOP!A:L,12,0)</f>
        <v>60.00</v>
      </c>
      <c r="F26" s="4" t="str">
        <f>VLOOKUP(A26,HOP!A:C,3,0)</f>
        <v>2315948</v>
      </c>
      <c r="G26" s="4">
        <f t="shared" si="0"/>
        <v>0</v>
      </c>
      <c r="H26" s="4" t="str">
        <f t="shared" si="1"/>
        <v>,2315948</v>
      </c>
      <c r="I26" s="4" t="str">
        <f>VLOOKUP(A26,HOP!A:T,20,0)</f>
        <v>直连</v>
      </c>
    </row>
    <row r="27" s="4" customFormat="1" hidden="1" spans="1:9">
      <c r="A27" s="4">
        <v>16878931210</v>
      </c>
      <c r="B27" s="5">
        <v>44528</v>
      </c>
      <c r="C27" s="5">
        <v>44529</v>
      </c>
      <c r="D27" s="4">
        <v>60</v>
      </c>
      <c r="E27" s="4" t="str">
        <f>VLOOKUP(A27,HOP!A:L,12,0)</f>
        <v>60.00</v>
      </c>
      <c r="F27" s="4" t="str">
        <f>VLOOKUP(A27,HOP!A:C,3,0)</f>
        <v>2315967</v>
      </c>
      <c r="G27" s="4">
        <f t="shared" si="0"/>
        <v>0</v>
      </c>
      <c r="H27" s="4" t="str">
        <f t="shared" si="1"/>
        <v>,2315967</v>
      </c>
      <c r="I27" s="4" t="str">
        <f>VLOOKUP(A27,HOP!A:T,20,0)</f>
        <v>直连</v>
      </c>
    </row>
    <row r="28" s="4" customFormat="1" hidden="1" spans="1:9">
      <c r="A28" s="4">
        <v>16880387768</v>
      </c>
      <c r="B28" s="5">
        <v>44528</v>
      </c>
      <c r="C28" s="5">
        <v>44529</v>
      </c>
      <c r="D28" s="4">
        <v>81</v>
      </c>
      <c r="E28" s="4" t="str">
        <f>VLOOKUP(A28,HOP!A:L,12,0)</f>
        <v>81.00</v>
      </c>
      <c r="F28" s="4" t="str">
        <f>VLOOKUP(A28,HOP!A:C,3,0)</f>
        <v>2316523</v>
      </c>
      <c r="G28" s="4">
        <f t="shared" si="0"/>
        <v>0</v>
      </c>
      <c r="H28" s="4" t="str">
        <f t="shared" si="1"/>
        <v>,2316523</v>
      </c>
      <c r="I28" s="4" t="str">
        <f>VLOOKUP(A28,HOP!A:T,20,0)</f>
        <v>直连</v>
      </c>
    </row>
    <row r="29" s="4" customFormat="1" hidden="1" spans="1:9">
      <c r="A29" s="4">
        <v>16880490310</v>
      </c>
      <c r="B29" s="5">
        <v>44528</v>
      </c>
      <c r="C29" s="5">
        <v>44529</v>
      </c>
      <c r="D29" s="4">
        <v>271</v>
      </c>
      <c r="E29" s="4" t="str">
        <f>VLOOKUP(A29,HOP!A:L,12,0)</f>
        <v>271.00</v>
      </c>
      <c r="F29" s="4" t="str">
        <f>VLOOKUP(A29,HOP!A:C,3,0)</f>
        <v>2316571</v>
      </c>
      <c r="G29" s="4">
        <f t="shared" si="0"/>
        <v>0</v>
      </c>
      <c r="H29" s="4" t="str">
        <f t="shared" si="1"/>
        <v>,2316571</v>
      </c>
      <c r="I29" s="4" t="str">
        <f>VLOOKUP(A29,HOP!A:T,20,0)</f>
        <v>直连</v>
      </c>
    </row>
    <row r="30" s="4" customFormat="1" hidden="1" spans="1:9">
      <c r="A30" s="4">
        <v>16880779368</v>
      </c>
      <c r="B30" s="5">
        <v>44528</v>
      </c>
      <c r="C30" s="5">
        <v>44529</v>
      </c>
      <c r="D30" s="4">
        <v>134</v>
      </c>
      <c r="E30" s="4" t="str">
        <f>VLOOKUP(A30,HOP!A:L,12,0)</f>
        <v>134.00</v>
      </c>
      <c r="F30" s="4" t="str">
        <f>VLOOKUP(A30,HOP!A:C,3,0)</f>
        <v>2316698</v>
      </c>
      <c r="G30" s="4">
        <f t="shared" si="0"/>
        <v>0</v>
      </c>
      <c r="H30" s="4" t="str">
        <f t="shared" si="1"/>
        <v>,2316698</v>
      </c>
      <c r="I30" s="4" t="str">
        <f>VLOOKUP(A30,HOP!A:T,20,0)</f>
        <v>直连</v>
      </c>
    </row>
    <row r="31" s="4" customFormat="1" hidden="1" spans="1:9">
      <c r="A31" s="4">
        <v>16880853473</v>
      </c>
      <c r="B31" s="5">
        <v>44528</v>
      </c>
      <c r="C31" s="5">
        <v>44529</v>
      </c>
      <c r="D31" s="4">
        <v>47</v>
      </c>
      <c r="E31" s="4" t="str">
        <f>VLOOKUP(A31,HOP!A:L,12,0)</f>
        <v>47.00</v>
      </c>
      <c r="F31" s="4" t="str">
        <f>VLOOKUP(A31,HOP!A:C,3,0)</f>
        <v>2316725</v>
      </c>
      <c r="G31" s="4">
        <f t="shared" si="0"/>
        <v>0</v>
      </c>
      <c r="H31" s="4" t="str">
        <f t="shared" si="1"/>
        <v>,2316725</v>
      </c>
      <c r="I31" s="4" t="str">
        <f>VLOOKUP(A31,HOP!A:T,20,0)</f>
        <v>直连</v>
      </c>
    </row>
    <row r="32" s="4" customFormat="1" hidden="1" spans="1:9">
      <c r="A32" s="4">
        <v>16882026439</v>
      </c>
      <c r="B32" s="5">
        <v>44528</v>
      </c>
      <c r="C32" s="5">
        <v>44529</v>
      </c>
      <c r="D32" s="4">
        <v>60</v>
      </c>
      <c r="E32" s="4" t="str">
        <f>VLOOKUP(A32,HOP!A:L,12,0)</f>
        <v>60.00</v>
      </c>
      <c r="F32" s="4" t="str">
        <f>VLOOKUP(A32,HOP!A:C,3,0)</f>
        <v>2317196</v>
      </c>
      <c r="G32" s="4">
        <f t="shared" si="0"/>
        <v>0</v>
      </c>
      <c r="H32" s="4" t="str">
        <f t="shared" si="1"/>
        <v>,2317196</v>
      </c>
      <c r="I32" s="4" t="str">
        <f>VLOOKUP(A32,HOP!A:T,20,0)</f>
        <v>直连</v>
      </c>
    </row>
    <row r="33" s="4" customFormat="1" hidden="1" spans="1:9">
      <c r="A33" s="4">
        <v>16882261222</v>
      </c>
      <c r="B33" s="5">
        <v>44528</v>
      </c>
      <c r="C33" s="5">
        <v>44529</v>
      </c>
      <c r="D33" s="4">
        <v>154</v>
      </c>
      <c r="E33" s="4" t="str">
        <f>VLOOKUP(A33,HOP!A:L,12,0)</f>
        <v>154.00</v>
      </c>
      <c r="F33" s="4" t="str">
        <f>VLOOKUP(A33,HOP!A:C,3,0)</f>
        <v>2317339</v>
      </c>
      <c r="G33" s="4">
        <f t="shared" si="0"/>
        <v>0</v>
      </c>
      <c r="H33" s="4" t="str">
        <f t="shared" si="1"/>
        <v>,2317339</v>
      </c>
      <c r="I33" s="4" t="str">
        <f>VLOOKUP(A33,HOP!A:T,20,0)</f>
        <v>直连</v>
      </c>
    </row>
    <row r="34" s="4" customFormat="1" hidden="1" spans="1:9">
      <c r="A34" s="4">
        <v>16882735099</v>
      </c>
      <c r="B34" s="5">
        <v>44528</v>
      </c>
      <c r="C34" s="5">
        <v>44529</v>
      </c>
      <c r="D34" s="4">
        <v>91</v>
      </c>
      <c r="E34" s="4" t="str">
        <f>VLOOKUP(A34,HOP!A:L,12,0)</f>
        <v>91.00</v>
      </c>
      <c r="F34" s="4" t="str">
        <f>VLOOKUP(A34,HOP!A:C,3,0)</f>
        <v>2317624</v>
      </c>
      <c r="G34" s="4">
        <f t="shared" si="0"/>
        <v>0</v>
      </c>
      <c r="H34" s="4" t="str">
        <f t="shared" si="1"/>
        <v>,2317624</v>
      </c>
      <c r="I34" s="4" t="str">
        <f>VLOOKUP(A34,HOP!A:T,20,0)</f>
        <v>直连</v>
      </c>
    </row>
    <row r="35" s="4" customFormat="1" hidden="1" spans="1:9">
      <c r="A35" s="4">
        <v>16885397023</v>
      </c>
      <c r="B35" s="5">
        <v>44528</v>
      </c>
      <c r="C35" s="5">
        <v>44529</v>
      </c>
      <c r="D35" s="4">
        <v>121</v>
      </c>
      <c r="E35" s="4" t="str">
        <f>VLOOKUP(A35,HOP!A:L,12,0)</f>
        <v>121.00</v>
      </c>
      <c r="F35" s="4" t="str">
        <f>VLOOKUP(A35,HOP!A:C,3,0)</f>
        <v>2317685</v>
      </c>
      <c r="G35" s="4">
        <f t="shared" si="0"/>
        <v>0</v>
      </c>
      <c r="H35" s="4" t="str">
        <f t="shared" si="1"/>
        <v>,2317685</v>
      </c>
      <c r="I35" s="4" t="str">
        <f>VLOOKUP(A35,HOP!A:T,20,0)</f>
        <v>直连</v>
      </c>
    </row>
    <row r="36" s="4" customFormat="1" hidden="1" spans="1:9">
      <c r="A36" s="4">
        <v>16885494060</v>
      </c>
      <c r="B36" s="5">
        <v>44528</v>
      </c>
      <c r="C36" s="5">
        <v>44529</v>
      </c>
      <c r="D36" s="4">
        <v>55</v>
      </c>
      <c r="E36" s="4" t="str">
        <f>VLOOKUP(A36,HOP!A:L,12,0)</f>
        <v>55.00</v>
      </c>
      <c r="F36" s="4" t="str">
        <f>VLOOKUP(A36,HOP!A:C,3,0)</f>
        <v>2317691</v>
      </c>
      <c r="G36" s="4">
        <f t="shared" si="0"/>
        <v>0</v>
      </c>
      <c r="H36" s="4" t="str">
        <f t="shared" si="1"/>
        <v>,2317691</v>
      </c>
      <c r="I36" s="4" t="str">
        <f>VLOOKUP(A36,HOP!A:T,20,0)</f>
        <v>直连</v>
      </c>
    </row>
    <row r="37" s="4" customFormat="1" spans="1:10">
      <c r="A37" s="4">
        <v>16432015887</v>
      </c>
      <c r="B37" s="5">
        <v>44470</v>
      </c>
      <c r="C37" s="5">
        <v>44471</v>
      </c>
      <c r="D37" s="4">
        <v>-70.44</v>
      </c>
      <c r="E37" s="4" t="e">
        <f>VLOOKUP(A37,HOP!A:L,12,0)</f>
        <v>#N/A</v>
      </c>
      <c r="F37" s="4">
        <v>2270792</v>
      </c>
      <c r="G37" s="4" t="e">
        <f t="shared" si="0"/>
        <v>#N/A</v>
      </c>
      <c r="H37" s="4" t="str">
        <f t="shared" si="1"/>
        <v>,2270792</v>
      </c>
      <c r="I37" s="4" t="e">
        <f>VLOOKUP(A37,HOP!A:T,20,0)</f>
        <v>#N/A</v>
      </c>
      <c r="J37" s="4" t="s">
        <v>166</v>
      </c>
    </row>
    <row r="38" s="4" customFormat="1" spans="1:10">
      <c r="A38" s="4">
        <v>16433665811</v>
      </c>
      <c r="B38" s="5">
        <v>44471</v>
      </c>
      <c r="C38" s="5">
        <v>44472</v>
      </c>
      <c r="D38" s="4">
        <v>-144.15</v>
      </c>
      <c r="E38" s="4" t="e">
        <f>VLOOKUP(A38,HOP!A:L,12,0)</f>
        <v>#N/A</v>
      </c>
      <c r="F38" s="4">
        <v>2270941</v>
      </c>
      <c r="G38" s="4" t="e">
        <f t="shared" si="0"/>
        <v>#N/A</v>
      </c>
      <c r="H38" s="4" t="str">
        <f t="shared" si="1"/>
        <v>,2270941</v>
      </c>
      <c r="I38" s="4" t="e">
        <f>VLOOKUP(A38,HOP!A:T,20,0)</f>
        <v>#N/A</v>
      </c>
      <c r="J38" s="4" t="s">
        <v>167</v>
      </c>
    </row>
    <row r="39" s="4" customFormat="1" spans="1:10">
      <c r="A39" s="4">
        <v>16495518514</v>
      </c>
      <c r="B39" s="5">
        <v>44478</v>
      </c>
      <c r="C39" s="5">
        <v>44479</v>
      </c>
      <c r="D39" s="4">
        <v>-60.47</v>
      </c>
      <c r="E39" s="4" t="e">
        <f>VLOOKUP(A39,HOP!A:L,12,0)</f>
        <v>#N/A</v>
      </c>
      <c r="F39" s="4">
        <v>2274393</v>
      </c>
      <c r="G39" s="4" t="e">
        <f t="shared" si="0"/>
        <v>#N/A</v>
      </c>
      <c r="H39" s="4" t="str">
        <f t="shared" si="1"/>
        <v>,2274393</v>
      </c>
      <c r="I39" s="4" t="e">
        <f>VLOOKUP(A39,HOP!A:T,20,0)</f>
        <v>#N/A</v>
      </c>
      <c r="J39" s="4" t="s">
        <v>168</v>
      </c>
    </row>
    <row r="40" s="4" customFormat="1" spans="1:10">
      <c r="A40" s="4">
        <v>16447011089</v>
      </c>
      <c r="B40" s="5">
        <v>44471</v>
      </c>
      <c r="C40" s="5">
        <v>44472</v>
      </c>
      <c r="D40" s="4">
        <v>-198.14</v>
      </c>
      <c r="E40" s="4" t="e">
        <f>VLOOKUP(A40,HOP!A:L,12,0)</f>
        <v>#N/A</v>
      </c>
      <c r="F40" s="4">
        <v>2271699</v>
      </c>
      <c r="G40" s="4" t="e">
        <f t="shared" si="0"/>
        <v>#N/A</v>
      </c>
      <c r="H40" s="4" t="str">
        <f t="shared" si="1"/>
        <v>,2271699</v>
      </c>
      <c r="I40" s="4" t="e">
        <f>VLOOKUP(A40,HOP!A:T,20,0)</f>
        <v>#N/A</v>
      </c>
      <c r="J40" s="4" t="s">
        <v>169</v>
      </c>
    </row>
    <row r="41" s="4" customFormat="1" spans="1:10">
      <c r="A41" s="4">
        <v>16599042116</v>
      </c>
      <c r="B41" s="5">
        <v>44505</v>
      </c>
      <c r="C41" s="5">
        <v>44507</v>
      </c>
      <c r="D41" s="4">
        <v>-72.6</v>
      </c>
      <c r="E41" s="4" t="e">
        <f>VLOOKUP(A41,HOP!A:L,12,0)</f>
        <v>#N/A</v>
      </c>
      <c r="F41" s="4">
        <v>2280183</v>
      </c>
      <c r="G41" s="4" t="e">
        <f t="shared" si="0"/>
        <v>#N/A</v>
      </c>
      <c r="H41" s="4" t="str">
        <f t="shared" si="1"/>
        <v>,2280183</v>
      </c>
      <c r="I41" s="4" t="e">
        <f>VLOOKUP(A41,HOP!A:T,20,0)</f>
        <v>#N/A</v>
      </c>
      <c r="J41" s="4" t="s">
        <v>170</v>
      </c>
    </row>
    <row r="42" s="4" customFormat="1" spans="1:10">
      <c r="A42" s="4">
        <v>16598941046</v>
      </c>
      <c r="B42" s="5">
        <v>44506</v>
      </c>
      <c r="C42" s="5">
        <v>44507</v>
      </c>
      <c r="D42" s="4">
        <v>-72.6</v>
      </c>
      <c r="E42" s="4" t="e">
        <f>VLOOKUP(A42,HOP!A:L,12,0)</f>
        <v>#N/A</v>
      </c>
      <c r="F42" s="4">
        <v>2280180</v>
      </c>
      <c r="G42" s="4" t="e">
        <f t="shared" si="0"/>
        <v>#N/A</v>
      </c>
      <c r="H42" s="4" t="str">
        <f t="shared" si="1"/>
        <v>,2280180</v>
      </c>
      <c r="I42" s="4" t="e">
        <f>VLOOKUP(A42,HOP!A:T,20,0)</f>
        <v>#N/A</v>
      </c>
      <c r="J42" s="4" t="s">
        <v>170</v>
      </c>
    </row>
    <row r="43" s="4" customFormat="1" spans="1:10">
      <c r="A43" s="4">
        <v>16638097266</v>
      </c>
      <c r="B43" s="5">
        <v>44492</v>
      </c>
      <c r="C43" s="5">
        <v>44493</v>
      </c>
      <c r="D43" s="4">
        <v>-85.83</v>
      </c>
      <c r="E43" s="4" t="e">
        <f>VLOOKUP(A43,HOP!A:L,12,0)</f>
        <v>#N/A</v>
      </c>
      <c r="F43" s="4">
        <v>2282125</v>
      </c>
      <c r="G43" s="4" t="e">
        <f t="shared" si="0"/>
        <v>#N/A</v>
      </c>
      <c r="H43" s="4" t="str">
        <f t="shared" si="1"/>
        <v>,2282125</v>
      </c>
      <c r="I43" s="4" t="e">
        <f>VLOOKUP(A43,HOP!A:T,20,0)</f>
        <v>#N/A</v>
      </c>
      <c r="J43" s="4" t="s">
        <v>171</v>
      </c>
    </row>
    <row r="45" spans="4:4">
      <c r="D45" s="4">
        <f>SUM(D2:D44)</f>
        <v>6321.77</v>
      </c>
    </row>
    <row r="50" spans="1:5">
      <c r="A50" s="4" t="s">
        <v>172</v>
      </c>
      <c r="D50" s="4">
        <v>5809.77</v>
      </c>
      <c r="E50" s="4">
        <v>45276.06</v>
      </c>
    </row>
    <row r="51" spans="1:5">
      <c r="A51" s="4" t="s">
        <v>173</v>
      </c>
      <c r="D51" s="4">
        <v>512</v>
      </c>
      <c r="E51" s="4">
        <v>3990.06</v>
      </c>
    </row>
    <row r="52" spans="1:5">
      <c r="A52" s="4" t="s">
        <v>174</v>
      </c>
      <c r="D52" s="4">
        <f>SUBTOTAL(9,D50:D51)</f>
        <v>6321.77</v>
      </c>
      <c r="E52" s="4">
        <f>SUBTOTAL(9,E50:E51)</f>
        <v>49266.12</v>
      </c>
    </row>
    <row r="53" spans="1:1">
      <c r="A53" s="4" t="s">
        <v>175</v>
      </c>
    </row>
  </sheetData>
  <autoFilter ref="A1:XFD53">
    <filterColumn colId="3">
      <filters blank="1">
        <filter val="110"/>
        <filter val="51"/>
        <filter val="91"/>
        <filter val="291"/>
        <filter val="52"/>
        <filter val="252"/>
        <filter val="113"/>
        <filter val="154"/>
        <filter val="55"/>
        <filter val="117"/>
        <filter val="259"/>
        <filter val="60"/>
        <filter val="121"/>
        <filter val="124"/>
        <filter val="-72.6"/>
        <filter val="6321.77"/>
        <filter val="768"/>
        <filter val="271"/>
        <filter val="172"/>
        <filter val="134"/>
        <filter val="76"/>
        <filter val="38"/>
        <filter val="180"/>
        <filter val="280"/>
        <filter val="1300"/>
        <filter val="81"/>
        <filter val="101"/>
        <filter val="-85.83"/>
        <filter val="-198.14"/>
        <filter val="-70.44"/>
        <filter val="145"/>
        <filter val="285"/>
        <filter val="705"/>
        <filter val="-144.15"/>
        <filter val="86"/>
        <filter val="47"/>
        <filter val="387"/>
        <filter val="-60.47"/>
      </filters>
    </filterColumn>
    <filterColumn colId="6">
      <filters blank="1">
        <filter val="#N/A"/>
        <filter val="512"/>
        <filter val="-4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176</v>
      </c>
      <c r="B1" s="2" t="s">
        <v>177</v>
      </c>
      <c r="C1" s="2" t="s">
        <v>178</v>
      </c>
      <c r="D1" s="2" t="s">
        <v>179</v>
      </c>
      <c r="E1" s="2" t="s">
        <v>13</v>
      </c>
      <c r="F1" s="2" t="s">
        <v>5</v>
      </c>
      <c r="G1" s="2" t="s">
        <v>6</v>
      </c>
      <c r="H1" s="2" t="s">
        <v>180</v>
      </c>
      <c r="I1" s="2" t="s">
        <v>181</v>
      </c>
      <c r="J1" s="2" t="s">
        <v>182</v>
      </c>
      <c r="K1" s="2" t="s">
        <v>183</v>
      </c>
      <c r="L1" s="2" t="s">
        <v>184</v>
      </c>
      <c r="M1" s="2" t="s">
        <v>185</v>
      </c>
      <c r="N1" s="2" t="s">
        <v>186</v>
      </c>
      <c r="O1" s="2" t="s">
        <v>187</v>
      </c>
      <c r="P1" s="2" t="s">
        <v>188</v>
      </c>
      <c r="Q1" s="2" t="s">
        <v>189</v>
      </c>
      <c r="R1" s="2" t="s">
        <v>190</v>
      </c>
      <c r="S1" s="2" t="s">
        <v>191</v>
      </c>
      <c r="T1" s="2" t="s">
        <v>192</v>
      </c>
    </row>
    <row r="2" s="1" customFormat="1" spans="1:20">
      <c r="A2" s="3">
        <v>16882735099</v>
      </c>
      <c r="B2" s="1" t="s">
        <v>193</v>
      </c>
      <c r="C2" s="1" t="s">
        <v>194</v>
      </c>
      <c r="D2" s="1" t="s">
        <v>195</v>
      </c>
      <c r="E2" s="1" t="s">
        <v>196</v>
      </c>
      <c r="F2" s="1" t="s">
        <v>193</v>
      </c>
      <c r="G2" s="1" t="s">
        <v>197</v>
      </c>
      <c r="H2" s="1" t="s">
        <v>198</v>
      </c>
      <c r="I2" s="1" t="s">
        <v>199</v>
      </c>
      <c r="J2" s="1" t="s">
        <v>29</v>
      </c>
      <c r="K2" s="1" t="s">
        <v>200</v>
      </c>
      <c r="L2" s="1" t="s">
        <v>200</v>
      </c>
      <c r="M2" s="1" t="s">
        <v>201</v>
      </c>
      <c r="N2" s="1" t="s">
        <v>201</v>
      </c>
      <c r="O2" s="1" t="s">
        <v>202</v>
      </c>
      <c r="P2" s="1" t="s">
        <v>203</v>
      </c>
      <c r="Q2" s="1" t="s">
        <v>204</v>
      </c>
      <c r="R2" s="1" t="s">
        <v>205</v>
      </c>
      <c r="S2" s="1" t="s">
        <v>206</v>
      </c>
      <c r="T2" s="1" t="s">
        <v>207</v>
      </c>
    </row>
    <row r="3" s="1" customFormat="1" spans="1:20">
      <c r="A3" s="3">
        <v>16870202339</v>
      </c>
      <c r="B3" s="1" t="s">
        <v>208</v>
      </c>
      <c r="C3" s="1" t="s">
        <v>209</v>
      </c>
      <c r="D3" s="1" t="s">
        <v>210</v>
      </c>
      <c r="E3" s="1" t="s">
        <v>211</v>
      </c>
      <c r="F3" s="1" t="s">
        <v>193</v>
      </c>
      <c r="G3" s="1" t="s">
        <v>197</v>
      </c>
      <c r="H3" s="1" t="s">
        <v>198</v>
      </c>
      <c r="I3" s="1" t="s">
        <v>212</v>
      </c>
      <c r="J3" s="1" t="s">
        <v>29</v>
      </c>
      <c r="K3" s="1" t="s">
        <v>213</v>
      </c>
      <c r="L3" s="1" t="s">
        <v>213</v>
      </c>
      <c r="M3" s="1" t="s">
        <v>201</v>
      </c>
      <c r="N3" s="1" t="s">
        <v>201</v>
      </c>
      <c r="O3" s="1" t="s">
        <v>202</v>
      </c>
      <c r="P3" s="1" t="s">
        <v>203</v>
      </c>
      <c r="Q3" s="1" t="s">
        <v>214</v>
      </c>
      <c r="R3" s="1" t="s">
        <v>205</v>
      </c>
      <c r="S3" s="1" t="s">
        <v>206</v>
      </c>
      <c r="T3" s="1" t="s">
        <v>207</v>
      </c>
    </row>
    <row r="4" s="1" customFormat="1" spans="1:20">
      <c r="A4" s="3">
        <v>16880779368</v>
      </c>
      <c r="B4" s="1" t="s">
        <v>193</v>
      </c>
      <c r="C4" s="1" t="s">
        <v>215</v>
      </c>
      <c r="D4" s="1" t="s">
        <v>216</v>
      </c>
      <c r="E4" s="1" t="s">
        <v>217</v>
      </c>
      <c r="F4" s="1" t="s">
        <v>193</v>
      </c>
      <c r="G4" s="1" t="s">
        <v>197</v>
      </c>
      <c r="H4" s="1" t="s">
        <v>198</v>
      </c>
      <c r="I4" s="1" t="s">
        <v>218</v>
      </c>
      <c r="J4" s="1" t="s">
        <v>29</v>
      </c>
      <c r="K4" s="1" t="s">
        <v>219</v>
      </c>
      <c r="L4" s="1" t="s">
        <v>219</v>
      </c>
      <c r="M4" s="1" t="s">
        <v>201</v>
      </c>
      <c r="N4" s="1" t="s">
        <v>201</v>
      </c>
      <c r="O4" s="1" t="s">
        <v>202</v>
      </c>
      <c r="P4" s="1" t="s">
        <v>203</v>
      </c>
      <c r="Q4" s="1" t="s">
        <v>220</v>
      </c>
      <c r="R4" s="1" t="s">
        <v>205</v>
      </c>
      <c r="S4" s="1" t="s">
        <v>206</v>
      </c>
      <c r="T4" s="1" t="s">
        <v>207</v>
      </c>
    </row>
    <row r="5" s="1" customFormat="1" spans="1:20">
      <c r="A5" s="3">
        <v>16509887535</v>
      </c>
      <c r="B5" s="1" t="s">
        <v>221</v>
      </c>
      <c r="C5" s="1" t="s">
        <v>222</v>
      </c>
      <c r="D5" s="1" t="s">
        <v>223</v>
      </c>
      <c r="E5" s="1" t="s">
        <v>224</v>
      </c>
      <c r="F5" s="1" t="s">
        <v>193</v>
      </c>
      <c r="G5" s="1" t="s">
        <v>197</v>
      </c>
      <c r="H5" s="1" t="s">
        <v>198</v>
      </c>
      <c r="I5" s="1" t="s">
        <v>225</v>
      </c>
      <c r="J5" s="1" t="s">
        <v>29</v>
      </c>
      <c r="K5" s="1" t="s">
        <v>226</v>
      </c>
      <c r="L5" s="1" t="s">
        <v>226</v>
      </c>
      <c r="M5" s="1" t="s">
        <v>201</v>
      </c>
      <c r="N5" s="1" t="s">
        <v>201</v>
      </c>
      <c r="O5" s="1" t="s">
        <v>202</v>
      </c>
      <c r="P5" s="1" t="s">
        <v>203</v>
      </c>
      <c r="Q5" s="1" t="s">
        <v>227</v>
      </c>
      <c r="R5" s="1" t="s">
        <v>205</v>
      </c>
      <c r="S5" s="1" t="s">
        <v>206</v>
      </c>
      <c r="T5" s="1" t="s">
        <v>207</v>
      </c>
    </row>
    <row r="6" s="1" customFormat="1" spans="1:20">
      <c r="A6" s="3">
        <v>16863196397</v>
      </c>
      <c r="B6" s="1" t="s">
        <v>228</v>
      </c>
      <c r="C6" s="1" t="s">
        <v>229</v>
      </c>
      <c r="D6" s="1" t="s">
        <v>230</v>
      </c>
      <c r="E6" s="1" t="s">
        <v>231</v>
      </c>
      <c r="F6" s="1" t="s">
        <v>232</v>
      </c>
      <c r="G6" s="1" t="s">
        <v>197</v>
      </c>
      <c r="H6" s="1" t="s">
        <v>198</v>
      </c>
      <c r="I6" s="1" t="s">
        <v>233</v>
      </c>
      <c r="J6" s="1" t="s">
        <v>29</v>
      </c>
      <c r="K6" s="1" t="s">
        <v>234</v>
      </c>
      <c r="L6" s="1" t="s">
        <v>234</v>
      </c>
      <c r="M6" s="1" t="s">
        <v>201</v>
      </c>
      <c r="N6" s="1" t="s">
        <v>201</v>
      </c>
      <c r="O6" s="1" t="s">
        <v>202</v>
      </c>
      <c r="P6" s="1" t="s">
        <v>203</v>
      </c>
      <c r="Q6" s="1" t="s">
        <v>235</v>
      </c>
      <c r="R6" s="1" t="s">
        <v>205</v>
      </c>
      <c r="S6" s="1" t="s">
        <v>206</v>
      </c>
      <c r="T6" s="1" t="s">
        <v>207</v>
      </c>
    </row>
    <row r="7" s="1" customFormat="1" spans="1:20">
      <c r="A7" s="3">
        <v>16376634774</v>
      </c>
      <c r="B7" s="1" t="s">
        <v>236</v>
      </c>
      <c r="C7" s="1" t="s">
        <v>237</v>
      </c>
      <c r="D7" s="1" t="s">
        <v>238</v>
      </c>
      <c r="E7" s="1" t="s">
        <v>239</v>
      </c>
      <c r="F7" s="1" t="s">
        <v>208</v>
      </c>
      <c r="G7" s="1" t="s">
        <v>197</v>
      </c>
      <c r="H7" s="1" t="s">
        <v>198</v>
      </c>
      <c r="I7" s="1" t="s">
        <v>240</v>
      </c>
      <c r="J7" s="1" t="s">
        <v>29</v>
      </c>
      <c r="K7" s="1" t="s">
        <v>241</v>
      </c>
      <c r="L7" s="1" t="s">
        <v>241</v>
      </c>
      <c r="M7" s="1" t="s">
        <v>201</v>
      </c>
      <c r="N7" s="1" t="s">
        <v>201</v>
      </c>
      <c r="O7" s="1" t="s">
        <v>202</v>
      </c>
      <c r="P7" s="1" t="s">
        <v>203</v>
      </c>
      <c r="Q7" s="1" t="s">
        <v>242</v>
      </c>
      <c r="R7" s="1" t="s">
        <v>205</v>
      </c>
      <c r="S7" s="1" t="s">
        <v>206</v>
      </c>
      <c r="T7" s="1" t="s">
        <v>207</v>
      </c>
    </row>
    <row r="8" s="1" customFormat="1" spans="1:20">
      <c r="A8" s="3">
        <v>16786696344</v>
      </c>
      <c r="B8" s="1" t="s">
        <v>243</v>
      </c>
      <c r="C8" s="1" t="s">
        <v>244</v>
      </c>
      <c r="D8" s="1" t="s">
        <v>245</v>
      </c>
      <c r="E8" s="1" t="s">
        <v>246</v>
      </c>
      <c r="F8" s="1" t="s">
        <v>232</v>
      </c>
      <c r="G8" s="1" t="s">
        <v>197</v>
      </c>
      <c r="H8" s="1" t="s">
        <v>198</v>
      </c>
      <c r="I8" s="1" t="s">
        <v>247</v>
      </c>
      <c r="J8" s="1" t="s">
        <v>29</v>
      </c>
      <c r="K8" s="1" t="s">
        <v>248</v>
      </c>
      <c r="L8" s="1" t="s">
        <v>248</v>
      </c>
      <c r="M8" s="1" t="s">
        <v>201</v>
      </c>
      <c r="N8" s="1" t="s">
        <v>201</v>
      </c>
      <c r="O8" s="1" t="s">
        <v>202</v>
      </c>
      <c r="P8" s="1" t="s">
        <v>203</v>
      </c>
      <c r="Q8" s="1" t="s">
        <v>249</v>
      </c>
      <c r="R8" s="1" t="s">
        <v>205</v>
      </c>
      <c r="S8" s="1" t="s">
        <v>206</v>
      </c>
      <c r="T8" s="1" t="s">
        <v>207</v>
      </c>
    </row>
    <row r="9" s="1" customFormat="1" spans="1:20">
      <c r="A9" s="3">
        <v>16851039894</v>
      </c>
      <c r="B9" s="1" t="s">
        <v>250</v>
      </c>
      <c r="C9" s="1" t="s">
        <v>251</v>
      </c>
      <c r="D9" s="1" t="s">
        <v>252</v>
      </c>
      <c r="E9" s="1" t="s">
        <v>253</v>
      </c>
      <c r="F9" s="1" t="s">
        <v>193</v>
      </c>
      <c r="G9" s="1" t="s">
        <v>197</v>
      </c>
      <c r="H9" s="1" t="s">
        <v>198</v>
      </c>
      <c r="I9" s="1" t="s">
        <v>254</v>
      </c>
      <c r="J9" s="1" t="s">
        <v>29</v>
      </c>
      <c r="K9" s="1" t="s">
        <v>255</v>
      </c>
      <c r="L9" s="1" t="s">
        <v>255</v>
      </c>
      <c r="M9" s="1" t="s">
        <v>201</v>
      </c>
      <c r="N9" s="1" t="s">
        <v>201</v>
      </c>
      <c r="O9" s="1" t="s">
        <v>202</v>
      </c>
      <c r="P9" s="1" t="s">
        <v>203</v>
      </c>
      <c r="Q9" s="1" t="s">
        <v>256</v>
      </c>
      <c r="R9" s="1" t="s">
        <v>205</v>
      </c>
      <c r="S9" s="1" t="s">
        <v>206</v>
      </c>
      <c r="T9" s="1" t="s">
        <v>207</v>
      </c>
    </row>
    <row r="10" s="1" customFormat="1" spans="1:20">
      <c r="A10" s="3">
        <v>16826144867</v>
      </c>
      <c r="B10" s="1" t="s">
        <v>257</v>
      </c>
      <c r="C10" s="1" t="s">
        <v>258</v>
      </c>
      <c r="D10" s="1" t="s">
        <v>259</v>
      </c>
      <c r="E10" s="1" t="s">
        <v>260</v>
      </c>
      <c r="F10" s="1" t="s">
        <v>193</v>
      </c>
      <c r="G10" s="1" t="s">
        <v>197</v>
      </c>
      <c r="H10" s="1" t="s">
        <v>198</v>
      </c>
      <c r="I10" s="1" t="s">
        <v>261</v>
      </c>
      <c r="J10" s="1" t="s">
        <v>29</v>
      </c>
      <c r="K10" s="1" t="s">
        <v>262</v>
      </c>
      <c r="L10" s="1" t="s">
        <v>262</v>
      </c>
      <c r="M10" s="1" t="s">
        <v>201</v>
      </c>
      <c r="N10" s="1" t="s">
        <v>201</v>
      </c>
      <c r="O10" s="1" t="s">
        <v>202</v>
      </c>
      <c r="P10" s="1" t="s">
        <v>203</v>
      </c>
      <c r="Q10" s="1" t="s">
        <v>263</v>
      </c>
      <c r="R10" s="1" t="s">
        <v>205</v>
      </c>
      <c r="S10" s="1" t="s">
        <v>206</v>
      </c>
      <c r="T10" s="1" t="s">
        <v>207</v>
      </c>
    </row>
    <row r="11" s="1" customFormat="1" spans="1:20">
      <c r="A11" s="3">
        <v>16858394957</v>
      </c>
      <c r="B11" s="1" t="s">
        <v>264</v>
      </c>
      <c r="C11" s="1" t="s">
        <v>265</v>
      </c>
      <c r="D11" s="1" t="s">
        <v>266</v>
      </c>
      <c r="E11" s="1" t="s">
        <v>267</v>
      </c>
      <c r="F11" s="1" t="s">
        <v>232</v>
      </c>
      <c r="G11" s="1" t="s">
        <v>197</v>
      </c>
      <c r="H11" s="1" t="s">
        <v>198</v>
      </c>
      <c r="I11" s="1" t="s">
        <v>268</v>
      </c>
      <c r="J11" s="1" t="s">
        <v>29</v>
      </c>
      <c r="K11" s="1" t="s">
        <v>269</v>
      </c>
      <c r="L11" s="1" t="s">
        <v>269</v>
      </c>
      <c r="M11" s="1" t="s">
        <v>201</v>
      </c>
      <c r="N11" s="1" t="s">
        <v>201</v>
      </c>
      <c r="O11" s="1" t="s">
        <v>202</v>
      </c>
      <c r="P11" s="1" t="s">
        <v>203</v>
      </c>
      <c r="Q11" s="1" t="s">
        <v>270</v>
      </c>
      <c r="R11" s="1" t="s">
        <v>205</v>
      </c>
      <c r="S11" s="1" t="s">
        <v>206</v>
      </c>
      <c r="T11" s="1" t="s">
        <v>207</v>
      </c>
    </row>
    <row r="12" s="1" customFormat="1" spans="1:20">
      <c r="A12" s="3">
        <v>16848880005</v>
      </c>
      <c r="B12" s="1" t="s">
        <v>250</v>
      </c>
      <c r="C12" s="1" t="s">
        <v>271</v>
      </c>
      <c r="D12" s="1" t="s">
        <v>272</v>
      </c>
      <c r="E12" s="1" t="s">
        <v>273</v>
      </c>
      <c r="F12" s="1" t="s">
        <v>232</v>
      </c>
      <c r="G12" s="1" t="s">
        <v>197</v>
      </c>
      <c r="H12" s="1" t="s">
        <v>198</v>
      </c>
      <c r="I12" s="1" t="s">
        <v>274</v>
      </c>
      <c r="J12" s="1" t="s">
        <v>29</v>
      </c>
      <c r="K12" s="1" t="s">
        <v>275</v>
      </c>
      <c r="L12" s="1" t="s">
        <v>275</v>
      </c>
      <c r="M12" s="1" t="s">
        <v>201</v>
      </c>
      <c r="N12" s="1" t="s">
        <v>201</v>
      </c>
      <c r="O12" s="1" t="s">
        <v>202</v>
      </c>
      <c r="P12" s="1" t="s">
        <v>203</v>
      </c>
      <c r="Q12" s="1" t="s">
        <v>276</v>
      </c>
      <c r="R12" s="1" t="s">
        <v>205</v>
      </c>
      <c r="S12" s="1" t="s">
        <v>206</v>
      </c>
      <c r="T12" s="1" t="s">
        <v>207</v>
      </c>
    </row>
    <row r="13" s="1" customFormat="1" spans="1:20">
      <c r="A13" s="3">
        <v>16815213729</v>
      </c>
      <c r="B13" s="1" t="s">
        <v>277</v>
      </c>
      <c r="C13" s="1" t="s">
        <v>278</v>
      </c>
      <c r="D13" s="1" t="s">
        <v>279</v>
      </c>
      <c r="E13" s="1" t="s">
        <v>280</v>
      </c>
      <c r="F13" s="1" t="s">
        <v>232</v>
      </c>
      <c r="G13" s="1" t="s">
        <v>197</v>
      </c>
      <c r="H13" s="1" t="s">
        <v>198</v>
      </c>
      <c r="I13" s="1" t="s">
        <v>281</v>
      </c>
      <c r="J13" s="1" t="s">
        <v>29</v>
      </c>
      <c r="K13" s="1" t="s">
        <v>282</v>
      </c>
      <c r="L13" s="1" t="s">
        <v>282</v>
      </c>
      <c r="M13" s="1" t="s">
        <v>201</v>
      </c>
      <c r="N13" s="1" t="s">
        <v>201</v>
      </c>
      <c r="O13" s="1" t="s">
        <v>202</v>
      </c>
      <c r="P13" s="1" t="s">
        <v>203</v>
      </c>
      <c r="Q13" s="1" t="s">
        <v>283</v>
      </c>
      <c r="R13" s="1" t="s">
        <v>205</v>
      </c>
      <c r="S13" s="1" t="s">
        <v>206</v>
      </c>
      <c r="T13" s="1" t="s">
        <v>207</v>
      </c>
    </row>
    <row r="14" s="1" customFormat="1" spans="1:20">
      <c r="A14" s="3">
        <v>16878931210</v>
      </c>
      <c r="B14" s="1" t="s">
        <v>232</v>
      </c>
      <c r="C14" s="1" t="s">
        <v>284</v>
      </c>
      <c r="D14" s="1" t="s">
        <v>285</v>
      </c>
      <c r="E14" s="1" t="s">
        <v>286</v>
      </c>
      <c r="F14" s="1" t="s">
        <v>193</v>
      </c>
      <c r="G14" s="1" t="s">
        <v>197</v>
      </c>
      <c r="H14" s="1" t="s">
        <v>198</v>
      </c>
      <c r="I14" s="1" t="s">
        <v>287</v>
      </c>
      <c r="J14" s="1" t="s">
        <v>29</v>
      </c>
      <c r="K14" s="1" t="s">
        <v>288</v>
      </c>
      <c r="L14" s="1" t="s">
        <v>288</v>
      </c>
      <c r="M14" s="1" t="s">
        <v>201</v>
      </c>
      <c r="N14" s="1" t="s">
        <v>201</v>
      </c>
      <c r="O14" s="1" t="s">
        <v>202</v>
      </c>
      <c r="P14" s="1" t="s">
        <v>203</v>
      </c>
      <c r="Q14" s="1" t="s">
        <v>289</v>
      </c>
      <c r="R14" s="1" t="s">
        <v>205</v>
      </c>
      <c r="S14" s="1" t="s">
        <v>206</v>
      </c>
      <c r="T14" s="1" t="s">
        <v>207</v>
      </c>
    </row>
    <row r="15" s="1" customFormat="1" spans="1:20">
      <c r="A15" s="3">
        <v>16870235954</v>
      </c>
      <c r="B15" s="1" t="s">
        <v>208</v>
      </c>
      <c r="C15" s="1" t="s">
        <v>290</v>
      </c>
      <c r="D15" s="1" t="s">
        <v>291</v>
      </c>
      <c r="E15" s="1" t="s">
        <v>292</v>
      </c>
      <c r="F15" s="1" t="s">
        <v>193</v>
      </c>
      <c r="G15" s="1" t="s">
        <v>197</v>
      </c>
      <c r="H15" s="1" t="s">
        <v>198</v>
      </c>
      <c r="I15" s="1" t="s">
        <v>293</v>
      </c>
      <c r="J15" s="1" t="s">
        <v>29</v>
      </c>
      <c r="K15" s="1" t="s">
        <v>294</v>
      </c>
      <c r="L15" s="1" t="s">
        <v>294</v>
      </c>
      <c r="M15" s="1" t="s">
        <v>201</v>
      </c>
      <c r="N15" s="1" t="s">
        <v>201</v>
      </c>
      <c r="O15" s="1" t="s">
        <v>202</v>
      </c>
      <c r="P15" s="1" t="s">
        <v>203</v>
      </c>
      <c r="Q15" s="1" t="s">
        <v>295</v>
      </c>
      <c r="R15" s="1" t="s">
        <v>205</v>
      </c>
      <c r="S15" s="1" t="s">
        <v>206</v>
      </c>
      <c r="T15" s="1" t="s">
        <v>207</v>
      </c>
    </row>
    <row r="16" s="1" customFormat="1" spans="1:20">
      <c r="A16" s="3">
        <v>16882261222</v>
      </c>
      <c r="B16" s="1" t="s">
        <v>193</v>
      </c>
      <c r="C16" s="1" t="s">
        <v>296</v>
      </c>
      <c r="D16" s="1" t="s">
        <v>297</v>
      </c>
      <c r="E16" s="1" t="s">
        <v>298</v>
      </c>
      <c r="F16" s="1" t="s">
        <v>193</v>
      </c>
      <c r="G16" s="1" t="s">
        <v>197</v>
      </c>
      <c r="H16" s="1" t="s">
        <v>198</v>
      </c>
      <c r="I16" s="1" t="s">
        <v>299</v>
      </c>
      <c r="J16" s="1" t="s">
        <v>29</v>
      </c>
      <c r="K16" s="1" t="s">
        <v>300</v>
      </c>
      <c r="L16" s="1" t="s">
        <v>300</v>
      </c>
      <c r="M16" s="1" t="s">
        <v>201</v>
      </c>
      <c r="N16" s="1" t="s">
        <v>201</v>
      </c>
      <c r="O16" s="1" t="s">
        <v>202</v>
      </c>
      <c r="P16" s="1" t="s">
        <v>203</v>
      </c>
      <c r="Q16" s="1" t="s">
        <v>301</v>
      </c>
      <c r="R16" s="1" t="s">
        <v>205</v>
      </c>
      <c r="S16" s="1" t="s">
        <v>206</v>
      </c>
      <c r="T16" s="1" t="s">
        <v>207</v>
      </c>
    </row>
    <row r="17" s="1" customFormat="1" spans="1:20">
      <c r="A17" s="3">
        <v>16839884782</v>
      </c>
      <c r="B17" s="1" t="s">
        <v>302</v>
      </c>
      <c r="C17" s="1" t="s">
        <v>303</v>
      </c>
      <c r="D17" s="1" t="s">
        <v>304</v>
      </c>
      <c r="E17" s="1" t="s">
        <v>305</v>
      </c>
      <c r="F17" s="1" t="s">
        <v>193</v>
      </c>
      <c r="G17" s="1" t="s">
        <v>197</v>
      </c>
      <c r="H17" s="1" t="s">
        <v>198</v>
      </c>
      <c r="I17" s="1" t="s">
        <v>306</v>
      </c>
      <c r="J17" s="1" t="s">
        <v>29</v>
      </c>
      <c r="K17" s="1" t="s">
        <v>307</v>
      </c>
      <c r="L17" s="1" t="s">
        <v>307</v>
      </c>
      <c r="M17" s="1" t="s">
        <v>201</v>
      </c>
      <c r="N17" s="1" t="s">
        <v>201</v>
      </c>
      <c r="O17" s="1" t="s">
        <v>202</v>
      </c>
      <c r="P17" s="1" t="s">
        <v>203</v>
      </c>
      <c r="Q17" s="1" t="s">
        <v>308</v>
      </c>
      <c r="R17" s="1" t="s">
        <v>205</v>
      </c>
      <c r="S17" s="1" t="s">
        <v>206</v>
      </c>
      <c r="T17" s="1" t="s">
        <v>207</v>
      </c>
    </row>
    <row r="18" s="1" customFormat="1" spans="1:20">
      <c r="A18" s="3">
        <v>16856961222</v>
      </c>
      <c r="B18" s="1" t="s">
        <v>264</v>
      </c>
      <c r="C18" s="1" t="s">
        <v>309</v>
      </c>
      <c r="D18" s="1" t="s">
        <v>310</v>
      </c>
      <c r="E18" s="1" t="s">
        <v>311</v>
      </c>
      <c r="F18" s="1" t="s">
        <v>264</v>
      </c>
      <c r="G18" s="1" t="s">
        <v>197</v>
      </c>
      <c r="H18" s="1" t="s">
        <v>198</v>
      </c>
      <c r="I18" s="1" t="s">
        <v>312</v>
      </c>
      <c r="J18" s="1" t="s">
        <v>29</v>
      </c>
      <c r="K18" s="1" t="s">
        <v>313</v>
      </c>
      <c r="L18" s="1" t="s">
        <v>313</v>
      </c>
      <c r="M18" s="1" t="s">
        <v>201</v>
      </c>
      <c r="N18" s="1" t="s">
        <v>201</v>
      </c>
      <c r="O18" s="1" t="s">
        <v>202</v>
      </c>
      <c r="P18" s="1" t="s">
        <v>203</v>
      </c>
      <c r="Q18" s="1" t="s">
        <v>314</v>
      </c>
      <c r="R18" s="1" t="s">
        <v>205</v>
      </c>
      <c r="S18" s="1" t="s">
        <v>206</v>
      </c>
      <c r="T18" s="1" t="s">
        <v>207</v>
      </c>
    </row>
    <row r="19" s="1" customFormat="1" spans="1:20">
      <c r="A19" s="3">
        <v>16647539157</v>
      </c>
      <c r="B19" s="1" t="s">
        <v>315</v>
      </c>
      <c r="C19" s="1" t="s">
        <v>316</v>
      </c>
      <c r="D19" s="1" t="s">
        <v>317</v>
      </c>
      <c r="E19" s="1" t="s">
        <v>318</v>
      </c>
      <c r="F19" s="1" t="s">
        <v>228</v>
      </c>
      <c r="G19" s="1" t="s">
        <v>197</v>
      </c>
      <c r="H19" s="1" t="s">
        <v>198</v>
      </c>
      <c r="I19" s="1" t="s">
        <v>319</v>
      </c>
      <c r="J19" s="1" t="s">
        <v>29</v>
      </c>
      <c r="K19" s="1" t="s">
        <v>320</v>
      </c>
      <c r="L19" s="1" t="s">
        <v>320</v>
      </c>
      <c r="M19" s="1" t="s">
        <v>201</v>
      </c>
      <c r="N19" s="1" t="s">
        <v>201</v>
      </c>
      <c r="O19" s="1" t="s">
        <v>202</v>
      </c>
      <c r="P19" s="1" t="s">
        <v>203</v>
      </c>
      <c r="Q19" s="1" t="s">
        <v>321</v>
      </c>
      <c r="R19" s="1" t="s">
        <v>205</v>
      </c>
      <c r="S19" s="1" t="s">
        <v>206</v>
      </c>
      <c r="T19" s="1" t="s">
        <v>207</v>
      </c>
    </row>
    <row r="20" s="1" customFormat="1" spans="1:20">
      <c r="A20" s="3">
        <v>16056064231</v>
      </c>
      <c r="B20" s="1" t="s">
        <v>322</v>
      </c>
      <c r="C20" s="1" t="s">
        <v>323</v>
      </c>
      <c r="D20" s="1" t="s">
        <v>317</v>
      </c>
      <c r="E20" s="1" t="s">
        <v>324</v>
      </c>
      <c r="F20" s="1" t="s">
        <v>208</v>
      </c>
      <c r="G20" s="1" t="s">
        <v>197</v>
      </c>
      <c r="H20" s="1" t="s">
        <v>198</v>
      </c>
      <c r="I20" s="1" t="s">
        <v>202</v>
      </c>
      <c r="J20" s="1" t="s">
        <v>29</v>
      </c>
      <c r="K20" s="1" t="s">
        <v>202</v>
      </c>
      <c r="L20" s="1" t="s">
        <v>325</v>
      </c>
      <c r="M20" s="1" t="s">
        <v>326</v>
      </c>
      <c r="N20" s="1" t="s">
        <v>327</v>
      </c>
      <c r="O20" s="1" t="s">
        <v>202</v>
      </c>
      <c r="P20" s="1" t="s">
        <v>203</v>
      </c>
      <c r="Q20" s="1" t="s">
        <v>328</v>
      </c>
      <c r="R20" s="1" t="s">
        <v>205</v>
      </c>
      <c r="S20" s="1" t="s">
        <v>206</v>
      </c>
      <c r="T20" s="1" t="s">
        <v>207</v>
      </c>
    </row>
    <row r="21" s="1" customFormat="1" spans="1:20">
      <c r="A21" s="3">
        <v>16745181601</v>
      </c>
      <c r="B21" s="1" t="s">
        <v>329</v>
      </c>
      <c r="C21" s="1" t="s">
        <v>330</v>
      </c>
      <c r="D21" s="1" t="s">
        <v>331</v>
      </c>
      <c r="E21" s="1" t="s">
        <v>332</v>
      </c>
      <c r="F21" s="1" t="s">
        <v>193</v>
      </c>
      <c r="G21" s="1" t="s">
        <v>197</v>
      </c>
      <c r="H21" s="1" t="s">
        <v>198</v>
      </c>
      <c r="I21" s="1" t="s">
        <v>333</v>
      </c>
      <c r="J21" s="1" t="s">
        <v>29</v>
      </c>
      <c r="K21" s="1" t="s">
        <v>334</v>
      </c>
      <c r="L21" s="1" t="s">
        <v>334</v>
      </c>
      <c r="M21" s="1" t="s">
        <v>201</v>
      </c>
      <c r="N21" s="1" t="s">
        <v>201</v>
      </c>
      <c r="O21" s="1" t="s">
        <v>202</v>
      </c>
      <c r="P21" s="1" t="s">
        <v>203</v>
      </c>
      <c r="Q21" s="1" t="s">
        <v>335</v>
      </c>
      <c r="R21" s="1" t="s">
        <v>205</v>
      </c>
      <c r="S21" s="1" t="s">
        <v>206</v>
      </c>
      <c r="T21" s="1" t="s">
        <v>207</v>
      </c>
    </row>
    <row r="22" s="1" customFormat="1" spans="1:20">
      <c r="A22" s="3">
        <v>16880490310</v>
      </c>
      <c r="B22" s="1" t="s">
        <v>193</v>
      </c>
      <c r="C22" s="1" t="s">
        <v>336</v>
      </c>
      <c r="D22" s="1" t="s">
        <v>337</v>
      </c>
      <c r="E22" s="1" t="s">
        <v>338</v>
      </c>
      <c r="F22" s="1" t="s">
        <v>193</v>
      </c>
      <c r="G22" s="1" t="s">
        <v>197</v>
      </c>
      <c r="H22" s="1" t="s">
        <v>198</v>
      </c>
      <c r="I22" s="1" t="s">
        <v>339</v>
      </c>
      <c r="J22" s="1" t="s">
        <v>29</v>
      </c>
      <c r="K22" s="1" t="s">
        <v>340</v>
      </c>
      <c r="L22" s="1" t="s">
        <v>340</v>
      </c>
      <c r="M22" s="1" t="s">
        <v>201</v>
      </c>
      <c r="N22" s="1" t="s">
        <v>201</v>
      </c>
      <c r="O22" s="1" t="s">
        <v>202</v>
      </c>
      <c r="P22" s="1" t="s">
        <v>203</v>
      </c>
      <c r="Q22" s="1" t="s">
        <v>341</v>
      </c>
      <c r="R22" s="1" t="s">
        <v>205</v>
      </c>
      <c r="S22" s="1" t="s">
        <v>206</v>
      </c>
      <c r="T22" s="1" t="s">
        <v>207</v>
      </c>
    </row>
    <row r="23" s="1" customFormat="1" spans="1:20">
      <c r="A23" s="3">
        <v>16231837431</v>
      </c>
      <c r="B23" s="1" t="s">
        <v>342</v>
      </c>
      <c r="C23" s="1" t="s">
        <v>343</v>
      </c>
      <c r="D23" s="1" t="s">
        <v>344</v>
      </c>
      <c r="E23" s="1" t="s">
        <v>345</v>
      </c>
      <c r="F23" s="1" t="s">
        <v>208</v>
      </c>
      <c r="G23" s="1" t="s">
        <v>197</v>
      </c>
      <c r="H23" s="1" t="s">
        <v>198</v>
      </c>
      <c r="I23" s="1" t="s">
        <v>346</v>
      </c>
      <c r="J23" s="1" t="s">
        <v>29</v>
      </c>
      <c r="K23" s="1" t="s">
        <v>347</v>
      </c>
      <c r="L23" s="1" t="s">
        <v>347</v>
      </c>
      <c r="M23" s="1" t="s">
        <v>201</v>
      </c>
      <c r="N23" s="1" t="s">
        <v>201</v>
      </c>
      <c r="O23" s="1" t="s">
        <v>202</v>
      </c>
      <c r="P23" s="1" t="s">
        <v>203</v>
      </c>
      <c r="Q23" s="1" t="s">
        <v>348</v>
      </c>
      <c r="R23" s="1" t="s">
        <v>205</v>
      </c>
      <c r="S23" s="1" t="s">
        <v>206</v>
      </c>
      <c r="T23" s="1" t="s">
        <v>207</v>
      </c>
    </row>
    <row r="24" s="1" customFormat="1" spans="1:20">
      <c r="A24" s="3">
        <v>16882026439</v>
      </c>
      <c r="B24" s="1" t="s">
        <v>193</v>
      </c>
      <c r="C24" s="1" t="s">
        <v>349</v>
      </c>
      <c r="D24" s="1" t="s">
        <v>350</v>
      </c>
      <c r="E24" s="1" t="s">
        <v>351</v>
      </c>
      <c r="F24" s="1" t="s">
        <v>193</v>
      </c>
      <c r="G24" s="1" t="s">
        <v>197</v>
      </c>
      <c r="H24" s="1" t="s">
        <v>198</v>
      </c>
      <c r="I24" s="1" t="s">
        <v>287</v>
      </c>
      <c r="J24" s="1" t="s">
        <v>29</v>
      </c>
      <c r="K24" s="1" t="s">
        <v>288</v>
      </c>
      <c r="L24" s="1" t="s">
        <v>288</v>
      </c>
      <c r="M24" s="1" t="s">
        <v>201</v>
      </c>
      <c r="N24" s="1" t="s">
        <v>201</v>
      </c>
      <c r="O24" s="1" t="s">
        <v>202</v>
      </c>
      <c r="P24" s="1" t="s">
        <v>203</v>
      </c>
      <c r="Q24" s="1" t="s">
        <v>352</v>
      </c>
      <c r="R24" s="1" t="s">
        <v>205</v>
      </c>
      <c r="S24" s="1" t="s">
        <v>206</v>
      </c>
      <c r="T24" s="1" t="s">
        <v>207</v>
      </c>
    </row>
    <row r="25" s="1" customFormat="1" spans="1:20">
      <c r="A25" s="3">
        <v>16885494060</v>
      </c>
      <c r="B25" s="1" t="s">
        <v>193</v>
      </c>
      <c r="C25" s="1" t="s">
        <v>353</v>
      </c>
      <c r="D25" s="1" t="s">
        <v>354</v>
      </c>
      <c r="E25" s="1" t="s">
        <v>355</v>
      </c>
      <c r="F25" s="1" t="s">
        <v>193</v>
      </c>
      <c r="G25" s="1" t="s">
        <v>197</v>
      </c>
      <c r="H25" s="1" t="s">
        <v>198</v>
      </c>
      <c r="I25" s="1" t="s">
        <v>356</v>
      </c>
      <c r="J25" s="1" t="s">
        <v>29</v>
      </c>
      <c r="K25" s="1" t="s">
        <v>357</v>
      </c>
      <c r="L25" s="1" t="s">
        <v>357</v>
      </c>
      <c r="M25" s="1" t="s">
        <v>201</v>
      </c>
      <c r="N25" s="1" t="s">
        <v>201</v>
      </c>
      <c r="O25" s="1" t="s">
        <v>202</v>
      </c>
      <c r="P25" s="1" t="s">
        <v>203</v>
      </c>
      <c r="Q25" s="1" t="s">
        <v>358</v>
      </c>
      <c r="R25" s="1" t="s">
        <v>205</v>
      </c>
      <c r="S25" s="1" t="s">
        <v>206</v>
      </c>
      <c r="T25" s="1" t="s">
        <v>207</v>
      </c>
    </row>
    <row r="26" s="1" customFormat="1" spans="1:20">
      <c r="A26" s="3">
        <v>16871684229</v>
      </c>
      <c r="B26" s="1" t="s">
        <v>208</v>
      </c>
      <c r="C26" s="1" t="s">
        <v>359</v>
      </c>
      <c r="D26" s="1" t="s">
        <v>360</v>
      </c>
      <c r="E26" s="1" t="s">
        <v>361</v>
      </c>
      <c r="F26" s="1" t="s">
        <v>193</v>
      </c>
      <c r="G26" s="1" t="s">
        <v>197</v>
      </c>
      <c r="H26" s="1" t="s">
        <v>198</v>
      </c>
      <c r="I26" s="1" t="s">
        <v>362</v>
      </c>
      <c r="J26" s="1" t="s">
        <v>29</v>
      </c>
      <c r="K26" s="1" t="s">
        <v>363</v>
      </c>
      <c r="L26" s="1" t="s">
        <v>363</v>
      </c>
      <c r="M26" s="1" t="s">
        <v>201</v>
      </c>
      <c r="N26" s="1" t="s">
        <v>201</v>
      </c>
      <c r="O26" s="1" t="s">
        <v>202</v>
      </c>
      <c r="P26" s="1" t="s">
        <v>203</v>
      </c>
      <c r="Q26" s="1" t="s">
        <v>364</v>
      </c>
      <c r="R26" s="1" t="s">
        <v>205</v>
      </c>
      <c r="S26" s="1" t="s">
        <v>206</v>
      </c>
      <c r="T26" s="1" t="s">
        <v>207</v>
      </c>
    </row>
    <row r="27" s="1" customFormat="1" spans="1:20">
      <c r="A27" s="3">
        <v>16601644030</v>
      </c>
      <c r="B27" s="1" t="s">
        <v>365</v>
      </c>
      <c r="C27" s="1" t="s">
        <v>366</v>
      </c>
      <c r="D27" s="1" t="s">
        <v>367</v>
      </c>
      <c r="E27" s="1" t="s">
        <v>368</v>
      </c>
      <c r="F27" s="1" t="s">
        <v>193</v>
      </c>
      <c r="G27" s="1" t="s">
        <v>197</v>
      </c>
      <c r="H27" s="1" t="s">
        <v>198</v>
      </c>
      <c r="I27" s="1" t="s">
        <v>369</v>
      </c>
      <c r="J27" s="1" t="s">
        <v>29</v>
      </c>
      <c r="K27" s="1" t="s">
        <v>370</v>
      </c>
      <c r="L27" s="1" t="s">
        <v>370</v>
      </c>
      <c r="M27" s="1" t="s">
        <v>201</v>
      </c>
      <c r="N27" s="1" t="s">
        <v>201</v>
      </c>
      <c r="O27" s="1" t="s">
        <v>202</v>
      </c>
      <c r="P27" s="1" t="s">
        <v>203</v>
      </c>
      <c r="Q27" s="1" t="s">
        <v>371</v>
      </c>
      <c r="R27" s="1" t="s">
        <v>205</v>
      </c>
      <c r="S27" s="1" t="s">
        <v>206</v>
      </c>
      <c r="T27" s="1" t="s">
        <v>207</v>
      </c>
    </row>
    <row r="28" s="1" customFormat="1" spans="1:20">
      <c r="A28" s="3">
        <v>16824962597</v>
      </c>
      <c r="B28" s="1" t="s">
        <v>372</v>
      </c>
      <c r="C28" s="1" t="s">
        <v>373</v>
      </c>
      <c r="D28" s="1" t="s">
        <v>374</v>
      </c>
      <c r="E28" s="1" t="s">
        <v>375</v>
      </c>
      <c r="F28" s="1" t="s">
        <v>193</v>
      </c>
      <c r="G28" s="1" t="s">
        <v>197</v>
      </c>
      <c r="H28" s="1" t="s">
        <v>198</v>
      </c>
      <c r="I28" s="1" t="s">
        <v>376</v>
      </c>
      <c r="J28" s="1" t="s">
        <v>29</v>
      </c>
      <c r="K28" s="1" t="s">
        <v>377</v>
      </c>
      <c r="L28" s="1" t="s">
        <v>378</v>
      </c>
      <c r="M28" s="1" t="s">
        <v>379</v>
      </c>
      <c r="N28" s="1" t="s">
        <v>380</v>
      </c>
      <c r="O28" s="1" t="s">
        <v>202</v>
      </c>
      <c r="P28" s="1" t="s">
        <v>203</v>
      </c>
      <c r="Q28" s="1" t="s">
        <v>381</v>
      </c>
      <c r="R28" s="1" t="s">
        <v>205</v>
      </c>
      <c r="S28" s="1" t="s">
        <v>206</v>
      </c>
      <c r="T28" s="1" t="s">
        <v>207</v>
      </c>
    </row>
    <row r="29" s="1" customFormat="1" spans="1:20">
      <c r="A29" s="3">
        <v>16885397023</v>
      </c>
      <c r="B29" s="1" t="s">
        <v>193</v>
      </c>
      <c r="C29" s="1" t="s">
        <v>382</v>
      </c>
      <c r="D29" s="1" t="s">
        <v>383</v>
      </c>
      <c r="E29" s="1" t="s">
        <v>384</v>
      </c>
      <c r="F29" s="1" t="s">
        <v>193</v>
      </c>
      <c r="G29" s="1" t="s">
        <v>197</v>
      </c>
      <c r="H29" s="1" t="s">
        <v>198</v>
      </c>
      <c r="I29" s="1" t="s">
        <v>385</v>
      </c>
      <c r="J29" s="1" t="s">
        <v>29</v>
      </c>
      <c r="K29" s="1" t="s">
        <v>386</v>
      </c>
      <c r="L29" s="1" t="s">
        <v>386</v>
      </c>
      <c r="M29" s="1" t="s">
        <v>201</v>
      </c>
      <c r="N29" s="1" t="s">
        <v>201</v>
      </c>
      <c r="O29" s="1" t="s">
        <v>202</v>
      </c>
      <c r="P29" s="1" t="s">
        <v>203</v>
      </c>
      <c r="Q29" s="1" t="s">
        <v>387</v>
      </c>
      <c r="R29" s="1" t="s">
        <v>205</v>
      </c>
      <c r="S29" s="1" t="s">
        <v>206</v>
      </c>
      <c r="T29" s="1" t="s">
        <v>207</v>
      </c>
    </row>
    <row r="30" s="1" customFormat="1" spans="1:20">
      <c r="A30" s="3">
        <v>16873110901</v>
      </c>
      <c r="B30" s="1" t="s">
        <v>232</v>
      </c>
      <c r="C30" s="1" t="s">
        <v>388</v>
      </c>
      <c r="D30" s="1" t="s">
        <v>389</v>
      </c>
      <c r="E30" s="1" t="s">
        <v>390</v>
      </c>
      <c r="F30" s="1" t="s">
        <v>232</v>
      </c>
      <c r="G30" s="1" t="s">
        <v>197</v>
      </c>
      <c r="H30" s="1" t="s">
        <v>198</v>
      </c>
      <c r="I30" s="1" t="s">
        <v>391</v>
      </c>
      <c r="J30" s="1" t="s">
        <v>29</v>
      </c>
      <c r="K30" s="1" t="s">
        <v>392</v>
      </c>
      <c r="L30" s="1" t="s">
        <v>392</v>
      </c>
      <c r="M30" s="1" t="s">
        <v>201</v>
      </c>
      <c r="N30" s="1" t="s">
        <v>201</v>
      </c>
      <c r="O30" s="1" t="s">
        <v>202</v>
      </c>
      <c r="P30" s="1" t="s">
        <v>203</v>
      </c>
      <c r="Q30" s="1" t="s">
        <v>393</v>
      </c>
      <c r="R30" s="1" t="s">
        <v>205</v>
      </c>
      <c r="S30" s="1" t="s">
        <v>206</v>
      </c>
      <c r="T30" s="1" t="s">
        <v>207</v>
      </c>
    </row>
    <row r="31" s="1" customFormat="1" spans="1:20">
      <c r="A31" s="3">
        <v>16865837823</v>
      </c>
      <c r="B31" s="1" t="s">
        <v>208</v>
      </c>
      <c r="C31" s="1" t="s">
        <v>394</v>
      </c>
      <c r="D31" s="1" t="s">
        <v>395</v>
      </c>
      <c r="E31" s="1" t="s">
        <v>396</v>
      </c>
      <c r="F31" s="1" t="s">
        <v>208</v>
      </c>
      <c r="G31" s="1" t="s">
        <v>197</v>
      </c>
      <c r="H31" s="1" t="s">
        <v>198</v>
      </c>
      <c r="I31" s="1" t="s">
        <v>397</v>
      </c>
      <c r="J31" s="1" t="s">
        <v>29</v>
      </c>
      <c r="K31" s="1" t="s">
        <v>398</v>
      </c>
      <c r="L31" s="1" t="s">
        <v>202</v>
      </c>
      <c r="M31" s="1" t="s">
        <v>399</v>
      </c>
      <c r="N31" s="1" t="s">
        <v>400</v>
      </c>
      <c r="O31" s="1" t="s">
        <v>202</v>
      </c>
      <c r="P31" s="1" t="s">
        <v>203</v>
      </c>
      <c r="Q31" s="1" t="s">
        <v>401</v>
      </c>
      <c r="R31" s="1" t="s">
        <v>205</v>
      </c>
      <c r="S31" s="1" t="s">
        <v>206</v>
      </c>
      <c r="T31" s="1" t="s">
        <v>207</v>
      </c>
    </row>
    <row r="32" s="1" customFormat="1" spans="1:20">
      <c r="A32" s="3">
        <v>16880387768</v>
      </c>
      <c r="B32" s="1" t="s">
        <v>193</v>
      </c>
      <c r="C32" s="1" t="s">
        <v>402</v>
      </c>
      <c r="D32" s="1" t="s">
        <v>403</v>
      </c>
      <c r="E32" s="1" t="s">
        <v>404</v>
      </c>
      <c r="F32" s="1" t="s">
        <v>193</v>
      </c>
      <c r="G32" s="1" t="s">
        <v>197</v>
      </c>
      <c r="H32" s="1" t="s">
        <v>198</v>
      </c>
      <c r="I32" s="1" t="s">
        <v>405</v>
      </c>
      <c r="J32" s="1" t="s">
        <v>29</v>
      </c>
      <c r="K32" s="1" t="s">
        <v>406</v>
      </c>
      <c r="L32" s="1" t="s">
        <v>406</v>
      </c>
      <c r="M32" s="1" t="s">
        <v>201</v>
      </c>
      <c r="N32" s="1" t="s">
        <v>201</v>
      </c>
      <c r="O32" s="1" t="s">
        <v>202</v>
      </c>
      <c r="P32" s="1" t="s">
        <v>203</v>
      </c>
      <c r="Q32" s="1" t="s">
        <v>407</v>
      </c>
      <c r="R32" s="1" t="s">
        <v>205</v>
      </c>
      <c r="S32" s="1" t="s">
        <v>206</v>
      </c>
      <c r="T32" s="1" t="s">
        <v>207</v>
      </c>
    </row>
    <row r="33" s="1" customFormat="1" spans="1:20">
      <c r="A33" s="3">
        <v>16878894544</v>
      </c>
      <c r="B33" s="1" t="s">
        <v>232</v>
      </c>
      <c r="C33" s="1" t="s">
        <v>408</v>
      </c>
      <c r="D33" s="1" t="s">
        <v>409</v>
      </c>
      <c r="E33" s="1" t="s">
        <v>410</v>
      </c>
      <c r="F33" s="1" t="s">
        <v>193</v>
      </c>
      <c r="G33" s="1" t="s">
        <v>197</v>
      </c>
      <c r="H33" s="1" t="s">
        <v>198</v>
      </c>
      <c r="I33" s="1" t="s">
        <v>287</v>
      </c>
      <c r="J33" s="1" t="s">
        <v>29</v>
      </c>
      <c r="K33" s="1" t="s">
        <v>288</v>
      </c>
      <c r="L33" s="1" t="s">
        <v>288</v>
      </c>
      <c r="M33" s="1" t="s">
        <v>201</v>
      </c>
      <c r="N33" s="1" t="s">
        <v>201</v>
      </c>
      <c r="O33" s="1" t="s">
        <v>202</v>
      </c>
      <c r="P33" s="1" t="s">
        <v>203</v>
      </c>
      <c r="Q33" s="1" t="s">
        <v>411</v>
      </c>
      <c r="R33" s="1" t="s">
        <v>205</v>
      </c>
      <c r="S33" s="1" t="s">
        <v>206</v>
      </c>
      <c r="T33" s="1" t="s">
        <v>207</v>
      </c>
    </row>
    <row r="34" s="1" customFormat="1" spans="1:20">
      <c r="A34" s="3">
        <v>16880853473</v>
      </c>
      <c r="B34" s="1" t="s">
        <v>193</v>
      </c>
      <c r="C34" s="1" t="s">
        <v>412</v>
      </c>
      <c r="D34" s="1" t="s">
        <v>413</v>
      </c>
      <c r="E34" s="1" t="s">
        <v>414</v>
      </c>
      <c r="F34" s="1" t="s">
        <v>193</v>
      </c>
      <c r="G34" s="1" t="s">
        <v>197</v>
      </c>
      <c r="H34" s="1" t="s">
        <v>198</v>
      </c>
      <c r="I34" s="1" t="s">
        <v>415</v>
      </c>
      <c r="J34" s="1" t="s">
        <v>29</v>
      </c>
      <c r="K34" s="1" t="s">
        <v>416</v>
      </c>
      <c r="L34" s="1" t="s">
        <v>416</v>
      </c>
      <c r="M34" s="1" t="s">
        <v>201</v>
      </c>
      <c r="N34" s="1" t="s">
        <v>201</v>
      </c>
      <c r="O34" s="1" t="s">
        <v>202</v>
      </c>
      <c r="P34" s="1" t="s">
        <v>203</v>
      </c>
      <c r="Q34" s="1" t="s">
        <v>417</v>
      </c>
      <c r="R34" s="1" t="s">
        <v>205</v>
      </c>
      <c r="S34" s="1" t="s">
        <v>206</v>
      </c>
      <c r="T34" s="1" t="s">
        <v>207</v>
      </c>
    </row>
    <row r="35" s="1" customFormat="1" spans="1:20">
      <c r="A35" s="3">
        <v>16856260141</v>
      </c>
      <c r="B35" s="1" t="s">
        <v>264</v>
      </c>
      <c r="C35" s="1" t="s">
        <v>418</v>
      </c>
      <c r="D35" s="1" t="s">
        <v>419</v>
      </c>
      <c r="E35" s="1" t="s">
        <v>420</v>
      </c>
      <c r="F35" s="1" t="s">
        <v>193</v>
      </c>
      <c r="G35" s="1" t="s">
        <v>197</v>
      </c>
      <c r="H35" s="1" t="s">
        <v>198</v>
      </c>
      <c r="I35" s="1" t="s">
        <v>421</v>
      </c>
      <c r="J35" s="1" t="s">
        <v>29</v>
      </c>
      <c r="K35" s="1" t="s">
        <v>422</v>
      </c>
      <c r="L35" s="1" t="s">
        <v>422</v>
      </c>
      <c r="M35" s="1" t="s">
        <v>201</v>
      </c>
      <c r="N35" s="1" t="s">
        <v>201</v>
      </c>
      <c r="O35" s="1" t="s">
        <v>202</v>
      </c>
      <c r="P35" s="1" t="s">
        <v>203</v>
      </c>
      <c r="Q35" s="1" t="s">
        <v>423</v>
      </c>
      <c r="R35" s="1" t="s">
        <v>205</v>
      </c>
      <c r="S35" s="1" t="s">
        <v>206</v>
      </c>
      <c r="T35" s="1" t="s">
        <v>207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2021-12-02T02:31:33Z</dcterms:created>
  <dcterms:modified xsi:type="dcterms:W3CDTF">2021-12-02T02:48:54Z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BBEFF65D46F64224A3FC06F91A7CD0C6</vt:lpwstr>
  </property>
  <property fmtid="{D5CDD505-2E9C-101B-9397-08002B2CF9AE}" pid="3" name="KSOProductBuildVer">
    <vt:lpwstr>2052-11.1.0.11115</vt:lpwstr>
  </property>
</Properties>
</file>