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<sst xmlns="http://schemas.openxmlformats.org/spreadsheetml/2006/main" count="501" uniqueCount="206">
  <si>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</si>
  <si>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</si>
  <si>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</si>
  <si>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</si>
  <si>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</si>
  <si>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</si>
  <si>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</si>
  <si>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</si>
  <si>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</si>
  <si>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</si>
  <si>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</si>
  <si>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</si>
  <si>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</si>
  <si>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</si>
  <si>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</si>
  <si>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</si>
  <si>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</si>
  <si>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</si>
  <si>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</si>
  <si>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</si>
  <si>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</si>
  <si>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</si>
  <si>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</si>
  <si>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</si>
  <si>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</si>
  <si>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</si>
  <si>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</si>
  <si>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[圣胡安]波多黎各喜来登赌场酒店(Sheraton Puerto Rico Hotel &amp; Casino)(55312452)</t>
  </si>
  <si>
    <t>湾景豪华两张双人床房带阳台&lt;不退款&gt;&lt;2人入住&gt;</t>
  </si>
  <si>
    <t>HKD</t>
  </si>
  <si>
    <t>LOPEZ MUNOZ/ESTEFANIE</t>
  </si>
  <si>
    <t>CA13030211203HKD</t>
  </si>
  <si>
    <t>未提现</t>
  </si>
  <si>
    <t>携程开票</t>
  </si>
  <si>
    <t>[新加坡]新加坡拉古娜都喜天丽酒店 (Staycation Approved)(Dusit Thani Laguna Singapore (Staycation Approved))(77368365)</t>
  </si>
  <si>
    <t>拉古娜豪华房（特大床）&lt;1&gt;&lt;不退款&gt;&lt;2人入住&gt;</t>
  </si>
  <si>
    <t>TAN/LAY LIAN</t>
  </si>
  <si>
    <t>9945SC046763</t>
  </si>
  <si>
    <t>[圣安东尼奥]圣安东尼奥河流中心万豪酒店(San Antonio Marriott Rivercenter)(68025870)</t>
  </si>
  <si>
    <t>特大床房&lt;不退款&gt;&lt;2人入住&gt;</t>
  </si>
  <si>
    <t>Arellano/Daniel,Arias/Mariana</t>
  </si>
  <si>
    <t>[纽约]庞德时代酒店(Pod Times Square)(55757306)</t>
  </si>
  <si>
    <t>全庞德房&lt;不退款&gt;&lt;2人入住&gt;</t>
  </si>
  <si>
    <t>Tanchavanich/Thanaphat</t>
  </si>
  <si>
    <t>取消</t>
  </si>
  <si>
    <t>阶梯</t>
  </si>
  <si>
    <t>[巴黎]贝尔塔酒店(Belta Hotel)(55290431)</t>
  </si>
  <si>
    <t>标准双床房&lt;2人入住&gt;&lt;不退款&gt;&lt;早餐&gt;</t>
  </si>
  <si>
    <t>VELLA/CARLY</t>
  </si>
  <si>
    <t>退单</t>
  </si>
  <si>
    <t>[首尔]设计师DDP酒店(Hotel The Designers DDP)(55547267)</t>
  </si>
  <si>
    <t>豪华大床房&lt;不退款&gt;&lt;2人入住&gt;</t>
  </si>
  <si>
    <t>Liu/Jingling</t>
  </si>
  <si>
    <t>[Sungai Pangeran]阿里斯塔帕拉姆邦酒店(The Arista Hotel Palembang)(55254219)</t>
  </si>
  <si>
    <t>豪华双人床房&lt;早餐&gt;&lt;不退款&gt;&lt;2人入住&gt;</t>
  </si>
  <si>
    <t>PENIER/MARIUS ADAM,Maspaitella/Thresya</t>
  </si>
  <si>
    <t>[海德堡]海德堡万豪酒店(Heidelberg Marriott Hotel)(68027984)</t>
  </si>
  <si>
    <t>Hansen/Nils Christopher</t>
  </si>
  <si>
    <t>[里昂]里昂塞特万豪国际酒店(Lyon Marriott Hotel Cité Internationale)(55299331)</t>
  </si>
  <si>
    <t>标准房&lt;不退款&gt;&lt;2人入住&gt;</t>
  </si>
  <si>
    <t>ZOU/LINGTONG</t>
  </si>
  <si>
    <t>[釜山]名声酒店(MS Hotel)(55491821)</t>
  </si>
  <si>
    <t>海景标准大床房&lt;不退款&gt;&lt;2人入住&gt;</t>
  </si>
  <si>
    <t>LOBANPAI/NETCHANOK</t>
  </si>
  <si>
    <t>[Braga]万隆皇家酒店(ÉL Royale Hotel Bandung)(55254047)</t>
  </si>
  <si>
    <t>康达泰一室房&lt;不退款&gt;&lt;2人入住&gt;</t>
  </si>
  <si>
    <t>Triani/Nadiya,Lukman/Resa Mahecsya</t>
  </si>
  <si>
    <t>[圣加布里埃尔]洛杉矶圣加百利喜来登酒店(Sheraton Los Angeles San Gabriel)(55733532)</t>
  </si>
  <si>
    <t>双大床房&lt;不退款&gt;&lt;2人入住&gt;</t>
  </si>
  <si>
    <t>Xu/Aotian,Zhang/Bowei</t>
  </si>
  <si>
    <t>[棉兰]棉兰爱马仕皇宫酒店 - 明古连管理(Hermes Palace Hotel Medan - Managed by Bencoolen)(55337422)</t>
  </si>
  <si>
    <t>高级房&lt;不退款&gt;&lt;2人入住&gt;</t>
  </si>
  <si>
    <t>LIU/WEILI</t>
  </si>
  <si>
    <t>[伊斯坦布尔]伊斯坦布尔阿塔图尔克机场希尔顿花园酒店(Hilton Garden Inn Istanbul Atatürk Airport)(55665917)</t>
  </si>
  <si>
    <t>Liu/Xiangting</t>
  </si>
  <si>
    <t>[西雅加达]LTC葛洛多克惬意酒店(Favehotel LTC Glodok)(56185709)</t>
  </si>
  <si>
    <t>清新房&lt;2人入住&gt;&lt;不退款&gt;&lt;早餐&gt;</t>
  </si>
  <si>
    <t>LAN/YULONG</t>
  </si>
  <si>
    <t>，</t>
  </si>
  <si>
    <t xml:space="preserve"> 32611 HKD</t>
  </si>
  <si>
    <t>A211203163939481</t>
  </si>
  <si>
    <t>总计：32611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</si>
  <si>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</si>
  <si>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</si>
  <si>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</si>
  <si>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</si>
  <si>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</si>
  <si>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</si>
  <si>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</si>
  <si>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</si>
  <si>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</si>
  <si>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</si>
  <si>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</si>
  <si>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</si>
  <si>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</si>
  <si>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</si>
  <si>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</si>
  <si>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</si>
  <si>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</si>
  <si>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2021-11-10</t>
  </si>
  <si>
    <t>2295239</t>
  </si>
  <si>
    <t>波多黎各喜来登赌场酒店</t>
  </si>
  <si>
    <t>LOPEZ MUNOZ ESTEFANIE</t>
  </si>
  <si>
    <t>2021-11-25</t>
  </si>
  <si>
    <t>2021-11-30</t>
  </si>
  <si>
    <t>退房日周结</t>
  </si>
  <si>
    <t>9778.51</t>
  </si>
  <si>
    <t>11896.00</t>
  </si>
  <si>
    <t>0</t>
  </si>
  <si>
    <t>0.00</t>
  </si>
  <si>
    <t>携程汇智国际直连</t>
  </si>
  <si>
    <t>2021-11-10 11:09:40</t>
  </si>
  <si>
    <t>否</t>
  </si>
  <si>
    <t>汇智国际旅游发展有限公司</t>
  </si>
  <si>
    <t>直连</t>
  </si>
  <si>
    <t>2311797</t>
  </si>
  <si>
    <t>首尔DDP设计酒店</t>
  </si>
  <si>
    <t>Liu Jingling</t>
  </si>
  <si>
    <t>1794.92</t>
  </si>
  <si>
    <t>2186.00</t>
  </si>
  <si>
    <t>2021-11-25 12:57:14</t>
  </si>
  <si>
    <t>2295984</t>
  </si>
  <si>
    <t>新加坡拉古娜都喜天丽酒店 (Staycation Approved)</t>
  </si>
  <si>
    <t>TAN LAY LIAN</t>
  </si>
  <si>
    <t>2021-11-29</t>
  </si>
  <si>
    <t>1574.13</t>
  </si>
  <si>
    <t>1915.00</t>
  </si>
  <si>
    <t>2021-11-10 21:36:19</t>
  </si>
  <si>
    <t>2318243</t>
  </si>
  <si>
    <t>伊斯坦布尔阿塔图尔克机场希尔顿花园酒店</t>
  </si>
  <si>
    <t>Liu Xiangting</t>
  </si>
  <si>
    <t>263.61</t>
  </si>
  <si>
    <t>321.00</t>
  </si>
  <si>
    <t>2021-11-29 13:51:52</t>
  </si>
  <si>
    <t>2021-11-26</t>
  </si>
  <si>
    <t>2313371</t>
  </si>
  <si>
    <t>阿里斯塔帕拉姆邦酒店</t>
  </si>
  <si>
    <t>PENIER MARIUS ADAM,Maspaitella Thresya</t>
  </si>
  <si>
    <t>2021-11-27</t>
  </si>
  <si>
    <t>1425.38</t>
  </si>
  <si>
    <t>1737.00</t>
  </si>
  <si>
    <t>2021-11-26 12:25:18</t>
  </si>
  <si>
    <t>2021-11-28</t>
  </si>
  <si>
    <t>2316639</t>
  </si>
  <si>
    <t>里昂塞特万豪国际酒店</t>
  </si>
  <si>
    <t>ZOU LINGTONG</t>
  </si>
  <si>
    <t>1329.52</t>
  </si>
  <si>
    <t>1619.00</t>
  </si>
  <si>
    <t>2021-11-28 09:13:18</t>
  </si>
  <si>
    <t>2317975</t>
  </si>
  <si>
    <t>洛杉矶圣加百利喜来登酒店</t>
  </si>
  <si>
    <t>Xu Aotian,Zhang Bowei</t>
  </si>
  <si>
    <t>936.99</t>
  </si>
  <si>
    <t>1141.00</t>
  </si>
  <si>
    <t>2021-11-29 10:34:26</t>
  </si>
  <si>
    <t>2317821</t>
  </si>
  <si>
    <t>庞赫加尔皇家大酒店</t>
  </si>
  <si>
    <t>Triani Nadiya,Lukman Resa Mahecsya</t>
  </si>
  <si>
    <t>265.25</t>
  </si>
  <si>
    <t>323.00</t>
  </si>
  <si>
    <t>2021-11-29 03:21:07</t>
  </si>
  <si>
    <t>2315986</t>
  </si>
  <si>
    <t>海德堡万豪酒店</t>
  </si>
  <si>
    <t>Hansen Nils Christopher</t>
  </si>
  <si>
    <t>873.76</t>
  </si>
  <si>
    <t>1064.00</t>
  </si>
  <si>
    <t>2021-11-27 19:27:30</t>
  </si>
  <si>
    <t>2021-11-13</t>
  </si>
  <si>
    <t>2298634</t>
  </si>
  <si>
    <t>圣安东尼奥河流中心万豪酒店</t>
  </si>
  <si>
    <t>Arellano Daniel,Arias Mariana</t>
  </si>
  <si>
    <t>2163.42</t>
  </si>
  <si>
    <t>2638.00</t>
  </si>
  <si>
    <t>2021-11-13 13:16:23</t>
  </si>
  <si>
    <t>2318727</t>
  </si>
  <si>
    <t>LTC葛洛多克惬意酒店</t>
  </si>
  <si>
    <t>LAN YULONG</t>
  </si>
  <si>
    <t>175.74</t>
  </si>
  <si>
    <t>214.00</t>
  </si>
  <si>
    <t>2021-11-29 19:10:53</t>
  </si>
  <si>
    <t>2021-11-24</t>
  </si>
  <si>
    <t>2310910</t>
  </si>
  <si>
    <t>贝尔塔酒店</t>
  </si>
  <si>
    <t>VELLA CARLY</t>
  </si>
  <si>
    <t>1589.80</t>
  </si>
  <si>
    <t>1935.00</t>
  </si>
  <si>
    <t>2021-11-24 20:09:58</t>
  </si>
  <si>
    <t>2317976</t>
  </si>
  <si>
    <t>棉兰爱马仕皇宫酒店 - 明古连管理</t>
  </si>
  <si>
    <t>LIU WEILI</t>
  </si>
  <si>
    <t>178.20</t>
  </si>
  <si>
    <t>217.00</t>
  </si>
  <si>
    <t>2021-11-29 10:36:45</t>
  </si>
  <si>
    <t>2317761</t>
  </si>
  <si>
    <t>名声酒店</t>
  </si>
  <si>
    <t>LOBANPAI NETCHANOK</t>
  </si>
  <si>
    <t>369.54</t>
  </si>
  <si>
    <t>450.00</t>
  </si>
  <si>
    <t>2021-11-28 23:25:45</t>
  </si>
  <si>
    <t>2021-11-21</t>
  </si>
  <si>
    <t>2306112</t>
  </si>
  <si>
    <t>庞德时代酒店</t>
  </si>
  <si>
    <t>Tanchavanich Thanaphat</t>
  </si>
  <si>
    <t>6236.13</t>
  </si>
  <si>
    <t>7593.00</t>
  </si>
  <si>
    <t>2021-11-21 13:54:19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</si>
</sst>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16765878686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44525</v>
      </c>
      <c r="G2" s="5">
        <v>44530</v>
      </c>
      <c r="H2" s="4">
        <v>1</v>
      </c>
      <c r="I2" s="4">
        <v>5</v>
      </c>
      <c r="J2" s="4">
        <v>5</v>
      </c>
      <c r="K2" s="4" t="s">
        <v>29</v>
      </c>
      <c r="L2" s="4">
        <v>11896</v>
      </c>
      <c r="M2" s="4">
        <v>11896</v>
      </c>
      <c r="N2" s="4" t="s">
        <v>30</v>
      </c>
      <c r="O2" s="4" t="s">
        <v>31</v>
      </c>
      <c r="P2" s="4" t="s">
        <v>32</v>
      </c>
      <c r="Q2" s="4">
        <v>0</v>
      </c>
      <c r="R2" s="6">
        <v>44510</v>
      </c>
      <c r="S2" s="5">
        <v>44533</v>
      </c>
      <c r="T2" s="4" t="s">
        <v>33</v>
      </c>
      <c r="U2" s="4">
        <v>11896</v>
      </c>
      <c r="V2" s="4">
        <v>0</v>
      </c>
      <c r="W2" s="4">
        <v>0</v>
      </c>
      <c r="X2" s="4"/>
      <c r="Y2" s="4">
        <v>75792025</v>
      </c>
    </row>
    <row r="3" s="4" customFormat="1" spans="1:25">
      <c r="A3" s="4">
        <v>16768400595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44529</v>
      </c>
      <c r="G3" s="5">
        <v>44530</v>
      </c>
      <c r="H3" s="4">
        <v>1</v>
      </c>
      <c r="I3" s="4">
        <v>1</v>
      </c>
      <c r="J3" s="4">
        <v>1</v>
      </c>
      <c r="K3" s="4" t="s">
        <v>29</v>
      </c>
      <c r="L3" s="4">
        <v>1915</v>
      </c>
      <c r="M3" s="4">
        <v>1915</v>
      </c>
      <c r="N3" s="4" t="s">
        <v>36</v>
      </c>
      <c r="O3" s="4" t="s">
        <v>31</v>
      </c>
      <c r="P3" s="4" t="s">
        <v>32</v>
      </c>
      <c r="Q3" s="4">
        <v>0</v>
      </c>
      <c r="R3" s="6">
        <v>44510</v>
      </c>
      <c r="S3" s="5">
        <v>44533</v>
      </c>
      <c r="T3" s="4" t="s">
        <v>33</v>
      </c>
      <c r="U3" s="4">
        <v>1915</v>
      </c>
      <c r="V3" s="4">
        <v>0</v>
      </c>
      <c r="W3" s="4">
        <v>0</v>
      </c>
      <c r="X3" s="4">
        <v>2295984</v>
      </c>
      <c r="Y3" s="4" t="s">
        <v>37</v>
      </c>
    </row>
    <row r="4" s="4" customFormat="1" spans="1:25">
      <c r="A4" s="4">
        <v>16786248976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44528</v>
      </c>
      <c r="G4" s="5">
        <v>44530</v>
      </c>
      <c r="H4" s="4">
        <v>1</v>
      </c>
      <c r="I4" s="4">
        <v>2</v>
      </c>
      <c r="J4" s="4">
        <v>2</v>
      </c>
      <c r="K4" s="4" t="s">
        <v>29</v>
      </c>
      <c r="L4" s="4">
        <v>2638</v>
      </c>
      <c r="M4" s="4">
        <v>2638</v>
      </c>
      <c r="N4" s="4" t="s">
        <v>40</v>
      </c>
      <c r="O4" s="4" t="s">
        <v>31</v>
      </c>
      <c r="P4" s="4" t="s">
        <v>32</v>
      </c>
      <c r="Q4" s="4">
        <v>0</v>
      </c>
      <c r="R4" s="6">
        <v>44513</v>
      </c>
      <c r="S4" s="5">
        <v>44533</v>
      </c>
      <c r="T4" s="4" t="s">
        <v>33</v>
      </c>
      <c r="U4" s="4">
        <v>2638</v>
      </c>
      <c r="V4" s="4">
        <v>0</v>
      </c>
      <c r="W4" s="4">
        <v>0</v>
      </c>
      <c r="X4" s="4"/>
      <c r="Y4" s="4">
        <v>80553756</v>
      </c>
    </row>
    <row r="5" s="4" customFormat="1" spans="1:25">
      <c r="A5" s="4">
        <v>16834134292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44525</v>
      </c>
      <c r="G5" s="5">
        <v>44530</v>
      </c>
      <c r="H5" s="4">
        <v>1</v>
      </c>
      <c r="I5" s="4">
        <v>5</v>
      </c>
      <c r="J5" s="4">
        <v>5</v>
      </c>
      <c r="K5" s="4" t="s">
        <v>29</v>
      </c>
      <c r="L5" s="4">
        <v>7593</v>
      </c>
      <c r="M5" s="4">
        <v>7593</v>
      </c>
      <c r="N5" s="4" t="s">
        <v>43</v>
      </c>
      <c r="O5" s="4" t="s">
        <v>31</v>
      </c>
      <c r="P5" s="4" t="s">
        <v>32</v>
      </c>
      <c r="Q5" s="4">
        <v>0</v>
      </c>
      <c r="R5" s="6">
        <v>44521</v>
      </c>
      <c r="S5" s="5">
        <v>44533</v>
      </c>
      <c r="T5" s="4" t="s">
        <v>33</v>
      </c>
      <c r="U5" s="4">
        <v>7593</v>
      </c>
      <c r="V5" s="4">
        <v>0</v>
      </c>
      <c r="W5" s="4">
        <v>0</v>
      </c>
      <c r="X5" s="4"/>
      <c r="Y5" s="4">
        <v>137354091</v>
      </c>
    </row>
    <row r="6" s="4" customFormat="1" spans="1:25">
      <c r="A6" s="4">
        <v>16786248976</v>
      </c>
      <c r="B6" s="4" t="s">
        <v>25</v>
      </c>
      <c r="C6" s="4" t="s">
        <v>44</v>
      </c>
      <c r="D6" s="4" t="s">
        <v>38</v>
      </c>
      <c r="E6" s="4" t="s">
        <v>39</v>
      </c>
      <c r="F6" s="5">
        <v>44528</v>
      </c>
      <c r="G6" s="5">
        <v>44530</v>
      </c>
      <c r="H6" s="4">
        <v>1</v>
      </c>
      <c r="I6" s="4">
        <v>2</v>
      </c>
      <c r="J6" s="4">
        <v>2</v>
      </c>
      <c r="K6" s="4" t="s">
        <v>29</v>
      </c>
      <c r="L6" s="4">
        <v>-2638</v>
      </c>
      <c r="M6" s="4">
        <v>-2638</v>
      </c>
      <c r="N6" s="4" t="s">
        <v>40</v>
      </c>
      <c r="O6" s="4" t="s">
        <v>31</v>
      </c>
      <c r="P6" s="4" t="s">
        <v>32</v>
      </c>
      <c r="Q6" s="4">
        <v>0</v>
      </c>
      <c r="R6" s="6">
        <v>44513</v>
      </c>
      <c r="S6" s="5">
        <v>44533</v>
      </c>
      <c r="T6" s="4" t="s">
        <v>33</v>
      </c>
      <c r="U6" s="4">
        <v>-2638</v>
      </c>
      <c r="V6" s="4">
        <v>0</v>
      </c>
      <c r="W6" s="4">
        <v>0</v>
      </c>
      <c r="X6" s="4"/>
      <c r="Y6" s="4">
        <v>80553756</v>
      </c>
    </row>
    <row r="7" s="4" customFormat="1" spans="1:25">
      <c r="A7" s="4">
        <v>16786248976</v>
      </c>
      <c r="B7" s="4" t="s">
        <v>25</v>
      </c>
      <c r="C7" s="4" t="s">
        <v>45</v>
      </c>
      <c r="D7" s="4" t="s">
        <v>38</v>
      </c>
      <c r="E7" s="4" t="s">
        <v>39</v>
      </c>
      <c r="F7" s="5">
        <v>44528</v>
      </c>
      <c r="G7" s="5">
        <v>44530</v>
      </c>
      <c r="H7" s="4">
        <v>1</v>
      </c>
      <c r="I7" s="4">
        <v>2</v>
      </c>
      <c r="J7" s="4">
        <v>2</v>
      </c>
      <c r="K7" s="4" t="s">
        <v>29</v>
      </c>
      <c r="L7" s="4">
        <v>1291.04</v>
      </c>
      <c r="M7" s="4">
        <v>1291.04</v>
      </c>
      <c r="N7" s="4" t="s">
        <v>40</v>
      </c>
      <c r="O7" s="4" t="s">
        <v>31</v>
      </c>
      <c r="P7" s="4" t="s">
        <v>32</v>
      </c>
      <c r="Q7" s="4">
        <v>0</v>
      </c>
      <c r="R7" s="6">
        <v>44513</v>
      </c>
      <c r="S7" s="5">
        <v>44533</v>
      </c>
      <c r="T7" s="4" t="s">
        <v>33</v>
      </c>
      <c r="U7" s="4">
        <v>1291.04</v>
      </c>
      <c r="V7" s="4">
        <v>0</v>
      </c>
      <c r="W7" s="4">
        <v>0</v>
      </c>
      <c r="X7" s="4"/>
      <c r="Y7" s="4">
        <v>80553756</v>
      </c>
    </row>
    <row r="8" s="4" customFormat="1" spans="1:25">
      <c r="A8" s="4">
        <v>16858117286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44527</v>
      </c>
      <c r="G8" s="5">
        <v>44530</v>
      </c>
      <c r="H8" s="4">
        <v>1</v>
      </c>
      <c r="I8" s="4">
        <v>3</v>
      </c>
      <c r="J8" s="4">
        <v>3</v>
      </c>
      <c r="K8" s="4" t="s">
        <v>29</v>
      </c>
      <c r="L8" s="4">
        <v>1935</v>
      </c>
      <c r="M8" s="4">
        <v>1935</v>
      </c>
      <c r="N8" s="4" t="s">
        <v>48</v>
      </c>
      <c r="O8" s="4" t="s">
        <v>31</v>
      </c>
      <c r="P8" s="4" t="s">
        <v>32</v>
      </c>
      <c r="Q8" s="4">
        <v>0</v>
      </c>
      <c r="R8" s="6">
        <v>44524</v>
      </c>
      <c r="S8" s="5">
        <v>44533</v>
      </c>
      <c r="T8" s="4" t="s">
        <v>33</v>
      </c>
      <c r="U8" s="4">
        <v>1935</v>
      </c>
      <c r="V8" s="4">
        <v>0</v>
      </c>
      <c r="W8" s="4">
        <v>0</v>
      </c>
      <c r="X8" s="4">
        <v>2310910</v>
      </c>
      <c r="Y8" s="4">
        <v>8481734231</v>
      </c>
    </row>
    <row r="9" s="4" customFormat="1" spans="1:25">
      <c r="A9" s="4">
        <v>16786248976</v>
      </c>
      <c r="B9" s="4" t="s">
        <v>25</v>
      </c>
      <c r="C9" s="4" t="s">
        <v>49</v>
      </c>
      <c r="D9" s="4" t="s">
        <v>38</v>
      </c>
      <c r="E9" s="4" t="s">
        <v>39</v>
      </c>
      <c r="F9" s="5">
        <v>44528</v>
      </c>
      <c r="G9" s="5">
        <v>44530</v>
      </c>
      <c r="H9" s="4">
        <v>1</v>
      </c>
      <c r="I9" s="4">
        <v>2</v>
      </c>
      <c r="J9" s="4">
        <v>2</v>
      </c>
      <c r="K9" s="4" t="s">
        <v>29</v>
      </c>
      <c r="L9" s="4">
        <v>-1291.04</v>
      </c>
      <c r="M9" s="4">
        <v>-1291.04</v>
      </c>
      <c r="N9" s="4" t="s">
        <v>40</v>
      </c>
      <c r="O9" s="4" t="s">
        <v>31</v>
      </c>
      <c r="P9" s="4" t="s">
        <v>32</v>
      </c>
      <c r="Q9" s="4">
        <v>0</v>
      </c>
      <c r="R9" s="6">
        <v>44513</v>
      </c>
      <c r="S9" s="5">
        <v>44533</v>
      </c>
      <c r="T9" s="4" t="s">
        <v>33</v>
      </c>
      <c r="U9" s="4">
        <v>-1291.04</v>
      </c>
      <c r="V9" s="4">
        <v>0</v>
      </c>
      <c r="W9" s="4">
        <v>0</v>
      </c>
      <c r="X9" s="4"/>
      <c r="Y9" s="4">
        <v>80553756</v>
      </c>
    </row>
    <row r="10" s="4" customFormat="1" spans="1:24">
      <c r="A10" s="4">
        <v>16862044211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44525</v>
      </c>
      <c r="G10" s="5">
        <v>44530</v>
      </c>
      <c r="H10" s="4">
        <v>1</v>
      </c>
      <c r="I10" s="4">
        <v>5</v>
      </c>
      <c r="J10" s="4">
        <v>5</v>
      </c>
      <c r="K10" s="4" t="s">
        <v>29</v>
      </c>
      <c r="L10" s="4">
        <v>2186</v>
      </c>
      <c r="M10" s="4">
        <v>2186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44525</v>
      </c>
      <c r="S10" s="5">
        <v>44533</v>
      </c>
      <c r="T10" s="4" t="s">
        <v>33</v>
      </c>
      <c r="U10" s="4">
        <v>2186</v>
      </c>
      <c r="V10" s="4">
        <v>0</v>
      </c>
      <c r="W10" s="4">
        <v>0</v>
      </c>
      <c r="X10" s="4">
        <v>2311797</v>
      </c>
    </row>
    <row r="11" s="4" customFormat="1" spans="1:25">
      <c r="A11" s="4">
        <v>16866709734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44527</v>
      </c>
      <c r="G11" s="5">
        <v>44530</v>
      </c>
      <c r="H11" s="4">
        <v>1</v>
      </c>
      <c r="I11" s="4">
        <v>3</v>
      </c>
      <c r="J11" s="4">
        <v>3</v>
      </c>
      <c r="K11" s="4" t="s">
        <v>29</v>
      </c>
      <c r="L11" s="4">
        <v>1737</v>
      </c>
      <c r="M11" s="4">
        <v>1737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44526</v>
      </c>
      <c r="S11" s="5">
        <v>44533</v>
      </c>
      <c r="T11" s="4" t="s">
        <v>33</v>
      </c>
      <c r="U11" s="4">
        <v>1737</v>
      </c>
      <c r="V11" s="4">
        <v>0</v>
      </c>
      <c r="W11" s="4">
        <v>0</v>
      </c>
      <c r="X11" s="4"/>
      <c r="Y11" s="4">
        <v>125415</v>
      </c>
    </row>
    <row r="12" s="4" customFormat="1" spans="1:25">
      <c r="A12" s="4">
        <v>16878971493</v>
      </c>
      <c r="B12" s="4" t="s">
        <v>25</v>
      </c>
      <c r="C12" s="4" t="s">
        <v>26</v>
      </c>
      <c r="D12" s="4" t="s">
        <v>56</v>
      </c>
      <c r="E12" s="4" t="s">
        <v>39</v>
      </c>
      <c r="F12" s="5">
        <v>44529</v>
      </c>
      <c r="G12" s="5">
        <v>44530</v>
      </c>
      <c r="H12" s="4">
        <v>1</v>
      </c>
      <c r="I12" s="4">
        <v>1</v>
      </c>
      <c r="J12" s="4">
        <v>1</v>
      </c>
      <c r="K12" s="4" t="s">
        <v>29</v>
      </c>
      <c r="L12" s="4">
        <v>1064</v>
      </c>
      <c r="M12" s="4">
        <v>1064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44527</v>
      </c>
      <c r="S12" s="5">
        <v>44533</v>
      </c>
      <c r="T12" s="4" t="s">
        <v>33</v>
      </c>
      <c r="U12" s="4">
        <v>1064</v>
      </c>
      <c r="V12" s="4">
        <v>0</v>
      </c>
      <c r="W12" s="4">
        <v>0</v>
      </c>
      <c r="X12" s="4"/>
      <c r="Y12" s="4">
        <v>92101630</v>
      </c>
    </row>
    <row r="13" s="4" customFormat="1" spans="1:25">
      <c r="A13" s="4">
        <v>16880633535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44528</v>
      </c>
      <c r="G13" s="5">
        <v>44530</v>
      </c>
      <c r="H13" s="4">
        <v>1</v>
      </c>
      <c r="I13" s="4">
        <v>2</v>
      </c>
      <c r="J13" s="4">
        <v>2</v>
      </c>
      <c r="K13" s="4" t="s">
        <v>29</v>
      </c>
      <c r="L13" s="4">
        <v>1619</v>
      </c>
      <c r="M13" s="4">
        <v>1619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44528</v>
      </c>
      <c r="S13" s="5">
        <v>44533</v>
      </c>
      <c r="T13" s="4" t="s">
        <v>33</v>
      </c>
      <c r="U13" s="4">
        <v>1619</v>
      </c>
      <c r="V13" s="4">
        <v>0</v>
      </c>
      <c r="W13" s="4">
        <v>0</v>
      </c>
      <c r="X13" s="4"/>
      <c r="Y13" s="4">
        <v>92472739</v>
      </c>
    </row>
    <row r="14" s="4" customFormat="1" spans="1:25">
      <c r="A14" s="4">
        <v>16886065065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44529</v>
      </c>
      <c r="G14" s="5">
        <v>44530</v>
      </c>
      <c r="H14" s="4">
        <v>1</v>
      </c>
      <c r="I14" s="4">
        <v>1</v>
      </c>
      <c r="J14" s="4">
        <v>1</v>
      </c>
      <c r="K14" s="4" t="s">
        <v>29</v>
      </c>
      <c r="L14" s="4">
        <v>450</v>
      </c>
      <c r="M14" s="4">
        <v>450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44528</v>
      </c>
      <c r="S14" s="5">
        <v>44533</v>
      </c>
      <c r="T14" s="4" t="s">
        <v>33</v>
      </c>
      <c r="U14" s="4">
        <v>450</v>
      </c>
      <c r="V14" s="4">
        <v>0</v>
      </c>
      <c r="W14" s="4">
        <v>0</v>
      </c>
      <c r="X14" s="4"/>
      <c r="Y14" s="4">
        <v>20211129</v>
      </c>
    </row>
    <row r="15" s="4" customFormat="1" spans="1:23">
      <c r="A15" s="4">
        <v>16886548342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44529</v>
      </c>
      <c r="G15" s="5">
        <v>44530</v>
      </c>
      <c r="H15" s="4">
        <v>1</v>
      </c>
      <c r="I15" s="4">
        <v>1</v>
      </c>
      <c r="J15" s="4">
        <v>1</v>
      </c>
      <c r="K15" s="4" t="s">
        <v>29</v>
      </c>
      <c r="L15" s="4">
        <v>323</v>
      </c>
      <c r="M15" s="4">
        <v>323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44529</v>
      </c>
      <c r="S15" s="5">
        <v>44533</v>
      </c>
      <c r="T15" s="4" t="s">
        <v>33</v>
      </c>
      <c r="U15" s="4">
        <v>323</v>
      </c>
      <c r="V15" s="4">
        <v>0</v>
      </c>
      <c r="W15" s="4">
        <v>0</v>
      </c>
    </row>
    <row r="16" s="4" customFormat="1" spans="1:25">
      <c r="A16" s="4">
        <v>16886999373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44529</v>
      </c>
      <c r="G16" s="5">
        <v>44530</v>
      </c>
      <c r="H16" s="4">
        <v>1</v>
      </c>
      <c r="I16" s="4">
        <v>1</v>
      </c>
      <c r="J16" s="4">
        <v>1</v>
      </c>
      <c r="K16" s="4" t="s">
        <v>29</v>
      </c>
      <c r="L16" s="4">
        <v>1141</v>
      </c>
      <c r="M16" s="4">
        <v>1141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44529</v>
      </c>
      <c r="S16" s="5">
        <v>44533</v>
      </c>
      <c r="T16" s="4" t="s">
        <v>33</v>
      </c>
      <c r="U16" s="4">
        <v>1141</v>
      </c>
      <c r="V16" s="4">
        <v>0</v>
      </c>
      <c r="W16" s="4">
        <v>0</v>
      </c>
      <c r="X16" s="4"/>
      <c r="Y16" s="4">
        <v>93082840</v>
      </c>
    </row>
    <row r="17" s="4" customFormat="1" spans="1:24">
      <c r="A17" s="4">
        <v>16887006203</v>
      </c>
      <c r="B17" s="4" t="s">
        <v>25</v>
      </c>
      <c r="C17" s="4" t="s">
        <v>26</v>
      </c>
      <c r="D17" s="4" t="s">
        <v>70</v>
      </c>
      <c r="E17" s="4" t="s">
        <v>71</v>
      </c>
      <c r="F17" s="5">
        <v>44529</v>
      </c>
      <c r="G17" s="5">
        <v>44530</v>
      </c>
      <c r="H17" s="4">
        <v>1</v>
      </c>
      <c r="I17" s="4">
        <v>1</v>
      </c>
      <c r="J17" s="4">
        <v>1</v>
      </c>
      <c r="K17" s="4" t="s">
        <v>29</v>
      </c>
      <c r="L17" s="4">
        <v>217</v>
      </c>
      <c r="M17" s="4">
        <v>217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44529</v>
      </c>
      <c r="S17" s="5">
        <v>44533</v>
      </c>
      <c r="T17" s="4" t="s">
        <v>33</v>
      </c>
      <c r="U17" s="4">
        <v>217</v>
      </c>
      <c r="V17" s="4">
        <v>0</v>
      </c>
      <c r="W17" s="4">
        <v>0</v>
      </c>
      <c r="X17" s="4">
        <v>2317976</v>
      </c>
    </row>
    <row r="18" s="4" customFormat="1" spans="1:24">
      <c r="A18" s="4">
        <v>16887777103</v>
      </c>
      <c r="B18" s="4" t="s">
        <v>25</v>
      </c>
      <c r="C18" s="4" t="s">
        <v>26</v>
      </c>
      <c r="D18" s="4" t="s">
        <v>73</v>
      </c>
      <c r="E18" s="4" t="s">
        <v>39</v>
      </c>
      <c r="F18" s="5">
        <v>44529</v>
      </c>
      <c r="G18" s="5">
        <v>44530</v>
      </c>
      <c r="H18" s="4">
        <v>1</v>
      </c>
      <c r="I18" s="4">
        <v>1</v>
      </c>
      <c r="J18" s="4">
        <v>1</v>
      </c>
      <c r="K18" s="4" t="s">
        <v>29</v>
      </c>
      <c r="L18" s="4">
        <v>321</v>
      </c>
      <c r="M18" s="4">
        <v>321</v>
      </c>
      <c r="N18" s="4" t="s">
        <v>74</v>
      </c>
      <c r="O18" s="4" t="s">
        <v>31</v>
      </c>
      <c r="P18" s="4" t="s">
        <v>32</v>
      </c>
      <c r="Q18" s="4">
        <v>0</v>
      </c>
      <c r="R18" s="6">
        <v>44529</v>
      </c>
      <c r="S18" s="5">
        <v>44533</v>
      </c>
      <c r="T18" s="4" t="s">
        <v>33</v>
      </c>
      <c r="U18" s="4">
        <v>321</v>
      </c>
      <c r="V18" s="4">
        <v>0</v>
      </c>
      <c r="W18" s="4">
        <v>0</v>
      </c>
      <c r="X18" s="4">
        <v>2318243</v>
      </c>
    </row>
    <row r="19" s="4" customFormat="1" spans="1:23">
      <c r="A19" s="4">
        <v>16889109072</v>
      </c>
      <c r="B19" s="4" t="s">
        <v>25</v>
      </c>
      <c r="C19" s="4" t="s">
        <v>26</v>
      </c>
      <c r="D19" s="4" t="s">
        <v>75</v>
      </c>
      <c r="E19" s="4" t="s">
        <v>76</v>
      </c>
      <c r="F19" s="5">
        <v>44529</v>
      </c>
      <c r="G19" s="5">
        <v>44530</v>
      </c>
      <c r="H19" s="4">
        <v>1</v>
      </c>
      <c r="I19" s="4">
        <v>1</v>
      </c>
      <c r="J19" s="4">
        <v>1</v>
      </c>
      <c r="K19" s="4" t="s">
        <v>29</v>
      </c>
      <c r="L19" s="4">
        <v>214</v>
      </c>
      <c r="M19" s="4">
        <v>214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44529</v>
      </c>
      <c r="S19" s="5">
        <v>44533</v>
      </c>
      <c r="T19" s="4" t="s">
        <v>33</v>
      </c>
      <c r="U19" s="4">
        <v>214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3.375" style="4" customWidth="1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4">
        <v>16765878686</v>
      </c>
      <c r="B2" s="5">
        <v>44525</v>
      </c>
      <c r="C2" s="5">
        <v>44530</v>
      </c>
      <c r="D2" s="4">
        <v>11896</v>
      </c>
      <c r="E2" s="4" t="str">
        <f>VLOOKUP(A2,HOP!A:L,12,0)</f>
        <v>11896.00</v>
      </c>
      <c r="F2" s="4" t="str">
        <f>VLOOKUP(A2,HOP!A:C,3,0)</f>
        <v>2295239</v>
      </c>
      <c r="G2" s="4">
        <f>D2-E2</f>
        <v>0</v>
      </c>
      <c r="H2" s="4" t="str">
        <f>$H$1&amp;F2</f>
        <v>，2295239</v>
      </c>
      <c r="I2" s="4" t="str">
        <f>VLOOKUP(A2,HOP!A:T,20,0)</f>
        <v>直连</v>
      </c>
    </row>
    <row r="3" s="4" customFormat="1" spans="1:9">
      <c r="A3" s="4">
        <v>16768400595</v>
      </c>
      <c r="B3" s="5">
        <v>44529</v>
      </c>
      <c r="C3" s="5">
        <v>44530</v>
      </c>
      <c r="D3" s="4">
        <v>1915</v>
      </c>
      <c r="E3" s="4" t="str">
        <f>VLOOKUP(A3,HOP!A:L,12,0)</f>
        <v>1915.00</v>
      </c>
      <c r="F3" s="4" t="str">
        <f>VLOOKUP(A3,HOP!A:C,3,0)</f>
        <v>2295984</v>
      </c>
      <c r="G3" s="4">
        <f t="shared" ref="G3:G16" si="0">D3-E3</f>
        <v>0</v>
      </c>
      <c r="H3" s="4" t="str">
        <f t="shared" ref="H3:H16" si="1">$H$1&amp;F3</f>
        <v>，2295984</v>
      </c>
      <c r="I3" s="4" t="str">
        <f>VLOOKUP(A3,HOP!A:T,20,0)</f>
        <v>直连</v>
      </c>
    </row>
    <row r="4" s="4" customFormat="1" hidden="1" spans="1:9">
      <c r="A4" s="4">
        <v>16786248976</v>
      </c>
      <c r="B4" s="5">
        <v>44528</v>
      </c>
      <c r="C4" s="5">
        <v>44530</v>
      </c>
      <c r="D4" s="4">
        <v>0</v>
      </c>
      <c r="E4" s="4" t="str">
        <f>VLOOKUP(A4,HOP!A:L,12,0)</f>
        <v>2638.00</v>
      </c>
      <c r="F4" s="4" t="str">
        <f>VLOOKUP(A4,HOP!A:C,3,0)</f>
        <v>2298634</v>
      </c>
      <c r="G4" s="4">
        <f t="shared" si="0"/>
        <v>-2638</v>
      </c>
      <c r="H4" s="4" t="str">
        <f t="shared" si="1"/>
        <v>，2298634</v>
      </c>
      <c r="I4" s="4" t="str">
        <f>VLOOKUP(A4,HOP!A:T,20,0)</f>
        <v>直连</v>
      </c>
    </row>
    <row r="5" s="4" customFormat="1" spans="1:9">
      <c r="A5" s="4">
        <v>16834134292</v>
      </c>
      <c r="B5" s="5">
        <v>44525</v>
      </c>
      <c r="C5" s="5">
        <v>44530</v>
      </c>
      <c r="D5" s="4">
        <v>7593</v>
      </c>
      <c r="E5" s="4" t="str">
        <f>VLOOKUP(A5,HOP!A:L,12,0)</f>
        <v>7593.00</v>
      </c>
      <c r="F5" s="4" t="str">
        <f>VLOOKUP(A5,HOP!A:C,3,0)</f>
        <v>2306112</v>
      </c>
      <c r="G5" s="4">
        <f t="shared" si="0"/>
        <v>0</v>
      </c>
      <c r="H5" s="4" t="str">
        <f t="shared" si="1"/>
        <v>，2306112</v>
      </c>
      <c r="I5" s="4" t="str">
        <f>VLOOKUP(A5,HOP!A:T,20,0)</f>
        <v>直连</v>
      </c>
    </row>
    <row r="6" s="4" customFormat="1" spans="1:9">
      <c r="A6" s="4">
        <v>16858117286</v>
      </c>
      <c r="B6" s="5">
        <v>44527</v>
      </c>
      <c r="C6" s="5">
        <v>44530</v>
      </c>
      <c r="D6" s="4">
        <v>1935</v>
      </c>
      <c r="E6" s="4" t="str">
        <f>VLOOKUP(A6,HOP!A:L,12,0)</f>
        <v>1935.00</v>
      </c>
      <c r="F6" s="4" t="str">
        <f>VLOOKUP(A6,HOP!A:C,3,0)</f>
        <v>2310910</v>
      </c>
      <c r="G6" s="4">
        <f t="shared" si="0"/>
        <v>0</v>
      </c>
      <c r="H6" s="4" t="str">
        <f t="shared" si="1"/>
        <v>，2310910</v>
      </c>
      <c r="I6" s="4" t="str">
        <f>VLOOKUP(A6,HOP!A:T,20,0)</f>
        <v>直连</v>
      </c>
    </row>
    <row r="7" s="4" customFormat="1" spans="1:9">
      <c r="A7" s="4">
        <v>16862044211</v>
      </c>
      <c r="B7" s="5">
        <v>44525</v>
      </c>
      <c r="C7" s="5">
        <v>44530</v>
      </c>
      <c r="D7" s="4">
        <v>2186</v>
      </c>
      <c r="E7" s="4" t="str">
        <f>VLOOKUP(A7,HOP!A:L,12,0)</f>
        <v>2186.00</v>
      </c>
      <c r="F7" s="4" t="str">
        <f>VLOOKUP(A7,HOP!A:C,3,0)</f>
        <v>2311797</v>
      </c>
      <c r="G7" s="4">
        <f t="shared" si="0"/>
        <v>0</v>
      </c>
      <c r="H7" s="4" t="str">
        <f t="shared" si="1"/>
        <v>，2311797</v>
      </c>
      <c r="I7" s="4" t="str">
        <f>VLOOKUP(A7,HOP!A:T,20,0)</f>
        <v>直连</v>
      </c>
    </row>
    <row r="8" s="4" customFormat="1" spans="1:9">
      <c r="A8" s="4">
        <v>16866709734</v>
      </c>
      <c r="B8" s="5">
        <v>44527</v>
      </c>
      <c r="C8" s="5">
        <v>44530</v>
      </c>
      <c r="D8" s="4">
        <v>1737</v>
      </c>
      <c r="E8" s="4" t="str">
        <f>VLOOKUP(A8,HOP!A:L,12,0)</f>
        <v>1737.00</v>
      </c>
      <c r="F8" s="4" t="str">
        <f>VLOOKUP(A8,HOP!A:C,3,0)</f>
        <v>2313371</v>
      </c>
      <c r="G8" s="4">
        <f t="shared" si="0"/>
        <v>0</v>
      </c>
      <c r="H8" s="4" t="str">
        <f t="shared" si="1"/>
        <v>，2313371</v>
      </c>
      <c r="I8" s="4" t="str">
        <f>VLOOKUP(A8,HOP!A:T,20,0)</f>
        <v>直连</v>
      </c>
    </row>
    <row r="9" s="4" customFormat="1" spans="1:9">
      <c r="A9" s="4">
        <v>16878971493</v>
      </c>
      <c r="B9" s="5">
        <v>44529</v>
      </c>
      <c r="C9" s="5">
        <v>44530</v>
      </c>
      <c r="D9" s="4">
        <v>1064</v>
      </c>
      <c r="E9" s="4" t="str">
        <f>VLOOKUP(A9,HOP!A:L,12,0)</f>
        <v>1064.00</v>
      </c>
      <c r="F9" s="4" t="str">
        <f>VLOOKUP(A9,HOP!A:C,3,0)</f>
        <v>2315986</v>
      </c>
      <c r="G9" s="4">
        <f t="shared" si="0"/>
        <v>0</v>
      </c>
      <c r="H9" s="4" t="str">
        <f t="shared" si="1"/>
        <v>，2315986</v>
      </c>
      <c r="I9" s="4" t="str">
        <f>VLOOKUP(A9,HOP!A:T,20,0)</f>
        <v>直连</v>
      </c>
    </row>
    <row r="10" s="4" customFormat="1" spans="1:9">
      <c r="A10" s="4">
        <v>16880633535</v>
      </c>
      <c r="B10" s="5">
        <v>44528</v>
      </c>
      <c r="C10" s="5">
        <v>44530</v>
      </c>
      <c r="D10" s="4">
        <v>1619</v>
      </c>
      <c r="E10" s="4" t="str">
        <f>VLOOKUP(A10,HOP!A:L,12,0)</f>
        <v>1619.00</v>
      </c>
      <c r="F10" s="4" t="str">
        <f>VLOOKUP(A10,HOP!A:C,3,0)</f>
        <v>2316639</v>
      </c>
      <c r="G10" s="4">
        <f t="shared" si="0"/>
        <v>0</v>
      </c>
      <c r="H10" s="4" t="str">
        <f t="shared" si="1"/>
        <v>，2316639</v>
      </c>
      <c r="I10" s="4" t="str">
        <f>VLOOKUP(A10,HOP!A:T,20,0)</f>
        <v>直连</v>
      </c>
    </row>
    <row r="11" s="4" customFormat="1" spans="1:9">
      <c r="A11" s="4">
        <v>16886065065</v>
      </c>
      <c r="B11" s="5">
        <v>44529</v>
      </c>
      <c r="C11" s="5">
        <v>44530</v>
      </c>
      <c r="D11" s="4">
        <v>450</v>
      </c>
      <c r="E11" s="4" t="str">
        <f>VLOOKUP(A11,HOP!A:L,12,0)</f>
        <v>450.00</v>
      </c>
      <c r="F11" s="4" t="str">
        <f>VLOOKUP(A11,HOP!A:C,3,0)</f>
        <v>2317761</v>
      </c>
      <c r="G11" s="4">
        <f t="shared" si="0"/>
        <v>0</v>
      </c>
      <c r="H11" s="4" t="str">
        <f t="shared" si="1"/>
        <v>，2317761</v>
      </c>
      <c r="I11" s="4" t="str">
        <f>VLOOKUP(A11,HOP!A:T,20,0)</f>
        <v>直连</v>
      </c>
    </row>
    <row r="12" s="4" customFormat="1" spans="1:9">
      <c r="A12" s="4">
        <v>16886548342</v>
      </c>
      <c r="B12" s="5">
        <v>44529</v>
      </c>
      <c r="C12" s="5">
        <v>44530</v>
      </c>
      <c r="D12" s="4">
        <v>323</v>
      </c>
      <c r="E12" s="4" t="str">
        <f>VLOOKUP(A12,HOP!A:L,12,0)</f>
        <v>323.00</v>
      </c>
      <c r="F12" s="4" t="str">
        <f>VLOOKUP(A12,HOP!A:C,3,0)</f>
        <v>2317821</v>
      </c>
      <c r="G12" s="4">
        <f t="shared" si="0"/>
        <v>0</v>
      </c>
      <c r="H12" s="4" t="str">
        <f t="shared" si="1"/>
        <v>，2317821</v>
      </c>
      <c r="I12" s="4" t="str">
        <f>VLOOKUP(A12,HOP!A:T,20,0)</f>
        <v>直连</v>
      </c>
    </row>
    <row r="13" s="4" customFormat="1" spans="1:9">
      <c r="A13" s="4">
        <v>16886999373</v>
      </c>
      <c r="B13" s="5">
        <v>44529</v>
      </c>
      <c r="C13" s="5">
        <v>44530</v>
      </c>
      <c r="D13" s="4">
        <v>1141</v>
      </c>
      <c r="E13" s="4" t="str">
        <f>VLOOKUP(A13,HOP!A:L,12,0)</f>
        <v>1141.00</v>
      </c>
      <c r="F13" s="4" t="str">
        <f>VLOOKUP(A13,HOP!A:C,3,0)</f>
        <v>2317975</v>
      </c>
      <c r="G13" s="4">
        <f t="shared" si="0"/>
        <v>0</v>
      </c>
      <c r="H13" s="4" t="str">
        <f t="shared" si="1"/>
        <v>，2317975</v>
      </c>
      <c r="I13" s="4" t="str">
        <f>VLOOKUP(A13,HOP!A:T,20,0)</f>
        <v>直连</v>
      </c>
    </row>
    <row r="14" s="4" customFormat="1" spans="1:9">
      <c r="A14" s="4">
        <v>16887006203</v>
      </c>
      <c r="B14" s="5">
        <v>44529</v>
      </c>
      <c r="C14" s="5">
        <v>44530</v>
      </c>
      <c r="D14" s="4">
        <v>217</v>
      </c>
      <c r="E14" s="4" t="str">
        <f>VLOOKUP(A14,HOP!A:L,12,0)</f>
        <v>217.00</v>
      </c>
      <c r="F14" s="4" t="str">
        <f>VLOOKUP(A14,HOP!A:C,3,0)</f>
        <v>2317976</v>
      </c>
      <c r="G14" s="4">
        <f t="shared" si="0"/>
        <v>0</v>
      </c>
      <c r="H14" s="4" t="str">
        <f t="shared" si="1"/>
        <v>，2317976</v>
      </c>
      <c r="I14" s="4" t="str">
        <f>VLOOKUP(A14,HOP!A:T,20,0)</f>
        <v>直连</v>
      </c>
    </row>
    <row r="15" s="4" customFormat="1" spans="1:9">
      <c r="A15" s="4">
        <v>16887777103</v>
      </c>
      <c r="B15" s="5">
        <v>44529</v>
      </c>
      <c r="C15" s="5">
        <v>44530</v>
      </c>
      <c r="D15" s="4">
        <v>321</v>
      </c>
      <c r="E15" s="4" t="str">
        <f>VLOOKUP(A15,HOP!A:L,12,0)</f>
        <v>321.00</v>
      </c>
      <c r="F15" s="4" t="str">
        <f>VLOOKUP(A15,HOP!A:C,3,0)</f>
        <v>2318243</v>
      </c>
      <c r="G15" s="4">
        <f t="shared" si="0"/>
        <v>0</v>
      </c>
      <c r="H15" s="4" t="str">
        <f t="shared" si="1"/>
        <v>，2318243</v>
      </c>
      <c r="I15" s="4" t="str">
        <f>VLOOKUP(A15,HOP!A:T,20,0)</f>
        <v>直连</v>
      </c>
    </row>
    <row r="16" s="4" customFormat="1" spans="1:9">
      <c r="A16" s="4">
        <v>16889109072</v>
      </c>
      <c r="B16" s="5">
        <v>44529</v>
      </c>
      <c r="C16" s="5">
        <v>44530</v>
      </c>
      <c r="D16" s="4">
        <v>214</v>
      </c>
      <c r="E16" s="4" t="str">
        <f>VLOOKUP(A16,HOP!A:L,12,0)</f>
        <v>214.00</v>
      </c>
      <c r="F16" s="4" t="str">
        <f>VLOOKUP(A16,HOP!A:C,3,0)</f>
        <v>2318727</v>
      </c>
      <c r="G16" s="4">
        <f t="shared" si="0"/>
        <v>0</v>
      </c>
      <c r="H16" s="4" t="str">
        <f t="shared" si="1"/>
        <v>，2318727</v>
      </c>
      <c r="I16" s="4" t="str">
        <f>VLOOKUP(A16,HOP!A:T,20,0)</f>
        <v>直连</v>
      </c>
    </row>
    <row r="18" spans="4:4">
      <c r="D18" s="4">
        <f>SUM(D2:D17)</f>
        <v>32611</v>
      </c>
    </row>
    <row r="19" spans="4:4">
      <c r="D19" s="4" t="s">
        <v>79</v>
      </c>
    </row>
    <row r="23" spans="1:1">
      <c r="A23" s="4" t="s">
        <v>80</v>
      </c>
    </row>
    <row r="24" spans="1:1">
      <c r="A24" s="4" t="s">
        <v>81</v>
      </c>
    </row>
  </sheetData>
  <autoFilter ref="A1:XFD19">
    <filterColumn colId="3">
      <filters blank="1">
        <filter val="450"/>
        <filter val="32611"/>
        <filter val="7593"/>
        <filter val="214"/>
        <filter val="1915"/>
        <filter val="11896"/>
        <filter val="217"/>
        <filter val="1619"/>
        <filter val="321"/>
        <filter val="323"/>
        <filter val="1064"/>
        <filter val="32611 HKD"/>
        <filter val="1935"/>
        <filter val="1737"/>
        <filter val="1141"/>
        <filter val="21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16765878686</v>
      </c>
      <c r="B2" s="1" t="s">
        <v>99</v>
      </c>
      <c r="C2" s="1" t="s">
        <v>100</v>
      </c>
      <c r="D2" s="1" t="s">
        <v>101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106</v>
      </c>
      <c r="J2" s="1" t="s">
        <v>29</v>
      </c>
      <c r="K2" s="1" t="s">
        <v>107</v>
      </c>
      <c r="L2" s="1" t="s">
        <v>107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</row>
    <row r="3" s="1" customFormat="1" spans="1:20">
      <c r="A3" s="3">
        <v>16862044211</v>
      </c>
      <c r="B3" s="1" t="s">
        <v>103</v>
      </c>
      <c r="C3" s="1" t="s">
        <v>115</v>
      </c>
      <c r="D3" s="1" t="s">
        <v>116</v>
      </c>
      <c r="E3" s="1" t="s">
        <v>117</v>
      </c>
      <c r="F3" s="1" t="s">
        <v>103</v>
      </c>
      <c r="G3" s="1" t="s">
        <v>104</v>
      </c>
      <c r="H3" s="1" t="s">
        <v>105</v>
      </c>
      <c r="I3" s="1" t="s">
        <v>118</v>
      </c>
      <c r="J3" s="1" t="s">
        <v>29</v>
      </c>
      <c r="K3" s="1" t="s">
        <v>119</v>
      </c>
      <c r="L3" s="1" t="s">
        <v>119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120</v>
      </c>
      <c r="R3" s="1" t="s">
        <v>112</v>
      </c>
      <c r="S3" s="1" t="s">
        <v>113</v>
      </c>
      <c r="T3" s="1" t="s">
        <v>114</v>
      </c>
    </row>
    <row r="4" s="1" customFormat="1" spans="1:20">
      <c r="A4" s="3">
        <v>16768400595</v>
      </c>
      <c r="B4" s="1" t="s">
        <v>99</v>
      </c>
      <c r="C4" s="1" t="s">
        <v>121</v>
      </c>
      <c r="D4" s="1" t="s">
        <v>122</v>
      </c>
      <c r="E4" s="1" t="s">
        <v>123</v>
      </c>
      <c r="F4" s="1" t="s">
        <v>124</v>
      </c>
      <c r="G4" s="1" t="s">
        <v>104</v>
      </c>
      <c r="H4" s="1" t="s">
        <v>105</v>
      </c>
      <c r="I4" s="1" t="s">
        <v>125</v>
      </c>
      <c r="J4" s="1" t="s">
        <v>29</v>
      </c>
      <c r="K4" s="1" t="s">
        <v>126</v>
      </c>
      <c r="L4" s="1" t="s">
        <v>126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127</v>
      </c>
      <c r="R4" s="1" t="s">
        <v>112</v>
      </c>
      <c r="S4" s="1" t="s">
        <v>113</v>
      </c>
      <c r="T4" s="1" t="s">
        <v>114</v>
      </c>
    </row>
    <row r="5" s="1" customFormat="1" spans="1:20">
      <c r="A5" s="3">
        <v>16887777103</v>
      </c>
      <c r="B5" s="1" t="s">
        <v>124</v>
      </c>
      <c r="C5" s="1" t="s">
        <v>128</v>
      </c>
      <c r="D5" s="1" t="s">
        <v>129</v>
      </c>
      <c r="E5" s="1" t="s">
        <v>130</v>
      </c>
      <c r="F5" s="1" t="s">
        <v>124</v>
      </c>
      <c r="G5" s="1" t="s">
        <v>104</v>
      </c>
      <c r="H5" s="1" t="s">
        <v>105</v>
      </c>
      <c r="I5" s="1" t="s">
        <v>131</v>
      </c>
      <c r="J5" s="1" t="s">
        <v>29</v>
      </c>
      <c r="K5" s="1" t="s">
        <v>132</v>
      </c>
      <c r="L5" s="1" t="s">
        <v>132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133</v>
      </c>
      <c r="R5" s="1" t="s">
        <v>112</v>
      </c>
      <c r="S5" s="1" t="s">
        <v>113</v>
      </c>
      <c r="T5" s="1" t="s">
        <v>114</v>
      </c>
    </row>
    <row r="6" s="1" customFormat="1" spans="1:20">
      <c r="A6" s="3">
        <v>16866709734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138</v>
      </c>
      <c r="G6" s="1" t="s">
        <v>104</v>
      </c>
      <c r="H6" s="1" t="s">
        <v>105</v>
      </c>
      <c r="I6" s="1" t="s">
        <v>139</v>
      </c>
      <c r="J6" s="1" t="s">
        <v>29</v>
      </c>
      <c r="K6" s="1" t="s">
        <v>140</v>
      </c>
      <c r="L6" s="1" t="s">
        <v>140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141</v>
      </c>
      <c r="R6" s="1" t="s">
        <v>112</v>
      </c>
      <c r="S6" s="1" t="s">
        <v>113</v>
      </c>
      <c r="T6" s="1" t="s">
        <v>114</v>
      </c>
    </row>
    <row r="7" s="1" customFormat="1" spans="1:20">
      <c r="A7" s="3">
        <v>16880633535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142</v>
      </c>
      <c r="G7" s="1" t="s">
        <v>104</v>
      </c>
      <c r="H7" s="1" t="s">
        <v>105</v>
      </c>
      <c r="I7" s="1" t="s">
        <v>146</v>
      </c>
      <c r="J7" s="1" t="s">
        <v>29</v>
      </c>
      <c r="K7" s="1" t="s">
        <v>147</v>
      </c>
      <c r="L7" s="1" t="s">
        <v>147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148</v>
      </c>
      <c r="R7" s="1" t="s">
        <v>112</v>
      </c>
      <c r="S7" s="1" t="s">
        <v>113</v>
      </c>
      <c r="T7" s="1" t="s">
        <v>114</v>
      </c>
    </row>
    <row r="8" s="1" customFormat="1" spans="1:20">
      <c r="A8" s="3">
        <v>16886999373</v>
      </c>
      <c r="B8" s="1" t="s">
        <v>124</v>
      </c>
      <c r="C8" s="1" t="s">
        <v>149</v>
      </c>
      <c r="D8" s="1" t="s">
        <v>150</v>
      </c>
      <c r="E8" s="1" t="s">
        <v>151</v>
      </c>
      <c r="F8" s="1" t="s">
        <v>124</v>
      </c>
      <c r="G8" s="1" t="s">
        <v>104</v>
      </c>
      <c r="H8" s="1" t="s">
        <v>105</v>
      </c>
      <c r="I8" s="1" t="s">
        <v>152</v>
      </c>
      <c r="J8" s="1" t="s">
        <v>29</v>
      </c>
      <c r="K8" s="1" t="s">
        <v>153</v>
      </c>
      <c r="L8" s="1" t="s">
        <v>153</v>
      </c>
      <c r="M8" s="1" t="s">
        <v>108</v>
      </c>
      <c r="N8" s="1" t="s">
        <v>108</v>
      </c>
      <c r="O8" s="1" t="s">
        <v>109</v>
      </c>
      <c r="P8" s="1" t="s">
        <v>110</v>
      </c>
      <c r="Q8" s="1" t="s">
        <v>154</v>
      </c>
      <c r="R8" s="1" t="s">
        <v>112</v>
      </c>
      <c r="S8" s="1" t="s">
        <v>113</v>
      </c>
      <c r="T8" s="1" t="s">
        <v>114</v>
      </c>
    </row>
    <row r="9" s="1" customFormat="1" spans="1:20">
      <c r="A9" s="3">
        <v>16886548342</v>
      </c>
      <c r="B9" s="1" t="s">
        <v>124</v>
      </c>
      <c r="C9" s="1" t="s">
        <v>155</v>
      </c>
      <c r="D9" s="1" t="s">
        <v>156</v>
      </c>
      <c r="E9" s="1" t="s">
        <v>157</v>
      </c>
      <c r="F9" s="1" t="s">
        <v>124</v>
      </c>
      <c r="G9" s="1" t="s">
        <v>104</v>
      </c>
      <c r="H9" s="1" t="s">
        <v>105</v>
      </c>
      <c r="I9" s="1" t="s">
        <v>158</v>
      </c>
      <c r="J9" s="1" t="s">
        <v>29</v>
      </c>
      <c r="K9" s="1" t="s">
        <v>159</v>
      </c>
      <c r="L9" s="1" t="s">
        <v>159</v>
      </c>
      <c r="M9" s="1" t="s">
        <v>108</v>
      </c>
      <c r="N9" s="1" t="s">
        <v>108</v>
      </c>
      <c r="O9" s="1" t="s">
        <v>109</v>
      </c>
      <c r="P9" s="1" t="s">
        <v>110</v>
      </c>
      <c r="Q9" s="1" t="s">
        <v>160</v>
      </c>
      <c r="R9" s="1" t="s">
        <v>112</v>
      </c>
      <c r="S9" s="1" t="s">
        <v>113</v>
      </c>
      <c r="T9" s="1" t="s">
        <v>114</v>
      </c>
    </row>
    <row r="10" s="1" customFormat="1" spans="1:20">
      <c r="A10" s="3">
        <v>16878971493</v>
      </c>
      <c r="B10" s="1" t="s">
        <v>138</v>
      </c>
      <c r="C10" s="1" t="s">
        <v>161</v>
      </c>
      <c r="D10" s="1" t="s">
        <v>162</v>
      </c>
      <c r="E10" s="1" t="s">
        <v>163</v>
      </c>
      <c r="F10" s="1" t="s">
        <v>124</v>
      </c>
      <c r="G10" s="1" t="s">
        <v>104</v>
      </c>
      <c r="H10" s="1" t="s">
        <v>105</v>
      </c>
      <c r="I10" s="1" t="s">
        <v>164</v>
      </c>
      <c r="J10" s="1" t="s">
        <v>29</v>
      </c>
      <c r="K10" s="1" t="s">
        <v>165</v>
      </c>
      <c r="L10" s="1" t="s">
        <v>165</v>
      </c>
      <c r="M10" s="1" t="s">
        <v>108</v>
      </c>
      <c r="N10" s="1" t="s">
        <v>108</v>
      </c>
      <c r="O10" s="1" t="s">
        <v>109</v>
      </c>
      <c r="P10" s="1" t="s">
        <v>110</v>
      </c>
      <c r="Q10" s="1" t="s">
        <v>166</v>
      </c>
      <c r="R10" s="1" t="s">
        <v>112</v>
      </c>
      <c r="S10" s="1" t="s">
        <v>113</v>
      </c>
      <c r="T10" s="1" t="s">
        <v>114</v>
      </c>
    </row>
    <row r="11" s="1" customFormat="1" spans="1:20">
      <c r="A11" s="3">
        <v>16786248976</v>
      </c>
      <c r="B11" s="1" t="s">
        <v>167</v>
      </c>
      <c r="C11" s="1" t="s">
        <v>168</v>
      </c>
      <c r="D11" s="1" t="s">
        <v>169</v>
      </c>
      <c r="E11" s="1" t="s">
        <v>170</v>
      </c>
      <c r="F11" s="1" t="s">
        <v>142</v>
      </c>
      <c r="G11" s="1" t="s">
        <v>104</v>
      </c>
      <c r="H11" s="1" t="s">
        <v>105</v>
      </c>
      <c r="I11" s="1" t="s">
        <v>171</v>
      </c>
      <c r="J11" s="1" t="s">
        <v>29</v>
      </c>
      <c r="K11" s="1" t="s">
        <v>172</v>
      </c>
      <c r="L11" s="1" t="s">
        <v>172</v>
      </c>
      <c r="M11" s="1" t="s">
        <v>108</v>
      </c>
      <c r="N11" s="1" t="s">
        <v>108</v>
      </c>
      <c r="O11" s="1" t="s">
        <v>109</v>
      </c>
      <c r="P11" s="1" t="s">
        <v>110</v>
      </c>
      <c r="Q11" s="1" t="s">
        <v>173</v>
      </c>
      <c r="R11" s="1" t="s">
        <v>112</v>
      </c>
      <c r="S11" s="1" t="s">
        <v>113</v>
      </c>
      <c r="T11" s="1" t="s">
        <v>114</v>
      </c>
    </row>
    <row r="12" s="1" customFormat="1" spans="1:20">
      <c r="A12" s="3">
        <v>16889109072</v>
      </c>
      <c r="B12" s="1" t="s">
        <v>124</v>
      </c>
      <c r="C12" s="1" t="s">
        <v>174</v>
      </c>
      <c r="D12" s="1" t="s">
        <v>175</v>
      </c>
      <c r="E12" s="1" t="s">
        <v>176</v>
      </c>
      <c r="F12" s="1" t="s">
        <v>124</v>
      </c>
      <c r="G12" s="1" t="s">
        <v>104</v>
      </c>
      <c r="H12" s="1" t="s">
        <v>105</v>
      </c>
      <c r="I12" s="1" t="s">
        <v>177</v>
      </c>
      <c r="J12" s="1" t="s">
        <v>29</v>
      </c>
      <c r="K12" s="1" t="s">
        <v>178</v>
      </c>
      <c r="L12" s="1" t="s">
        <v>178</v>
      </c>
      <c r="M12" s="1" t="s">
        <v>108</v>
      </c>
      <c r="N12" s="1" t="s">
        <v>108</v>
      </c>
      <c r="O12" s="1" t="s">
        <v>109</v>
      </c>
      <c r="P12" s="1" t="s">
        <v>110</v>
      </c>
      <c r="Q12" s="1" t="s">
        <v>179</v>
      </c>
      <c r="R12" s="1" t="s">
        <v>112</v>
      </c>
      <c r="S12" s="1" t="s">
        <v>113</v>
      </c>
      <c r="T12" s="1" t="s">
        <v>114</v>
      </c>
    </row>
    <row r="13" s="1" customFormat="1" spans="1:20">
      <c r="A13" s="3">
        <v>16858117286</v>
      </c>
      <c r="B13" s="1" t="s">
        <v>180</v>
      </c>
      <c r="C13" s="1" t="s">
        <v>181</v>
      </c>
      <c r="D13" s="1" t="s">
        <v>182</v>
      </c>
      <c r="E13" s="1" t="s">
        <v>183</v>
      </c>
      <c r="F13" s="1" t="s">
        <v>138</v>
      </c>
      <c r="G13" s="1" t="s">
        <v>104</v>
      </c>
      <c r="H13" s="1" t="s">
        <v>105</v>
      </c>
      <c r="I13" s="1" t="s">
        <v>184</v>
      </c>
      <c r="J13" s="1" t="s">
        <v>29</v>
      </c>
      <c r="K13" s="1" t="s">
        <v>185</v>
      </c>
      <c r="L13" s="1" t="s">
        <v>185</v>
      </c>
      <c r="M13" s="1" t="s">
        <v>108</v>
      </c>
      <c r="N13" s="1" t="s">
        <v>108</v>
      </c>
      <c r="O13" s="1" t="s">
        <v>109</v>
      </c>
      <c r="P13" s="1" t="s">
        <v>110</v>
      </c>
      <c r="Q13" s="1" t="s">
        <v>186</v>
      </c>
      <c r="R13" s="1" t="s">
        <v>112</v>
      </c>
      <c r="S13" s="1" t="s">
        <v>113</v>
      </c>
      <c r="T13" s="1" t="s">
        <v>114</v>
      </c>
    </row>
    <row r="14" s="1" customFormat="1" spans="1:20">
      <c r="A14" s="3">
        <v>16887006203</v>
      </c>
      <c r="B14" s="1" t="s">
        <v>124</v>
      </c>
      <c r="C14" s="1" t="s">
        <v>187</v>
      </c>
      <c r="D14" s="1" t="s">
        <v>188</v>
      </c>
      <c r="E14" s="1" t="s">
        <v>189</v>
      </c>
      <c r="F14" s="1" t="s">
        <v>124</v>
      </c>
      <c r="G14" s="1" t="s">
        <v>104</v>
      </c>
      <c r="H14" s="1" t="s">
        <v>105</v>
      </c>
      <c r="I14" s="1" t="s">
        <v>190</v>
      </c>
      <c r="J14" s="1" t="s">
        <v>29</v>
      </c>
      <c r="K14" s="1" t="s">
        <v>191</v>
      </c>
      <c r="L14" s="1" t="s">
        <v>191</v>
      </c>
      <c r="M14" s="1" t="s">
        <v>108</v>
      </c>
      <c r="N14" s="1" t="s">
        <v>108</v>
      </c>
      <c r="O14" s="1" t="s">
        <v>109</v>
      </c>
      <c r="P14" s="1" t="s">
        <v>110</v>
      </c>
      <c r="Q14" s="1" t="s">
        <v>192</v>
      </c>
      <c r="R14" s="1" t="s">
        <v>112</v>
      </c>
      <c r="S14" s="1" t="s">
        <v>113</v>
      </c>
      <c r="T14" s="1" t="s">
        <v>114</v>
      </c>
    </row>
    <row r="15" s="1" customFormat="1" spans="1:20">
      <c r="A15" s="3">
        <v>16886065065</v>
      </c>
      <c r="B15" s="1" t="s">
        <v>142</v>
      </c>
      <c r="C15" s="1" t="s">
        <v>193</v>
      </c>
      <c r="D15" s="1" t="s">
        <v>194</v>
      </c>
      <c r="E15" s="1" t="s">
        <v>195</v>
      </c>
      <c r="F15" s="1" t="s">
        <v>124</v>
      </c>
      <c r="G15" s="1" t="s">
        <v>104</v>
      </c>
      <c r="H15" s="1" t="s">
        <v>105</v>
      </c>
      <c r="I15" s="1" t="s">
        <v>196</v>
      </c>
      <c r="J15" s="1" t="s">
        <v>29</v>
      </c>
      <c r="K15" s="1" t="s">
        <v>197</v>
      </c>
      <c r="L15" s="1" t="s">
        <v>197</v>
      </c>
      <c r="M15" s="1" t="s">
        <v>108</v>
      </c>
      <c r="N15" s="1" t="s">
        <v>108</v>
      </c>
      <c r="O15" s="1" t="s">
        <v>109</v>
      </c>
      <c r="P15" s="1" t="s">
        <v>110</v>
      </c>
      <c r="Q15" s="1" t="s">
        <v>198</v>
      </c>
      <c r="R15" s="1" t="s">
        <v>112</v>
      </c>
      <c r="S15" s="1" t="s">
        <v>113</v>
      </c>
      <c r="T15" s="1" t="s">
        <v>114</v>
      </c>
    </row>
    <row r="16" s="1" customFormat="1" spans="1:20">
      <c r="A16" s="3">
        <v>16834134292</v>
      </c>
      <c r="B16" s="1" t="s">
        <v>199</v>
      </c>
      <c r="C16" s="1" t="s">
        <v>200</v>
      </c>
      <c r="D16" s="1" t="s">
        <v>201</v>
      </c>
      <c r="E16" s="1" t="s">
        <v>202</v>
      </c>
      <c r="F16" s="1" t="s">
        <v>103</v>
      </c>
      <c r="G16" s="1" t="s">
        <v>104</v>
      </c>
      <c r="H16" s="1" t="s">
        <v>105</v>
      </c>
      <c r="I16" s="1" t="s">
        <v>203</v>
      </c>
      <c r="J16" s="1" t="s">
        <v>29</v>
      </c>
      <c r="K16" s="1" t="s">
        <v>204</v>
      </c>
      <c r="L16" s="1" t="s">
        <v>204</v>
      </c>
      <c r="M16" s="1" t="s">
        <v>108</v>
      </c>
      <c r="N16" s="1" t="s">
        <v>108</v>
      </c>
      <c r="O16" s="1" t="s">
        <v>109</v>
      </c>
      <c r="P16" s="1" t="s">
        <v>110</v>
      </c>
      <c r="Q16" s="1" t="s">
        <v>205</v>
      </c>
      <c r="R16" s="1" t="s">
        <v>112</v>
      </c>
      <c r="S16" s="1" t="s">
        <v>113</v>
      </c>
      <c r="T16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2021-12-03T08:34:29Z</dcterms:created>
  <dcterms:modified xsi:type="dcterms:W3CDTF">2021-12-03T08:40:44Z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95DDE5F69ED64AC9B164EABACA5A2DDF</vt:lpwstr>
  </property>
  <property fmtid="{D5CDD505-2E9C-101B-9397-08002B2CF9AE}" pid="3" name="KSOProductBuildVer">
    <vt:lpwstr>2052-11.1.0.11115</vt:lpwstr>
  </property>
</Properties>
</file>