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<sst xmlns="http://schemas.openxmlformats.org/spreadsheetml/2006/main" count="448" uniqueCount="168">
  <si>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</si>
  <si>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</si>
  <si>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</si>
  <si>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</si>
  <si>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</si>
  <si>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</si>
  <si>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</si>
  <si>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</si>
  <si>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</si>
  <si>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</si>
  <si>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</si>
  <si>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</si>
  <si>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</si>
  <si>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</si>
  <si>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</si>
  <si>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</si>
  <si>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</si>
  <si>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</si>
  <si>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</si>
  <si>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</si>
  <si>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</si>
  <si>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</si>
  <si>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</si>
  <si>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</si>
  <si>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</si>
  <si>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</si>
  <si>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</si>
  <si>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[广州]广州中国大酒店(80243361)</t>
  </si>
  <si>
    <t>豪华房&lt;2人入住&gt;&lt;早餐&gt;</t>
  </si>
  <si>
    <t>CNY</t>
  </si>
  <si>
    <t>李文彤</t>
  </si>
  <si>
    <t>CA13744211204CNY</t>
  </si>
  <si>
    <t>未提现</t>
  </si>
  <si>
    <t>携程开票</t>
  </si>
  <si>
    <t>取消</t>
  </si>
  <si>
    <t>[台北]台北柯达大饭店-敦南馆(K Hotel Dunnan)(80941563)</t>
  </si>
  <si>
    <t>精致客房&lt;2人入住&gt;</t>
  </si>
  <si>
    <t>You/kai-siang</t>
  </si>
  <si>
    <t>[香港]香港愉景湾酒店(Auberge Discovery Bay Hong Kong)(80243549)</t>
  </si>
  <si>
    <t>山景客房&lt;2人入住&gt;</t>
  </si>
  <si>
    <t>Tang/Wai Kiu</t>
  </si>
  <si>
    <t>[台南]台南富驿時尚酒店(FX HOTEL TAINAN)(80941323)</t>
  </si>
  <si>
    <t>时尚大床房&lt;2人入住&gt;</t>
  </si>
  <si>
    <t>WANG/JOANNA</t>
  </si>
  <si>
    <t>T618899</t>
  </si>
  <si>
    <t>WENG/TSUICHING</t>
  </si>
  <si>
    <t>T618823</t>
  </si>
  <si>
    <t>[台南]枫华沐月台南行馆(Maple Hotel)(80941671)</t>
  </si>
  <si>
    <t>豪华双人房&lt;2人入住&gt;&lt;早餐&gt;</t>
  </si>
  <si>
    <t>YEH/JENYU</t>
  </si>
  <si>
    <t>Acknowledged</t>
  </si>
  <si>
    <t>[厦门]厦门海景千禧大酒店(68194086)</t>
  </si>
  <si>
    <t>高级大床房&lt;2人入住&gt;</t>
  </si>
  <si>
    <t>陈树铖</t>
  </si>
  <si>
    <t>[长沙]长沙梅溪湖金茂豪华精选酒店(81211281)</t>
  </si>
  <si>
    <t>豪华城景大床房&lt;2人入住&gt;</t>
  </si>
  <si>
    <t>詹寿明</t>
  </si>
  <si>
    <t>[莆田]锦江之星(莆田文献东路店)(76439081)</t>
  </si>
  <si>
    <t>标准房A&lt;2人入住&gt;&lt;早餐&gt;&lt;钻石会员&gt;&lt;交叉用户机票，高铁，汽车，船票，用车&gt;</t>
  </si>
  <si>
    <t>张建国</t>
  </si>
  <si>
    <t>退单</t>
  </si>
  <si>
    <t>[西安]西安新兴温德姆酒店(81210058)</t>
  </si>
  <si>
    <t>高级双床房&lt;2人入住&gt;</t>
  </si>
  <si>
    <t>王斌斌</t>
  </si>
  <si>
    <t>[宜兰]宜兰罗东山水商务饭店(Sunsweet Hotel)(81210382)</t>
  </si>
  <si>
    <t>标准双人间&lt;2人入住&gt;&lt;早餐&gt;</t>
  </si>
  <si>
    <t>CHANG/SHIH SHENG</t>
  </si>
  <si>
    <t>[杭州]杭州馨乐庭银泰城服务公寓(80244121)</t>
  </si>
  <si>
    <t>豪华单房大床公寓&lt;2人入住&gt;&lt;早餐&gt;</t>
  </si>
  <si>
    <t>王诚</t>
  </si>
  <si>
    <t>62639SC003225</t>
  </si>
  <si>
    <t>[深圳]尚客优快捷酒店(深圳蛇口海上世界店)(81209230)</t>
  </si>
  <si>
    <t>特惠房&lt;2人入住&gt;</t>
  </si>
  <si>
    <t>薛新</t>
  </si>
  <si>
    <t>[岳西]尚客优酒店(岳西天鹅广场店)(81208720)</t>
  </si>
  <si>
    <t>豪华双床房&lt;2人入住&gt;</t>
  </si>
  <si>
    <t>撒青田,徐应龙,阮建民</t>
  </si>
  <si>
    <t>，</t>
  </si>
  <si>
    <t xml:space="preserve"> 5641 CNY</t>
  </si>
  <si>
    <t>A211204101011481</t>
  </si>
  <si>
    <t>A211204101030481</t>
  </si>
  <si>
    <t>总计：5641元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</si>
  <si>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</si>
  <si>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</si>
  <si>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</si>
  <si>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</si>
  <si>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</si>
  <si>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</si>
  <si>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</si>
  <si>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</si>
  <si>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</si>
  <si>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</si>
  <si>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</si>
  <si>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</si>
  <si>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</si>
  <si>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</si>
  <si>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</si>
  <si>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</si>
  <si>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</si>
  <si>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2021-11-16</t>
  </si>
  <si>
    <t>2300853</t>
  </si>
  <si>
    <t>长沙梅溪湖金茂豪华精选酒店</t>
  </si>
  <si>
    <t>2021-11-17</t>
  </si>
  <si>
    <t>2021-11-19</t>
  </si>
  <si>
    <t>退房日月结</t>
  </si>
  <si>
    <t>1628.00</t>
  </si>
  <si>
    <t>RMB</t>
  </si>
  <si>
    <t>814.00</t>
  </si>
  <si>
    <t>-814</t>
  </si>
  <si>
    <t>0.00</t>
  </si>
  <si>
    <t>携程汇登国内直连</t>
  </si>
  <si>
    <t>2021-11-16 20:10:00</t>
  </si>
  <si>
    <t>否</t>
  </si>
  <si>
    <t>广州汇登信息科技有限公司</t>
  </si>
  <si>
    <t>直连</t>
  </si>
  <si>
    <t>2021-11-02</t>
  </si>
  <si>
    <t>2287749</t>
  </si>
  <si>
    <t>广州中国大酒店</t>
  </si>
  <si>
    <t>2021-11-18</t>
  </si>
  <si>
    <t>753.00</t>
  </si>
  <si>
    <t>0</t>
  </si>
  <si>
    <t>2021-11-02 12:49:53</t>
  </si>
  <si>
    <t>2303017</t>
  </si>
  <si>
    <t>尚客优酒店(岳西天鹅广场店)</t>
  </si>
  <si>
    <t>375.00</t>
  </si>
  <si>
    <t>2021-11-18 18:47:45</t>
  </si>
  <si>
    <t>2300664</t>
  </si>
  <si>
    <t>厦门海景千禧大酒店</t>
  </si>
  <si>
    <t>826.00</t>
  </si>
  <si>
    <t>2021-11-16 18:43:20</t>
  </si>
  <si>
    <t>直采</t>
  </si>
  <si>
    <t>2300224</t>
  </si>
  <si>
    <t>枫华沐月台南行馆</t>
  </si>
  <si>
    <t>YEH JENYU</t>
  </si>
  <si>
    <t>644.00</t>
  </si>
  <si>
    <t>2021-11-16 09:08:56</t>
  </si>
  <si>
    <t>2021-11-11</t>
  </si>
  <si>
    <t>2296251</t>
  </si>
  <si>
    <t>台北柯达大饭店-敦南馆</t>
  </si>
  <si>
    <t>You kai-siang</t>
  </si>
  <si>
    <t>407.00</t>
  </si>
  <si>
    <t>2021-11-11 09:02:26</t>
  </si>
  <si>
    <t>2021-11-15</t>
  </si>
  <si>
    <t>2299794</t>
  </si>
  <si>
    <t>台南富驿時尚酒店</t>
  </si>
  <si>
    <t>WENG TSUICHING</t>
  </si>
  <si>
    <t>325.00</t>
  </si>
  <si>
    <t>2021-11-15 15:43:11</t>
  </si>
  <si>
    <t>2299770</t>
  </si>
  <si>
    <t>WANG JOANNA</t>
  </si>
  <si>
    <t>2021-11-15 15:04:55</t>
  </si>
  <si>
    <t>2302553</t>
  </si>
  <si>
    <t>宜兰罗东山水商务饭店</t>
  </si>
  <si>
    <t>CHANG SHIH SHENG</t>
  </si>
  <si>
    <t>374.00</t>
  </si>
  <si>
    <t>2021-11-18 12:36:16</t>
  </si>
  <si>
    <t>2302378</t>
  </si>
  <si>
    <t>锦江之星(莆田文献东路店)</t>
  </si>
  <si>
    <t>193.00</t>
  </si>
  <si>
    <t>2021-11-18 08:50:01</t>
  </si>
  <si>
    <t>2302712</t>
  </si>
  <si>
    <t>杭州馨乐庭银泰城</t>
  </si>
  <si>
    <t>2021-11-18 15:13:24</t>
  </si>
  <si>
    <t>2299559</t>
  </si>
  <si>
    <t>香港愉景湾酒店</t>
  </si>
  <si>
    <t>Tang Wai Kiu</t>
  </si>
  <si>
    <t>951.00</t>
  </si>
  <si>
    <t>2021-11-15 04:08:19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</si>
</sst>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8" fillId="17" borderId="2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16725968976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44518</v>
      </c>
      <c r="G2" s="5">
        <v>44519</v>
      </c>
      <c r="H2" s="4">
        <v>1</v>
      </c>
      <c r="I2" s="4">
        <v>1</v>
      </c>
      <c r="J2" s="4">
        <v>1</v>
      </c>
      <c r="K2" s="4" t="s">
        <v>29</v>
      </c>
      <c r="L2" s="4">
        <v>753</v>
      </c>
      <c r="M2" s="4">
        <v>753</v>
      </c>
      <c r="N2" s="4" t="s">
        <v>30</v>
      </c>
      <c r="O2" s="4" t="s">
        <v>31</v>
      </c>
      <c r="P2" s="4" t="s">
        <v>32</v>
      </c>
      <c r="Q2" s="4">
        <v>0</v>
      </c>
      <c r="R2" s="6">
        <v>44502</v>
      </c>
      <c r="S2" s="5">
        <v>44534</v>
      </c>
      <c r="T2" s="4" t="s">
        <v>33</v>
      </c>
      <c r="U2" s="4">
        <v>753</v>
      </c>
      <c r="V2" s="4">
        <v>0</v>
      </c>
      <c r="W2" s="4">
        <v>0</v>
      </c>
      <c r="X2" s="4">
        <v>2287749</v>
      </c>
    </row>
    <row r="3" s="4" customFormat="1" spans="1:24">
      <c r="A3" s="4">
        <v>16725968976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44518</v>
      </c>
      <c r="G3" s="5">
        <v>44519</v>
      </c>
      <c r="H3" s="4">
        <v>1</v>
      </c>
      <c r="I3" s="4">
        <v>1</v>
      </c>
      <c r="J3" s="4">
        <v>1</v>
      </c>
      <c r="K3" s="4" t="s">
        <v>29</v>
      </c>
      <c r="L3" s="4">
        <v>-753</v>
      </c>
      <c r="M3" s="4">
        <v>-753</v>
      </c>
      <c r="N3" s="4" t="s">
        <v>30</v>
      </c>
      <c r="O3" s="4" t="s">
        <v>31</v>
      </c>
      <c r="P3" s="4" t="s">
        <v>32</v>
      </c>
      <c r="Q3" s="4">
        <v>0</v>
      </c>
      <c r="R3" s="6">
        <v>44502</v>
      </c>
      <c r="S3" s="5">
        <v>44534</v>
      </c>
      <c r="T3" s="4" t="s">
        <v>33</v>
      </c>
      <c r="U3" s="4">
        <v>-753</v>
      </c>
      <c r="V3" s="4">
        <v>0</v>
      </c>
      <c r="W3" s="4">
        <v>0</v>
      </c>
      <c r="X3" s="4">
        <v>2287749</v>
      </c>
    </row>
    <row r="4" s="4" customFormat="1" spans="1:23">
      <c r="A4" s="4">
        <v>16769288789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44518</v>
      </c>
      <c r="G4" s="5">
        <v>44519</v>
      </c>
      <c r="H4" s="4">
        <v>1</v>
      </c>
      <c r="I4" s="4">
        <v>1</v>
      </c>
      <c r="J4" s="4">
        <v>1</v>
      </c>
      <c r="K4" s="4" t="s">
        <v>29</v>
      </c>
      <c r="L4" s="4">
        <v>407</v>
      </c>
      <c r="M4" s="4">
        <v>407</v>
      </c>
      <c r="N4" s="4" t="s">
        <v>37</v>
      </c>
      <c r="O4" s="4" t="s">
        <v>31</v>
      </c>
      <c r="P4" s="4" t="s">
        <v>32</v>
      </c>
      <c r="Q4" s="4">
        <v>0</v>
      </c>
      <c r="R4" s="6">
        <v>44511</v>
      </c>
      <c r="S4" s="5">
        <v>44534</v>
      </c>
      <c r="T4" s="4" t="s">
        <v>33</v>
      </c>
      <c r="U4" s="4">
        <v>407</v>
      </c>
      <c r="V4" s="4">
        <v>0</v>
      </c>
      <c r="W4" s="4">
        <v>0</v>
      </c>
    </row>
    <row r="5" s="4" customFormat="1" spans="1:25">
      <c r="A5" s="4">
        <v>16795764950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44518</v>
      </c>
      <c r="G5" s="5">
        <v>44519</v>
      </c>
      <c r="H5" s="4">
        <v>1</v>
      </c>
      <c r="I5" s="4">
        <v>1</v>
      </c>
      <c r="J5" s="4">
        <v>1</v>
      </c>
      <c r="K5" s="4" t="s">
        <v>29</v>
      </c>
      <c r="L5" s="4">
        <v>951</v>
      </c>
      <c r="M5" s="4">
        <v>951</v>
      </c>
      <c r="N5" s="4" t="s">
        <v>40</v>
      </c>
      <c r="O5" s="4" t="s">
        <v>31</v>
      </c>
      <c r="P5" s="4" t="s">
        <v>32</v>
      </c>
      <c r="Q5" s="4">
        <v>0</v>
      </c>
      <c r="R5" s="6">
        <v>44515</v>
      </c>
      <c r="S5" s="5">
        <v>44534</v>
      </c>
      <c r="T5" s="4" t="s">
        <v>33</v>
      </c>
      <c r="U5" s="4">
        <v>951</v>
      </c>
      <c r="V5" s="4">
        <v>0</v>
      </c>
      <c r="W5" s="4">
        <v>0</v>
      </c>
      <c r="X5" s="4"/>
      <c r="Y5" s="4">
        <v>988056</v>
      </c>
    </row>
    <row r="6" s="4" customFormat="1" spans="1:25">
      <c r="A6" s="4">
        <v>16799767666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44518</v>
      </c>
      <c r="G6" s="5">
        <v>44519</v>
      </c>
      <c r="H6" s="4">
        <v>1</v>
      </c>
      <c r="I6" s="4">
        <v>1</v>
      </c>
      <c r="J6" s="4">
        <v>1</v>
      </c>
      <c r="K6" s="4" t="s">
        <v>29</v>
      </c>
      <c r="L6" s="4">
        <v>325</v>
      </c>
      <c r="M6" s="4">
        <v>325</v>
      </c>
      <c r="N6" s="4" t="s">
        <v>43</v>
      </c>
      <c r="O6" s="4" t="s">
        <v>31</v>
      </c>
      <c r="P6" s="4" t="s">
        <v>32</v>
      </c>
      <c r="Q6" s="4">
        <v>0</v>
      </c>
      <c r="R6" s="6">
        <v>44515</v>
      </c>
      <c r="S6" s="5">
        <v>44534</v>
      </c>
      <c r="T6" s="4" t="s">
        <v>33</v>
      </c>
      <c r="U6" s="4">
        <v>325</v>
      </c>
      <c r="V6" s="4">
        <v>0</v>
      </c>
      <c r="W6" s="4">
        <v>0</v>
      </c>
      <c r="X6" s="4"/>
      <c r="Y6" s="4" t="s">
        <v>44</v>
      </c>
    </row>
    <row r="7" s="4" customFormat="1" spans="1:25">
      <c r="A7" s="4">
        <v>16800055394</v>
      </c>
      <c r="B7" s="4" t="s">
        <v>25</v>
      </c>
      <c r="C7" s="4" t="s">
        <v>26</v>
      </c>
      <c r="D7" s="4" t="s">
        <v>41</v>
      </c>
      <c r="E7" s="4" t="s">
        <v>42</v>
      </c>
      <c r="F7" s="5">
        <v>44518</v>
      </c>
      <c r="G7" s="5">
        <v>44519</v>
      </c>
      <c r="H7" s="4">
        <v>1</v>
      </c>
      <c r="I7" s="4">
        <v>1</v>
      </c>
      <c r="J7" s="4">
        <v>1</v>
      </c>
      <c r="K7" s="4" t="s">
        <v>29</v>
      </c>
      <c r="L7" s="4">
        <v>325</v>
      </c>
      <c r="M7" s="4">
        <v>325</v>
      </c>
      <c r="N7" s="4" t="s">
        <v>45</v>
      </c>
      <c r="O7" s="4" t="s">
        <v>31</v>
      </c>
      <c r="P7" s="4" t="s">
        <v>32</v>
      </c>
      <c r="Q7" s="4">
        <v>0</v>
      </c>
      <c r="R7" s="6">
        <v>44515</v>
      </c>
      <c r="S7" s="5">
        <v>44534</v>
      </c>
      <c r="T7" s="4" t="s">
        <v>33</v>
      </c>
      <c r="U7" s="4">
        <v>325</v>
      </c>
      <c r="V7" s="4">
        <v>0</v>
      </c>
      <c r="W7" s="4">
        <v>0</v>
      </c>
      <c r="X7" s="4">
        <v>2299794</v>
      </c>
      <c r="Y7" s="4" t="s">
        <v>46</v>
      </c>
    </row>
    <row r="8" s="4" customFormat="1" spans="1:25">
      <c r="A8" s="4">
        <v>16802615938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44517</v>
      </c>
      <c r="G8" s="5">
        <v>44519</v>
      </c>
      <c r="H8" s="4">
        <v>1</v>
      </c>
      <c r="I8" s="4">
        <v>2</v>
      </c>
      <c r="J8" s="4">
        <v>2</v>
      </c>
      <c r="K8" s="4" t="s">
        <v>29</v>
      </c>
      <c r="L8" s="4">
        <v>644</v>
      </c>
      <c r="M8" s="4">
        <v>644</v>
      </c>
      <c r="N8" s="4" t="s">
        <v>49</v>
      </c>
      <c r="O8" s="4" t="s">
        <v>31</v>
      </c>
      <c r="P8" s="4" t="s">
        <v>32</v>
      </c>
      <c r="Q8" s="4">
        <v>0</v>
      </c>
      <c r="R8" s="6">
        <v>44516</v>
      </c>
      <c r="S8" s="5">
        <v>44534</v>
      </c>
      <c r="T8" s="4" t="s">
        <v>33</v>
      </c>
      <c r="U8" s="4">
        <v>644</v>
      </c>
      <c r="V8" s="4">
        <v>0</v>
      </c>
      <c r="W8" s="4">
        <v>0</v>
      </c>
      <c r="X8" s="4"/>
      <c r="Y8" s="4" t="s">
        <v>50</v>
      </c>
    </row>
    <row r="9" s="4" customFormat="1" spans="1:25">
      <c r="A9" s="4">
        <v>16804475022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44517</v>
      </c>
      <c r="G9" s="5">
        <v>44519</v>
      </c>
      <c r="H9" s="4">
        <v>1</v>
      </c>
      <c r="I9" s="4">
        <v>2</v>
      </c>
      <c r="J9" s="4">
        <v>2</v>
      </c>
      <c r="K9" s="4" t="s">
        <v>29</v>
      </c>
      <c r="L9" s="4">
        <v>826</v>
      </c>
      <c r="M9" s="4">
        <v>826</v>
      </c>
      <c r="N9" s="4" t="s">
        <v>53</v>
      </c>
      <c r="O9" s="4" t="s">
        <v>31</v>
      </c>
      <c r="P9" s="4" t="s">
        <v>32</v>
      </c>
      <c r="Q9" s="4">
        <v>0</v>
      </c>
      <c r="R9" s="6">
        <v>44516</v>
      </c>
      <c r="S9" s="5">
        <v>44534</v>
      </c>
      <c r="T9" s="4" t="s">
        <v>33</v>
      </c>
      <c r="U9" s="4">
        <v>826</v>
      </c>
      <c r="V9" s="4">
        <v>0</v>
      </c>
      <c r="W9" s="4">
        <v>0</v>
      </c>
      <c r="X9" s="4"/>
      <c r="Y9" s="4">
        <v>1565983</v>
      </c>
    </row>
    <row r="10" s="4" customFormat="1" spans="1:25">
      <c r="A10" s="4">
        <v>16807872554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44517</v>
      </c>
      <c r="G10" s="5">
        <v>44519</v>
      </c>
      <c r="H10" s="4">
        <v>1</v>
      </c>
      <c r="I10" s="4">
        <v>2</v>
      </c>
      <c r="J10" s="4">
        <v>2</v>
      </c>
      <c r="K10" s="4" t="s">
        <v>29</v>
      </c>
      <c r="L10" s="4">
        <v>1628</v>
      </c>
      <c r="M10" s="4">
        <v>1628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44516</v>
      </c>
      <c r="S10" s="5">
        <v>44534</v>
      </c>
      <c r="T10" s="4" t="s">
        <v>33</v>
      </c>
      <c r="U10" s="4">
        <v>1628</v>
      </c>
      <c r="V10" s="4">
        <v>0</v>
      </c>
      <c r="W10" s="4">
        <v>0</v>
      </c>
      <c r="X10" s="4">
        <v>2300853</v>
      </c>
      <c r="Y10" s="4">
        <v>82857209</v>
      </c>
    </row>
    <row r="11" s="4" customFormat="1" spans="1:24">
      <c r="A11" s="4">
        <v>16815397047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44518</v>
      </c>
      <c r="G11" s="5">
        <v>44519</v>
      </c>
      <c r="H11" s="4">
        <v>1</v>
      </c>
      <c r="I11" s="4">
        <v>1</v>
      </c>
      <c r="J11" s="4">
        <v>1</v>
      </c>
      <c r="K11" s="4" t="s">
        <v>29</v>
      </c>
      <c r="L11" s="4">
        <v>193</v>
      </c>
      <c r="M11" s="4">
        <v>193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44518</v>
      </c>
      <c r="S11" s="5">
        <v>44534</v>
      </c>
      <c r="T11" s="4" t="s">
        <v>33</v>
      </c>
      <c r="U11" s="4">
        <v>193</v>
      </c>
      <c r="V11" s="4">
        <v>0</v>
      </c>
      <c r="W11" s="4">
        <v>0</v>
      </c>
      <c r="X11" s="4">
        <v>2302378</v>
      </c>
    </row>
    <row r="12" s="4" customFormat="1" spans="1:25">
      <c r="A12" s="4">
        <v>16807872554</v>
      </c>
      <c r="B12" s="4" t="s">
        <v>25</v>
      </c>
      <c r="C12" s="4" t="s">
        <v>60</v>
      </c>
      <c r="D12" s="4" t="s">
        <v>54</v>
      </c>
      <c r="E12" s="4" t="s">
        <v>55</v>
      </c>
      <c r="F12" s="5">
        <v>44517</v>
      </c>
      <c r="G12" s="5">
        <v>44519</v>
      </c>
      <c r="H12" s="4">
        <v>1</v>
      </c>
      <c r="I12" s="4">
        <v>2</v>
      </c>
      <c r="J12" s="4">
        <v>2</v>
      </c>
      <c r="K12" s="4" t="s">
        <v>29</v>
      </c>
      <c r="L12" s="4">
        <v>-814</v>
      </c>
      <c r="M12" s="4">
        <v>-814</v>
      </c>
      <c r="N12" s="4" t="s">
        <v>56</v>
      </c>
      <c r="O12" s="4" t="s">
        <v>31</v>
      </c>
      <c r="P12" s="4" t="s">
        <v>32</v>
      </c>
      <c r="Q12" s="4">
        <v>0</v>
      </c>
      <c r="R12" s="6">
        <v>44516</v>
      </c>
      <c r="S12" s="5">
        <v>44534</v>
      </c>
      <c r="T12" s="4" t="s">
        <v>33</v>
      </c>
      <c r="U12" s="4">
        <v>-814</v>
      </c>
      <c r="V12" s="4">
        <v>0</v>
      </c>
      <c r="W12" s="4">
        <v>0</v>
      </c>
      <c r="X12" s="4">
        <v>2300853</v>
      </c>
      <c r="Y12" s="4">
        <v>82857209</v>
      </c>
    </row>
    <row r="13" s="4" customFormat="1" spans="1:23">
      <c r="A13" s="4">
        <v>16815647653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44518</v>
      </c>
      <c r="G13" s="5">
        <v>44519</v>
      </c>
      <c r="H13" s="4">
        <v>1</v>
      </c>
      <c r="I13" s="4">
        <v>1</v>
      </c>
      <c r="J13" s="4">
        <v>1</v>
      </c>
      <c r="K13" s="4" t="s">
        <v>29</v>
      </c>
      <c r="L13" s="4">
        <v>220</v>
      </c>
      <c r="M13" s="4">
        <v>220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44518</v>
      </c>
      <c r="S13" s="5">
        <v>44534</v>
      </c>
      <c r="T13" s="4" t="s">
        <v>33</v>
      </c>
      <c r="U13" s="4">
        <v>220</v>
      </c>
      <c r="V13" s="4">
        <v>0</v>
      </c>
      <c r="W13" s="4">
        <v>0</v>
      </c>
    </row>
    <row r="14" s="4" customFormat="1" spans="1:23">
      <c r="A14" s="4">
        <v>16815647653</v>
      </c>
      <c r="B14" s="4" t="s">
        <v>25</v>
      </c>
      <c r="C14" s="4" t="s">
        <v>34</v>
      </c>
      <c r="D14" s="4" t="s">
        <v>61</v>
      </c>
      <c r="E14" s="4" t="s">
        <v>62</v>
      </c>
      <c r="F14" s="5">
        <v>44518</v>
      </c>
      <c r="G14" s="5">
        <v>44519</v>
      </c>
      <c r="H14" s="4">
        <v>1</v>
      </c>
      <c r="I14" s="4">
        <v>1</v>
      </c>
      <c r="J14" s="4">
        <v>1</v>
      </c>
      <c r="K14" s="4" t="s">
        <v>29</v>
      </c>
      <c r="L14" s="4">
        <v>-220</v>
      </c>
      <c r="M14" s="4">
        <v>-220</v>
      </c>
      <c r="N14" s="4" t="s">
        <v>63</v>
      </c>
      <c r="O14" s="4" t="s">
        <v>31</v>
      </c>
      <c r="P14" s="4" t="s">
        <v>32</v>
      </c>
      <c r="Q14" s="4">
        <v>0</v>
      </c>
      <c r="R14" s="6">
        <v>44518</v>
      </c>
      <c r="S14" s="5">
        <v>44534</v>
      </c>
      <c r="T14" s="4" t="s">
        <v>33</v>
      </c>
      <c r="U14" s="4">
        <v>-220</v>
      </c>
      <c r="V14" s="4">
        <v>0</v>
      </c>
      <c r="W14" s="4">
        <v>0</v>
      </c>
    </row>
    <row r="15" s="4" customFormat="1" spans="1:24">
      <c r="A15" s="4">
        <v>16816120102</v>
      </c>
      <c r="B15" s="4" t="s">
        <v>25</v>
      </c>
      <c r="C15" s="4" t="s">
        <v>26</v>
      </c>
      <c r="D15" s="4" t="s">
        <v>64</v>
      </c>
      <c r="E15" s="4" t="s">
        <v>65</v>
      </c>
      <c r="F15" s="5">
        <v>44518</v>
      </c>
      <c r="G15" s="5">
        <v>44519</v>
      </c>
      <c r="H15" s="4">
        <v>1</v>
      </c>
      <c r="I15" s="4">
        <v>1</v>
      </c>
      <c r="J15" s="4">
        <v>1</v>
      </c>
      <c r="K15" s="4" t="s">
        <v>29</v>
      </c>
      <c r="L15" s="4">
        <v>374</v>
      </c>
      <c r="M15" s="4">
        <v>374</v>
      </c>
      <c r="N15" s="4" t="s">
        <v>66</v>
      </c>
      <c r="O15" s="4" t="s">
        <v>31</v>
      </c>
      <c r="P15" s="4" t="s">
        <v>32</v>
      </c>
      <c r="Q15" s="4">
        <v>0</v>
      </c>
      <c r="R15" s="6">
        <v>44518</v>
      </c>
      <c r="S15" s="5">
        <v>44534</v>
      </c>
      <c r="T15" s="4" t="s">
        <v>33</v>
      </c>
      <c r="U15" s="4">
        <v>374</v>
      </c>
      <c r="V15" s="4">
        <v>0</v>
      </c>
      <c r="W15" s="4">
        <v>0</v>
      </c>
      <c r="X15" s="4">
        <v>2302553</v>
      </c>
    </row>
    <row r="16" s="4" customFormat="1" spans="1:25">
      <c r="A16" s="4">
        <v>16816748802</v>
      </c>
      <c r="B16" s="4" t="s">
        <v>25</v>
      </c>
      <c r="C16" s="4" t="s">
        <v>26</v>
      </c>
      <c r="D16" s="4" t="s">
        <v>67</v>
      </c>
      <c r="E16" s="4" t="s">
        <v>68</v>
      </c>
      <c r="F16" s="5">
        <v>44518</v>
      </c>
      <c r="G16" s="5">
        <v>44519</v>
      </c>
      <c r="H16" s="4">
        <v>1</v>
      </c>
      <c r="I16" s="4">
        <v>1</v>
      </c>
      <c r="J16" s="4">
        <v>1</v>
      </c>
      <c r="K16" s="4" t="s">
        <v>29</v>
      </c>
      <c r="L16" s="4">
        <v>407</v>
      </c>
      <c r="M16" s="4">
        <v>407</v>
      </c>
      <c r="N16" s="4" t="s">
        <v>69</v>
      </c>
      <c r="O16" s="4" t="s">
        <v>31</v>
      </c>
      <c r="P16" s="4" t="s">
        <v>32</v>
      </c>
      <c r="Q16" s="4">
        <v>0</v>
      </c>
      <c r="R16" s="6">
        <v>44518</v>
      </c>
      <c r="S16" s="5">
        <v>44534</v>
      </c>
      <c r="T16" s="4" t="s">
        <v>33</v>
      </c>
      <c r="U16" s="4">
        <v>407</v>
      </c>
      <c r="V16" s="4">
        <v>0</v>
      </c>
      <c r="W16" s="4">
        <v>0</v>
      </c>
      <c r="X16" s="4"/>
      <c r="Y16" s="4" t="s">
        <v>70</v>
      </c>
    </row>
    <row r="17" s="4" customFormat="1" spans="1:24">
      <c r="A17" s="4">
        <v>16817348468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44518</v>
      </c>
      <c r="G17" s="5">
        <v>44519</v>
      </c>
      <c r="H17" s="4">
        <v>1</v>
      </c>
      <c r="I17" s="4">
        <v>1</v>
      </c>
      <c r="J17" s="4">
        <v>1</v>
      </c>
      <c r="K17" s="4" t="s">
        <v>29</v>
      </c>
      <c r="L17" s="4">
        <v>143</v>
      </c>
      <c r="M17" s="4">
        <v>143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44518</v>
      </c>
      <c r="S17" s="5">
        <v>44534</v>
      </c>
      <c r="T17" s="4" t="s">
        <v>33</v>
      </c>
      <c r="U17" s="4">
        <v>143</v>
      </c>
      <c r="V17" s="4">
        <v>0</v>
      </c>
      <c r="W17" s="4">
        <v>0</v>
      </c>
      <c r="X17" s="4">
        <v>2302912</v>
      </c>
    </row>
    <row r="18" s="4" customFormat="1" spans="1:24">
      <c r="A18" s="4">
        <v>16817348468</v>
      </c>
      <c r="B18" s="4" t="s">
        <v>25</v>
      </c>
      <c r="C18" s="4" t="s">
        <v>34</v>
      </c>
      <c r="D18" s="4" t="s">
        <v>71</v>
      </c>
      <c r="E18" s="4" t="s">
        <v>72</v>
      </c>
      <c r="F18" s="5">
        <v>44518</v>
      </c>
      <c r="G18" s="5">
        <v>44519</v>
      </c>
      <c r="H18" s="4">
        <v>1</v>
      </c>
      <c r="I18" s="4">
        <v>1</v>
      </c>
      <c r="J18" s="4">
        <v>1</v>
      </c>
      <c r="K18" s="4" t="s">
        <v>29</v>
      </c>
      <c r="L18" s="4">
        <v>-143</v>
      </c>
      <c r="M18" s="4">
        <v>-143</v>
      </c>
      <c r="N18" s="4" t="s">
        <v>73</v>
      </c>
      <c r="O18" s="4" t="s">
        <v>31</v>
      </c>
      <c r="P18" s="4" t="s">
        <v>32</v>
      </c>
      <c r="Q18" s="4">
        <v>0</v>
      </c>
      <c r="R18" s="6">
        <v>44518</v>
      </c>
      <c r="S18" s="5">
        <v>44534</v>
      </c>
      <c r="T18" s="4" t="s">
        <v>33</v>
      </c>
      <c r="U18" s="4">
        <v>-143</v>
      </c>
      <c r="V18" s="4">
        <v>0</v>
      </c>
      <c r="W18" s="4">
        <v>0</v>
      </c>
      <c r="X18" s="4">
        <v>2302912</v>
      </c>
    </row>
    <row r="19" s="4" customFormat="1" spans="1:23">
      <c r="A19" s="4">
        <v>16817706772</v>
      </c>
      <c r="B19" s="4" t="s">
        <v>25</v>
      </c>
      <c r="C19" s="4" t="s">
        <v>26</v>
      </c>
      <c r="D19" s="4" t="s">
        <v>74</v>
      </c>
      <c r="E19" s="4" t="s">
        <v>75</v>
      </c>
      <c r="F19" s="5">
        <v>44518</v>
      </c>
      <c r="G19" s="5">
        <v>44519</v>
      </c>
      <c r="H19" s="4">
        <v>3</v>
      </c>
      <c r="I19" s="4">
        <v>1</v>
      </c>
      <c r="J19" s="4">
        <v>3</v>
      </c>
      <c r="K19" s="4" t="s">
        <v>29</v>
      </c>
      <c r="L19" s="4">
        <v>375</v>
      </c>
      <c r="M19" s="4">
        <v>375</v>
      </c>
      <c r="N19" s="4" t="s">
        <v>76</v>
      </c>
      <c r="O19" s="4" t="s">
        <v>31</v>
      </c>
      <c r="P19" s="4" t="s">
        <v>32</v>
      </c>
      <c r="Q19" s="4">
        <v>0</v>
      </c>
      <c r="R19" s="6">
        <v>44518</v>
      </c>
      <c r="S19" s="5">
        <v>44534</v>
      </c>
      <c r="T19" s="4" t="s">
        <v>33</v>
      </c>
      <c r="U19" s="4">
        <v>375</v>
      </c>
      <c r="V19" s="4">
        <v>0</v>
      </c>
      <c r="W1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2" sqref="A22:C24"/>
    </sheetView>
  </sheetViews>
  <sheetFormatPr defaultColWidth="9" defaultRowHeight="13.5"/>
  <cols>
    <col min="1" max="1" width="12.37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</v>
      </c>
    </row>
    <row r="2" s="4" customFormat="1" hidden="1" spans="1:9">
      <c r="A2" s="4">
        <v>16725968976</v>
      </c>
      <c r="B2" s="5">
        <v>44518</v>
      </c>
      <c r="C2" s="5">
        <v>44519</v>
      </c>
      <c r="D2" s="4">
        <v>0</v>
      </c>
      <c r="E2" s="4" t="str">
        <f>VLOOKUP(A2,HOP!A:L,12,0)</f>
        <v>753.00</v>
      </c>
      <c r="F2" s="4" t="str">
        <f>VLOOKUP(A2,HOP!A:C,3,0)</f>
        <v>2287749</v>
      </c>
      <c r="G2" s="4">
        <f>D2-E2</f>
        <v>-753</v>
      </c>
      <c r="H2" s="4" t="str">
        <f>$H$1&amp;F2</f>
        <v>，2287749</v>
      </c>
      <c r="I2" s="4" t="str">
        <f>VLOOKUP(A2,HOP!A:T,20,0)</f>
        <v>直连</v>
      </c>
    </row>
    <row r="3" s="4" customFormat="1" spans="1:9">
      <c r="A3" s="4">
        <v>16769288789</v>
      </c>
      <c r="B3" s="5">
        <v>44518</v>
      </c>
      <c r="C3" s="5">
        <v>44519</v>
      </c>
      <c r="D3" s="4">
        <v>407</v>
      </c>
      <c r="E3" s="4" t="str">
        <f>VLOOKUP(A3,HOP!A:L,12,0)</f>
        <v>407.00</v>
      </c>
      <c r="F3" s="4" t="str">
        <f>VLOOKUP(A3,HOP!A:C,3,0)</f>
        <v>2296251</v>
      </c>
      <c r="G3" s="4">
        <f t="shared" ref="G3:G15" si="0">D3-E3</f>
        <v>0</v>
      </c>
      <c r="H3" s="4" t="str">
        <f t="shared" ref="H3:H15" si="1">$H$1&amp;F3</f>
        <v>，2296251</v>
      </c>
      <c r="I3" s="4" t="str">
        <f>VLOOKUP(A3,HOP!A:T,20,0)</f>
        <v>直连</v>
      </c>
    </row>
    <row r="4" s="4" customFormat="1" spans="1:9">
      <c r="A4" s="4">
        <v>16795764950</v>
      </c>
      <c r="B4" s="5">
        <v>44518</v>
      </c>
      <c r="C4" s="5">
        <v>44519</v>
      </c>
      <c r="D4" s="4">
        <v>951</v>
      </c>
      <c r="E4" s="4" t="str">
        <f>VLOOKUP(A4,HOP!A:L,12,0)</f>
        <v>951.00</v>
      </c>
      <c r="F4" s="4" t="str">
        <f>VLOOKUP(A4,HOP!A:C,3,0)</f>
        <v>2299559</v>
      </c>
      <c r="G4" s="4">
        <f t="shared" si="0"/>
        <v>0</v>
      </c>
      <c r="H4" s="4" t="str">
        <f t="shared" si="1"/>
        <v>，2299559</v>
      </c>
      <c r="I4" s="4" t="str">
        <f>VLOOKUP(A4,HOP!A:T,20,0)</f>
        <v>直连</v>
      </c>
    </row>
    <row r="5" s="4" customFormat="1" spans="1:9">
      <c r="A5" s="4">
        <v>16799767666</v>
      </c>
      <c r="B5" s="5">
        <v>44518</v>
      </c>
      <c r="C5" s="5">
        <v>44519</v>
      </c>
      <c r="D5" s="4">
        <v>325</v>
      </c>
      <c r="E5" s="4" t="str">
        <f>VLOOKUP(A5,HOP!A:L,12,0)</f>
        <v>325.00</v>
      </c>
      <c r="F5" s="4" t="str">
        <f>VLOOKUP(A5,HOP!A:C,3,0)</f>
        <v>2299770</v>
      </c>
      <c r="G5" s="4">
        <f t="shared" si="0"/>
        <v>0</v>
      </c>
      <c r="H5" s="4" t="str">
        <f t="shared" si="1"/>
        <v>，2299770</v>
      </c>
      <c r="I5" s="4" t="str">
        <f>VLOOKUP(A5,HOP!A:T,20,0)</f>
        <v>直连</v>
      </c>
    </row>
    <row r="6" s="4" customFormat="1" spans="1:9">
      <c r="A6" s="4">
        <v>16800055394</v>
      </c>
      <c r="B6" s="5">
        <v>44518</v>
      </c>
      <c r="C6" s="5">
        <v>44519</v>
      </c>
      <c r="D6" s="4">
        <v>325</v>
      </c>
      <c r="E6" s="4" t="str">
        <f>VLOOKUP(A6,HOP!A:L,12,0)</f>
        <v>325.00</v>
      </c>
      <c r="F6" s="4" t="str">
        <f>VLOOKUP(A6,HOP!A:C,3,0)</f>
        <v>2299794</v>
      </c>
      <c r="G6" s="4">
        <f t="shared" si="0"/>
        <v>0</v>
      </c>
      <c r="H6" s="4" t="str">
        <f t="shared" si="1"/>
        <v>，2299794</v>
      </c>
      <c r="I6" s="4" t="str">
        <f>VLOOKUP(A6,HOP!A:T,20,0)</f>
        <v>直连</v>
      </c>
    </row>
    <row r="7" s="4" customFormat="1" spans="1:9">
      <c r="A7" s="4">
        <v>16802615938</v>
      </c>
      <c r="B7" s="5">
        <v>44517</v>
      </c>
      <c r="C7" s="5">
        <v>44519</v>
      </c>
      <c r="D7" s="4">
        <v>644</v>
      </c>
      <c r="E7" s="4" t="str">
        <f>VLOOKUP(A7,HOP!A:L,12,0)</f>
        <v>644.00</v>
      </c>
      <c r="F7" s="4" t="str">
        <f>VLOOKUP(A7,HOP!A:C,3,0)</f>
        <v>2300224</v>
      </c>
      <c r="G7" s="4">
        <f t="shared" si="0"/>
        <v>0</v>
      </c>
      <c r="H7" s="4" t="str">
        <f t="shared" si="1"/>
        <v>，2300224</v>
      </c>
      <c r="I7" s="4" t="str">
        <f>VLOOKUP(A7,HOP!A:T,20,0)</f>
        <v>直连</v>
      </c>
    </row>
    <row r="8" s="4" customFormat="1" spans="1:9">
      <c r="A8" s="4">
        <v>16804475022</v>
      </c>
      <c r="B8" s="5">
        <v>44517</v>
      </c>
      <c r="C8" s="5">
        <v>44519</v>
      </c>
      <c r="D8" s="4">
        <v>826</v>
      </c>
      <c r="E8" s="4" t="str">
        <f>VLOOKUP(A8,HOP!A:L,12,0)</f>
        <v>826.00</v>
      </c>
      <c r="F8" s="4" t="str">
        <f>VLOOKUP(A8,HOP!A:C,3,0)</f>
        <v>2300664</v>
      </c>
      <c r="G8" s="4">
        <f t="shared" si="0"/>
        <v>0</v>
      </c>
      <c r="H8" s="4" t="str">
        <f t="shared" si="1"/>
        <v>，2300664</v>
      </c>
      <c r="I8" s="4" t="str">
        <f>VLOOKUP(A8,HOP!A:T,20,0)</f>
        <v>直采</v>
      </c>
    </row>
    <row r="9" s="4" customFormat="1" spans="1:9">
      <c r="A9" s="4">
        <v>16807872554</v>
      </c>
      <c r="B9" s="5">
        <v>44517</v>
      </c>
      <c r="C9" s="5">
        <v>44519</v>
      </c>
      <c r="D9" s="4">
        <v>814</v>
      </c>
      <c r="E9" s="4" t="str">
        <f>VLOOKUP(A9,HOP!A:L,12,0)</f>
        <v>814.00</v>
      </c>
      <c r="F9" s="4" t="str">
        <f>VLOOKUP(A9,HOP!A:C,3,0)</f>
        <v>2300853</v>
      </c>
      <c r="G9" s="4">
        <f t="shared" si="0"/>
        <v>0</v>
      </c>
      <c r="H9" s="4" t="str">
        <f t="shared" si="1"/>
        <v>，2300853</v>
      </c>
      <c r="I9" s="4" t="str">
        <f>VLOOKUP(A9,HOP!A:T,20,0)</f>
        <v>直连</v>
      </c>
    </row>
    <row r="10" s="4" customFormat="1" spans="1:9">
      <c r="A10" s="4">
        <v>16815397047</v>
      </c>
      <c r="B10" s="5">
        <v>44518</v>
      </c>
      <c r="C10" s="5">
        <v>44519</v>
      </c>
      <c r="D10" s="4">
        <v>193</v>
      </c>
      <c r="E10" s="4" t="str">
        <f>VLOOKUP(A10,HOP!A:L,12,0)</f>
        <v>193.00</v>
      </c>
      <c r="F10" s="4" t="str">
        <f>VLOOKUP(A10,HOP!A:C,3,0)</f>
        <v>2302378</v>
      </c>
      <c r="G10" s="4">
        <f t="shared" si="0"/>
        <v>0</v>
      </c>
      <c r="H10" s="4" t="str">
        <f t="shared" si="1"/>
        <v>，2302378</v>
      </c>
      <c r="I10" s="4" t="str">
        <f>VLOOKUP(A10,HOP!A:T,20,0)</f>
        <v>直连</v>
      </c>
    </row>
    <row r="11" s="4" customFormat="1" hidden="1" spans="1:9">
      <c r="A11" s="4">
        <v>16815647653</v>
      </c>
      <c r="B11" s="5">
        <v>44518</v>
      </c>
      <c r="C11" s="5">
        <v>44519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spans="1:9">
      <c r="A12" s="4">
        <v>16816120102</v>
      </c>
      <c r="B12" s="5">
        <v>44518</v>
      </c>
      <c r="C12" s="5">
        <v>44519</v>
      </c>
      <c r="D12" s="4">
        <v>374</v>
      </c>
      <c r="E12" s="4" t="str">
        <f>VLOOKUP(A12,HOP!A:L,12,0)</f>
        <v>374.00</v>
      </c>
      <c r="F12" s="4" t="str">
        <f>VLOOKUP(A12,HOP!A:C,3,0)</f>
        <v>2302553</v>
      </c>
      <c r="G12" s="4">
        <f t="shared" si="0"/>
        <v>0</v>
      </c>
      <c r="H12" s="4" t="str">
        <f t="shared" si="1"/>
        <v>，2302553</v>
      </c>
      <c r="I12" s="4" t="str">
        <f>VLOOKUP(A12,HOP!A:T,20,0)</f>
        <v>直连</v>
      </c>
    </row>
    <row r="13" s="4" customFormat="1" spans="1:9">
      <c r="A13" s="4">
        <v>16816748802</v>
      </c>
      <c r="B13" s="5">
        <v>44518</v>
      </c>
      <c r="C13" s="5">
        <v>44519</v>
      </c>
      <c r="D13" s="4">
        <v>407</v>
      </c>
      <c r="E13" s="4" t="str">
        <f>VLOOKUP(A13,HOP!A:L,12,0)</f>
        <v>407.00</v>
      </c>
      <c r="F13" s="4" t="str">
        <f>VLOOKUP(A13,HOP!A:C,3,0)</f>
        <v>2302712</v>
      </c>
      <c r="G13" s="4">
        <f t="shared" si="0"/>
        <v>0</v>
      </c>
      <c r="H13" s="4" t="str">
        <f t="shared" si="1"/>
        <v>，2302712</v>
      </c>
      <c r="I13" s="4" t="str">
        <f>VLOOKUP(A13,HOP!A:T,20,0)</f>
        <v>直连</v>
      </c>
    </row>
    <row r="14" s="4" customFormat="1" hidden="1" spans="1:9">
      <c r="A14" s="4">
        <v>16817348468</v>
      </c>
      <c r="B14" s="5">
        <v>44518</v>
      </c>
      <c r="C14" s="5">
        <v>44519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spans="1:9">
      <c r="A15" s="4">
        <v>16817706772</v>
      </c>
      <c r="B15" s="5">
        <v>44518</v>
      </c>
      <c r="C15" s="5">
        <v>44519</v>
      </c>
      <c r="D15" s="4">
        <v>375</v>
      </c>
      <c r="E15" s="4" t="str">
        <f>VLOOKUP(A15,HOP!A:L,12,0)</f>
        <v>375.00</v>
      </c>
      <c r="F15" s="4" t="str">
        <f>VLOOKUP(A15,HOP!A:C,3,0)</f>
        <v>2303017</v>
      </c>
      <c r="G15" s="4">
        <f t="shared" si="0"/>
        <v>0</v>
      </c>
      <c r="H15" s="4" t="str">
        <f t="shared" si="1"/>
        <v>，2303017</v>
      </c>
      <c r="I15" s="4" t="str">
        <f>VLOOKUP(A15,HOP!A:T,20,0)</f>
        <v>直连</v>
      </c>
    </row>
    <row r="17" spans="4:4">
      <c r="D17" s="4">
        <f>SUM(D2:D16)</f>
        <v>5641</v>
      </c>
    </row>
    <row r="18" spans="4:4">
      <c r="D18" s="4" t="s">
        <v>78</v>
      </c>
    </row>
    <row r="22" spans="1:3">
      <c r="A22" s="4" t="s">
        <v>79</v>
      </c>
      <c r="C22" s="4">
        <v>826</v>
      </c>
    </row>
    <row r="23" spans="1:3">
      <c r="A23" s="4" t="s">
        <v>80</v>
      </c>
      <c r="C23" s="4">
        <v>4815</v>
      </c>
    </row>
    <row r="24" spans="1:3">
      <c r="A24" s="4" t="s">
        <v>81</v>
      </c>
      <c r="C24" s="4">
        <f>SUBTOTAL(9,C22:C23)</f>
        <v>5641</v>
      </c>
    </row>
  </sheetData>
  <autoFilter ref="A1:XFD18">
    <filterColumn colId="3">
      <filters blank="1">
        <filter val="951"/>
        <filter val="5641"/>
        <filter val="193"/>
        <filter val="374"/>
        <filter val="644"/>
        <filter val="814"/>
        <filter val="325"/>
        <filter val="375"/>
        <filter val="826"/>
        <filter val="407"/>
        <filter val="5641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82</v>
      </c>
      <c r="B1" s="2" t="s">
        <v>83</v>
      </c>
      <c r="C1" s="2" t="s">
        <v>84</v>
      </c>
      <c r="D1" s="2" t="s">
        <v>85</v>
      </c>
      <c r="E1" s="2" t="s">
        <v>13</v>
      </c>
      <c r="F1" s="2" t="s">
        <v>5</v>
      </c>
      <c r="G1" s="2" t="s">
        <v>6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  <c r="R1" s="2" t="s">
        <v>96</v>
      </c>
      <c r="S1" s="2" t="s">
        <v>97</v>
      </c>
      <c r="T1" s="2" t="s">
        <v>98</v>
      </c>
    </row>
    <row r="2" s="1" customFormat="1" spans="1:20">
      <c r="A2" s="3">
        <v>16807872554</v>
      </c>
      <c r="B2" s="1" t="s">
        <v>99</v>
      </c>
      <c r="C2" s="1" t="s">
        <v>100</v>
      </c>
      <c r="D2" s="1" t="s">
        <v>101</v>
      </c>
      <c r="E2" s="1" t="s">
        <v>56</v>
      </c>
      <c r="F2" s="1" t="s">
        <v>102</v>
      </c>
      <c r="G2" s="1" t="s">
        <v>103</v>
      </c>
      <c r="H2" s="1" t="s">
        <v>104</v>
      </c>
      <c r="I2" s="1" t="s">
        <v>105</v>
      </c>
      <c r="J2" s="1" t="s">
        <v>106</v>
      </c>
      <c r="K2" s="1" t="s">
        <v>105</v>
      </c>
      <c r="L2" s="1" t="s">
        <v>107</v>
      </c>
      <c r="M2" s="1" t="s">
        <v>108</v>
      </c>
      <c r="N2" s="1" t="s">
        <v>108</v>
      </c>
      <c r="O2" s="1" t="s">
        <v>109</v>
      </c>
      <c r="P2" s="1" t="s">
        <v>110</v>
      </c>
      <c r="Q2" s="1" t="s">
        <v>111</v>
      </c>
      <c r="R2" s="1" t="s">
        <v>112</v>
      </c>
      <c r="S2" s="1" t="s">
        <v>113</v>
      </c>
      <c r="T2" s="1" t="s">
        <v>114</v>
      </c>
    </row>
    <row r="3" s="1" customFormat="1" spans="1:20">
      <c r="A3" s="3">
        <v>16725968976</v>
      </c>
      <c r="B3" s="1" t="s">
        <v>115</v>
      </c>
      <c r="C3" s="1" t="s">
        <v>116</v>
      </c>
      <c r="D3" s="1" t="s">
        <v>117</v>
      </c>
      <c r="E3" s="1" t="s">
        <v>30</v>
      </c>
      <c r="F3" s="1" t="s">
        <v>118</v>
      </c>
      <c r="G3" s="1" t="s">
        <v>103</v>
      </c>
      <c r="H3" s="1" t="s">
        <v>104</v>
      </c>
      <c r="I3" s="1" t="s">
        <v>119</v>
      </c>
      <c r="J3" s="1" t="s">
        <v>106</v>
      </c>
      <c r="K3" s="1" t="s">
        <v>119</v>
      </c>
      <c r="L3" s="1" t="s">
        <v>119</v>
      </c>
      <c r="M3" s="1" t="s">
        <v>120</v>
      </c>
      <c r="N3" s="1" t="s">
        <v>120</v>
      </c>
      <c r="O3" s="1" t="s">
        <v>109</v>
      </c>
      <c r="P3" s="1" t="s">
        <v>110</v>
      </c>
      <c r="Q3" s="1" t="s">
        <v>121</v>
      </c>
      <c r="R3" s="1" t="s">
        <v>112</v>
      </c>
      <c r="S3" s="1" t="s">
        <v>113</v>
      </c>
      <c r="T3" s="1" t="s">
        <v>114</v>
      </c>
    </row>
    <row r="4" s="1" customFormat="1" spans="1:20">
      <c r="A4" s="3">
        <v>16817706772</v>
      </c>
      <c r="B4" s="1" t="s">
        <v>118</v>
      </c>
      <c r="C4" s="1" t="s">
        <v>122</v>
      </c>
      <c r="D4" s="1" t="s">
        <v>123</v>
      </c>
      <c r="E4" s="1" t="s">
        <v>76</v>
      </c>
      <c r="F4" s="1" t="s">
        <v>118</v>
      </c>
      <c r="G4" s="1" t="s">
        <v>103</v>
      </c>
      <c r="H4" s="1" t="s">
        <v>104</v>
      </c>
      <c r="I4" s="1" t="s">
        <v>124</v>
      </c>
      <c r="J4" s="1" t="s">
        <v>106</v>
      </c>
      <c r="K4" s="1" t="s">
        <v>124</v>
      </c>
      <c r="L4" s="1" t="s">
        <v>124</v>
      </c>
      <c r="M4" s="1" t="s">
        <v>120</v>
      </c>
      <c r="N4" s="1" t="s">
        <v>120</v>
      </c>
      <c r="O4" s="1" t="s">
        <v>109</v>
      </c>
      <c r="P4" s="1" t="s">
        <v>110</v>
      </c>
      <c r="Q4" s="1" t="s">
        <v>125</v>
      </c>
      <c r="R4" s="1" t="s">
        <v>112</v>
      </c>
      <c r="S4" s="1" t="s">
        <v>113</v>
      </c>
      <c r="T4" s="1" t="s">
        <v>114</v>
      </c>
    </row>
    <row r="5" s="1" customFormat="1" spans="1:20">
      <c r="A5" s="3">
        <v>16804475022</v>
      </c>
      <c r="B5" s="1" t="s">
        <v>99</v>
      </c>
      <c r="C5" s="1" t="s">
        <v>126</v>
      </c>
      <c r="D5" s="1" t="s">
        <v>127</v>
      </c>
      <c r="E5" s="1" t="s">
        <v>53</v>
      </c>
      <c r="F5" s="1" t="s">
        <v>102</v>
      </c>
      <c r="G5" s="1" t="s">
        <v>103</v>
      </c>
      <c r="H5" s="1" t="s">
        <v>104</v>
      </c>
      <c r="I5" s="1" t="s">
        <v>128</v>
      </c>
      <c r="J5" s="1" t="s">
        <v>106</v>
      </c>
      <c r="K5" s="1" t="s">
        <v>128</v>
      </c>
      <c r="L5" s="1" t="s">
        <v>128</v>
      </c>
      <c r="M5" s="1" t="s">
        <v>120</v>
      </c>
      <c r="N5" s="1" t="s">
        <v>120</v>
      </c>
      <c r="O5" s="1" t="s">
        <v>109</v>
      </c>
      <c r="P5" s="1" t="s">
        <v>110</v>
      </c>
      <c r="Q5" s="1" t="s">
        <v>129</v>
      </c>
      <c r="R5" s="1" t="s">
        <v>112</v>
      </c>
      <c r="S5" s="1" t="s">
        <v>113</v>
      </c>
      <c r="T5" s="1" t="s">
        <v>130</v>
      </c>
    </row>
    <row r="6" s="1" customFormat="1" spans="1:20">
      <c r="A6" s="3">
        <v>16802615938</v>
      </c>
      <c r="B6" s="1" t="s">
        <v>99</v>
      </c>
      <c r="C6" s="1" t="s">
        <v>131</v>
      </c>
      <c r="D6" s="1" t="s">
        <v>132</v>
      </c>
      <c r="E6" s="1" t="s">
        <v>133</v>
      </c>
      <c r="F6" s="1" t="s">
        <v>102</v>
      </c>
      <c r="G6" s="1" t="s">
        <v>103</v>
      </c>
      <c r="H6" s="1" t="s">
        <v>104</v>
      </c>
      <c r="I6" s="1" t="s">
        <v>134</v>
      </c>
      <c r="J6" s="1" t="s">
        <v>106</v>
      </c>
      <c r="K6" s="1" t="s">
        <v>134</v>
      </c>
      <c r="L6" s="1" t="s">
        <v>134</v>
      </c>
      <c r="M6" s="1" t="s">
        <v>120</v>
      </c>
      <c r="N6" s="1" t="s">
        <v>120</v>
      </c>
      <c r="O6" s="1" t="s">
        <v>109</v>
      </c>
      <c r="P6" s="1" t="s">
        <v>110</v>
      </c>
      <c r="Q6" s="1" t="s">
        <v>135</v>
      </c>
      <c r="R6" s="1" t="s">
        <v>112</v>
      </c>
      <c r="S6" s="1" t="s">
        <v>113</v>
      </c>
      <c r="T6" s="1" t="s">
        <v>114</v>
      </c>
    </row>
    <row r="7" s="1" customFormat="1" spans="1:20">
      <c r="A7" s="3">
        <v>16769288789</v>
      </c>
      <c r="B7" s="1" t="s">
        <v>136</v>
      </c>
      <c r="C7" s="1" t="s">
        <v>137</v>
      </c>
      <c r="D7" s="1" t="s">
        <v>138</v>
      </c>
      <c r="E7" s="1" t="s">
        <v>139</v>
      </c>
      <c r="F7" s="1" t="s">
        <v>118</v>
      </c>
      <c r="G7" s="1" t="s">
        <v>103</v>
      </c>
      <c r="H7" s="1" t="s">
        <v>104</v>
      </c>
      <c r="I7" s="1" t="s">
        <v>140</v>
      </c>
      <c r="J7" s="1" t="s">
        <v>106</v>
      </c>
      <c r="K7" s="1" t="s">
        <v>140</v>
      </c>
      <c r="L7" s="1" t="s">
        <v>140</v>
      </c>
      <c r="M7" s="1" t="s">
        <v>120</v>
      </c>
      <c r="N7" s="1" t="s">
        <v>120</v>
      </c>
      <c r="O7" s="1" t="s">
        <v>109</v>
      </c>
      <c r="P7" s="1" t="s">
        <v>110</v>
      </c>
      <c r="Q7" s="1" t="s">
        <v>141</v>
      </c>
      <c r="R7" s="1" t="s">
        <v>112</v>
      </c>
      <c r="S7" s="1" t="s">
        <v>113</v>
      </c>
      <c r="T7" s="1" t="s">
        <v>114</v>
      </c>
    </row>
    <row r="8" s="1" customFormat="1" spans="1:20">
      <c r="A8" s="3">
        <v>16800055394</v>
      </c>
      <c r="B8" s="1" t="s">
        <v>142</v>
      </c>
      <c r="C8" s="1" t="s">
        <v>143</v>
      </c>
      <c r="D8" s="1" t="s">
        <v>144</v>
      </c>
      <c r="E8" s="1" t="s">
        <v>145</v>
      </c>
      <c r="F8" s="1" t="s">
        <v>118</v>
      </c>
      <c r="G8" s="1" t="s">
        <v>103</v>
      </c>
      <c r="H8" s="1" t="s">
        <v>104</v>
      </c>
      <c r="I8" s="1" t="s">
        <v>146</v>
      </c>
      <c r="J8" s="1" t="s">
        <v>106</v>
      </c>
      <c r="K8" s="1" t="s">
        <v>146</v>
      </c>
      <c r="L8" s="1" t="s">
        <v>146</v>
      </c>
      <c r="M8" s="1" t="s">
        <v>120</v>
      </c>
      <c r="N8" s="1" t="s">
        <v>120</v>
      </c>
      <c r="O8" s="1" t="s">
        <v>109</v>
      </c>
      <c r="P8" s="1" t="s">
        <v>110</v>
      </c>
      <c r="Q8" s="1" t="s">
        <v>147</v>
      </c>
      <c r="R8" s="1" t="s">
        <v>112</v>
      </c>
      <c r="S8" s="1" t="s">
        <v>113</v>
      </c>
      <c r="T8" s="1" t="s">
        <v>114</v>
      </c>
    </row>
    <row r="9" s="1" customFormat="1" spans="1:20">
      <c r="A9" s="3">
        <v>16799767666</v>
      </c>
      <c r="B9" s="1" t="s">
        <v>142</v>
      </c>
      <c r="C9" s="1" t="s">
        <v>148</v>
      </c>
      <c r="D9" s="1" t="s">
        <v>144</v>
      </c>
      <c r="E9" s="1" t="s">
        <v>149</v>
      </c>
      <c r="F9" s="1" t="s">
        <v>118</v>
      </c>
      <c r="G9" s="1" t="s">
        <v>103</v>
      </c>
      <c r="H9" s="1" t="s">
        <v>104</v>
      </c>
      <c r="I9" s="1" t="s">
        <v>146</v>
      </c>
      <c r="J9" s="1" t="s">
        <v>106</v>
      </c>
      <c r="K9" s="1" t="s">
        <v>146</v>
      </c>
      <c r="L9" s="1" t="s">
        <v>146</v>
      </c>
      <c r="M9" s="1" t="s">
        <v>120</v>
      </c>
      <c r="N9" s="1" t="s">
        <v>120</v>
      </c>
      <c r="O9" s="1" t="s">
        <v>109</v>
      </c>
      <c r="P9" s="1" t="s">
        <v>110</v>
      </c>
      <c r="Q9" s="1" t="s">
        <v>150</v>
      </c>
      <c r="R9" s="1" t="s">
        <v>112</v>
      </c>
      <c r="S9" s="1" t="s">
        <v>113</v>
      </c>
      <c r="T9" s="1" t="s">
        <v>114</v>
      </c>
    </row>
    <row r="10" s="1" customFormat="1" spans="1:20">
      <c r="A10" s="3">
        <v>16816120102</v>
      </c>
      <c r="B10" s="1" t="s">
        <v>118</v>
      </c>
      <c r="C10" s="1" t="s">
        <v>151</v>
      </c>
      <c r="D10" s="1" t="s">
        <v>152</v>
      </c>
      <c r="E10" s="1" t="s">
        <v>153</v>
      </c>
      <c r="F10" s="1" t="s">
        <v>118</v>
      </c>
      <c r="G10" s="1" t="s">
        <v>103</v>
      </c>
      <c r="H10" s="1" t="s">
        <v>104</v>
      </c>
      <c r="I10" s="1" t="s">
        <v>154</v>
      </c>
      <c r="J10" s="1" t="s">
        <v>106</v>
      </c>
      <c r="K10" s="1" t="s">
        <v>154</v>
      </c>
      <c r="L10" s="1" t="s">
        <v>154</v>
      </c>
      <c r="M10" s="1" t="s">
        <v>120</v>
      </c>
      <c r="N10" s="1" t="s">
        <v>120</v>
      </c>
      <c r="O10" s="1" t="s">
        <v>109</v>
      </c>
      <c r="P10" s="1" t="s">
        <v>110</v>
      </c>
      <c r="Q10" s="1" t="s">
        <v>155</v>
      </c>
      <c r="R10" s="1" t="s">
        <v>112</v>
      </c>
      <c r="S10" s="1" t="s">
        <v>113</v>
      </c>
      <c r="T10" s="1" t="s">
        <v>114</v>
      </c>
    </row>
    <row r="11" s="1" customFormat="1" spans="1:20">
      <c r="A11" s="3">
        <v>16815397047</v>
      </c>
      <c r="B11" s="1" t="s">
        <v>118</v>
      </c>
      <c r="C11" s="1" t="s">
        <v>156</v>
      </c>
      <c r="D11" s="1" t="s">
        <v>157</v>
      </c>
      <c r="E11" s="1" t="s">
        <v>59</v>
      </c>
      <c r="F11" s="1" t="s">
        <v>118</v>
      </c>
      <c r="G11" s="1" t="s">
        <v>103</v>
      </c>
      <c r="H11" s="1" t="s">
        <v>104</v>
      </c>
      <c r="I11" s="1" t="s">
        <v>158</v>
      </c>
      <c r="J11" s="1" t="s">
        <v>106</v>
      </c>
      <c r="K11" s="1" t="s">
        <v>158</v>
      </c>
      <c r="L11" s="1" t="s">
        <v>158</v>
      </c>
      <c r="M11" s="1" t="s">
        <v>120</v>
      </c>
      <c r="N11" s="1" t="s">
        <v>120</v>
      </c>
      <c r="O11" s="1" t="s">
        <v>109</v>
      </c>
      <c r="P11" s="1" t="s">
        <v>110</v>
      </c>
      <c r="Q11" s="1" t="s">
        <v>159</v>
      </c>
      <c r="R11" s="1" t="s">
        <v>112</v>
      </c>
      <c r="S11" s="1" t="s">
        <v>113</v>
      </c>
      <c r="T11" s="1" t="s">
        <v>114</v>
      </c>
    </row>
    <row r="12" s="1" customFormat="1" spans="1:20">
      <c r="A12" s="3">
        <v>16816748802</v>
      </c>
      <c r="B12" s="1" t="s">
        <v>118</v>
      </c>
      <c r="C12" s="1" t="s">
        <v>160</v>
      </c>
      <c r="D12" s="1" t="s">
        <v>161</v>
      </c>
      <c r="E12" s="1" t="s">
        <v>69</v>
      </c>
      <c r="F12" s="1" t="s">
        <v>118</v>
      </c>
      <c r="G12" s="1" t="s">
        <v>103</v>
      </c>
      <c r="H12" s="1" t="s">
        <v>104</v>
      </c>
      <c r="I12" s="1" t="s">
        <v>140</v>
      </c>
      <c r="J12" s="1" t="s">
        <v>106</v>
      </c>
      <c r="K12" s="1" t="s">
        <v>140</v>
      </c>
      <c r="L12" s="1" t="s">
        <v>140</v>
      </c>
      <c r="M12" s="1" t="s">
        <v>120</v>
      </c>
      <c r="N12" s="1" t="s">
        <v>120</v>
      </c>
      <c r="O12" s="1" t="s">
        <v>109</v>
      </c>
      <c r="P12" s="1" t="s">
        <v>110</v>
      </c>
      <c r="Q12" s="1" t="s">
        <v>162</v>
      </c>
      <c r="R12" s="1" t="s">
        <v>112</v>
      </c>
      <c r="S12" s="1" t="s">
        <v>113</v>
      </c>
      <c r="T12" s="1" t="s">
        <v>114</v>
      </c>
    </row>
    <row r="13" s="1" customFormat="1" spans="1:20">
      <c r="A13" s="3">
        <v>16795764950</v>
      </c>
      <c r="B13" s="1" t="s">
        <v>142</v>
      </c>
      <c r="C13" s="1" t="s">
        <v>163</v>
      </c>
      <c r="D13" s="1" t="s">
        <v>164</v>
      </c>
      <c r="E13" s="1" t="s">
        <v>165</v>
      </c>
      <c r="F13" s="1" t="s">
        <v>118</v>
      </c>
      <c r="G13" s="1" t="s">
        <v>103</v>
      </c>
      <c r="H13" s="1" t="s">
        <v>104</v>
      </c>
      <c r="I13" s="1" t="s">
        <v>166</v>
      </c>
      <c r="J13" s="1" t="s">
        <v>106</v>
      </c>
      <c r="K13" s="1" t="s">
        <v>166</v>
      </c>
      <c r="L13" s="1" t="s">
        <v>166</v>
      </c>
      <c r="M13" s="1" t="s">
        <v>120</v>
      </c>
      <c r="N13" s="1" t="s">
        <v>120</v>
      </c>
      <c r="O13" s="1" t="s">
        <v>109</v>
      </c>
      <c r="P13" s="1" t="s">
        <v>110</v>
      </c>
      <c r="Q13" s="1" t="s">
        <v>167</v>
      </c>
      <c r="R13" s="1" t="s">
        <v>112</v>
      </c>
      <c r="S13" s="1" t="s">
        <v>113</v>
      </c>
      <c r="T13" s="1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2021-12-04T02:03:14Z</dcterms:created>
  <dcterms:modified xsi:type="dcterms:W3CDTF">2021-12-04T02:13:10Z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E65FC58A74384FBBA6CE30180472381E</vt:lpwstr>
  </property>
  <property fmtid="{D5CDD505-2E9C-101B-9397-08002B2CF9AE}" pid="3" name="KSOProductBuildVer">
    <vt:lpwstr>2052-11.1.0.11115</vt:lpwstr>
  </property>
</Properties>
</file>