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<sst xmlns="http://schemas.openxmlformats.org/spreadsheetml/2006/main" count="559" uniqueCount="232">
  <si>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</si>
  <si>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</si>
  <si>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</si>
  <si>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</si>
  <si>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</si>
  <si>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</si>
  <si>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</si>
  <si>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</si>
  <si>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</si>
  <si>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</si>
  <si>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</si>
  <si>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</si>
  <si>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</si>
  <si>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</si>
  <si>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</si>
  <si>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</si>
  <si>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</si>
  <si>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</si>
  <si>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</si>
  <si>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</si>
  <si>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</si>
  <si>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</si>
  <si>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</si>
  <si>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</si>
  <si>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</si>
  <si>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</si>
  <si>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</si>
  <si>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[山景城]雅乐轩山景花园酒店(Aloft Mountain View)(60493753)</t>
  </si>
  <si>
    <t>2张特大床房(雅乐轩)&lt;不退款&gt;&lt;2人入住&gt;</t>
  </si>
  <si>
    <t>HKD</t>
  </si>
  <si>
    <t>Dean/Patricia</t>
  </si>
  <si>
    <t>CA13030211204HKD</t>
  </si>
  <si>
    <t>未提现</t>
  </si>
  <si>
    <t>携程开票</t>
  </si>
  <si>
    <t>[纽约]纽约曼哈顿/中央公园万豪居家酒店(Residence Inn by Marriott New York Manhattan/Central Park)(55280853)</t>
  </si>
  <si>
    <t>城景特大床工作室&lt;2人入住&gt;&lt;不退款&gt;&lt;早餐&gt;</t>
  </si>
  <si>
    <t>Soo/Jermaine</t>
  </si>
  <si>
    <t>[坎昆]丽思卡尔顿坎昆酒店(The Ritz-Carlton Cancun)(55822280)</t>
  </si>
  <si>
    <t>海景特大床房（带阳台）&lt;不退款&gt;&lt;2人入住&gt;</t>
  </si>
  <si>
    <t>del Castillo/Brian Vincent</t>
  </si>
  <si>
    <t>[巴都丁宜]槟城硬石酒店(Hard Rock Hotel Penang)(55680205)</t>
  </si>
  <si>
    <t>海景豪华房（阳台）&lt;不退款&gt;&lt;2人入住&gt;</t>
  </si>
  <si>
    <t>Rosli/Fatin Wardiah</t>
  </si>
  <si>
    <t>[波苏埃洛-德阿拉尔孔]欧洲之星马德里酒店(Eurostars I-Hotel Madrid)(55733308)</t>
  </si>
  <si>
    <t>双人床房&lt;不退款&gt;&lt;2人入住&gt;</t>
  </si>
  <si>
    <t>sanchez gonzalez/juan pablo</t>
  </si>
  <si>
    <t>[阿利坎特]钟楼阿利坎特酒店(Campanile Alicante)(70794117)</t>
  </si>
  <si>
    <t>双人房&lt;2人入住&gt;&lt;不退款&gt;&lt;早餐&gt;</t>
  </si>
  <si>
    <t>Harnam/Rajshree Raakhee</t>
  </si>
  <si>
    <t>33286UC000202</t>
  </si>
  <si>
    <t>[塞维利亚]塞维利亚顶点酒店(Vértice Sevilla)(55543045)</t>
  </si>
  <si>
    <t>标准双床房&lt;不退款&gt;&lt;2人入住&gt;</t>
  </si>
  <si>
    <t>Ferreyra Russo/Ariel</t>
  </si>
  <si>
    <t>[新加坡]新加坡四季酒店 (Staycation Approved)(Four Seasons Hotel Singapore (Staycation Approved))(55451630)</t>
  </si>
  <si>
    <t>林荫道客房&lt;不退款&gt;&lt;2人入住&gt;</t>
  </si>
  <si>
    <t>SONG/LEI</t>
  </si>
  <si>
    <t>[Pekiringan]井里汶瑞士贝尔酒店(Swiss-Belhotel Cirebon)(55380643)</t>
  </si>
  <si>
    <t>高级豪华双人标准间&lt;不退款&gt;&lt;2人入住&gt;</t>
  </si>
  <si>
    <t>SEO/JAEPYO</t>
  </si>
  <si>
    <t>[海德堡]海德堡万豪酒店(Heidelberg Marriott Hotel)(68027984)</t>
  </si>
  <si>
    <t>特大床房&lt;不退款&gt;&lt;2人入住&gt;</t>
  </si>
  <si>
    <t>Hansen/Nils Christopher</t>
  </si>
  <si>
    <t>[慕尼黑]欧洲之星书籍酒店(Eurostars Book Hotel)(55733303)</t>
  </si>
  <si>
    <t>客房&lt;不退款&gt;&lt;2人入住&gt;</t>
  </si>
  <si>
    <t>Heinsohn/Taylor Reece</t>
  </si>
  <si>
    <t>[曼谷]曼谷万怡酒店(Courtyard by Marriott Bangkok - Sha Plus)(55290069)</t>
  </si>
  <si>
    <t>豪华房&lt;不退款&gt;&lt;2人入住&gt;</t>
  </si>
  <si>
    <t>mib/ploy</t>
  </si>
  <si>
    <t>[南特]城市公寓南特威尔姆酒店(Appart'City Nantes Viarme)(80331048)</t>
  </si>
  <si>
    <t>一室房&lt;不退款&gt;&lt;2人入住&gt;</t>
  </si>
  <si>
    <t>BENELL/GEORGES</t>
  </si>
  <si>
    <t>[胡志明市]中央皇宫酒店(Central Palace Hotel)(55451625)</t>
  </si>
  <si>
    <t>豪华房&lt;2人入住&gt;&lt;不退款&gt;&lt;早餐&gt;</t>
  </si>
  <si>
    <t>LE/QUOC TOAN</t>
  </si>
  <si>
    <t>[纽波特海滩]纽波特海滩万豪湾景酒店(Newport Beach Marriott Bayview)(55270538)</t>
  </si>
  <si>
    <t>一卧特大床套房（带沙发床、阳台）&lt;不退款&gt;&lt;2人入住&gt;</t>
  </si>
  <si>
    <t>Ali/Atif</t>
  </si>
  <si>
    <t>[泗水]泗水温德姆酒店(Wyndham Surabaya)(55289856)</t>
  </si>
  <si>
    <t>MAULIDA/NUR RAHMA</t>
  </si>
  <si>
    <t>[伊斯坦布尔]伊斯坦布尔阿塔图尔克机场希尔顿花园酒店(Hilton Garden Inn Istanbul Atatürk Airport)(55665917)</t>
  </si>
  <si>
    <t>Liu/Xiangting</t>
  </si>
  <si>
    <t>[莱蓬德塞]南昂热普瑞米尔经典酒店 - 莱蓬德策(Première Classe Angers Sud - les Ponts de Cé)(70787890)</t>
  </si>
  <si>
    <t>标准间1双人床&lt;2人入住&gt;&lt;不退款&gt;&lt;早餐&gt;</t>
  </si>
  <si>
    <t>Henadz/Chaiko</t>
  </si>
  <si>
    <t>33706UC000079</t>
  </si>
  <si>
    <t>，</t>
  </si>
  <si>
    <t>34163 HKD</t>
  </si>
  <si>
    <t>A211204115859481</t>
  </si>
  <si>
    <t>总计：34163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</si>
  <si>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</si>
  <si>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</si>
  <si>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</si>
  <si>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</si>
  <si>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</si>
  <si>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</si>
  <si>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</si>
  <si>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</si>
  <si>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</si>
  <si>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</si>
  <si>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</si>
  <si>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</si>
  <si>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</si>
  <si>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</si>
  <si>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</si>
  <si>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</si>
  <si>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</si>
  <si>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2021-11-23</t>
  </si>
  <si>
    <t>2309345</t>
  </si>
  <si>
    <t>槟城硬石酒店</t>
  </si>
  <si>
    <t>Rosli Fatin Wardiah</t>
  </si>
  <si>
    <t>2021-11-30</t>
  </si>
  <si>
    <t>2021-12-01</t>
  </si>
  <si>
    <t>退房日周结</t>
  </si>
  <si>
    <t>904.03</t>
  </si>
  <si>
    <t>1101.00</t>
  </si>
  <si>
    <t>0</t>
  </si>
  <si>
    <t>0.00</t>
  </si>
  <si>
    <t>携程汇智国际直连</t>
  </si>
  <si>
    <t>2021-11-23 19:26:03</t>
  </si>
  <si>
    <t>否</t>
  </si>
  <si>
    <t>汇智国际旅游发展有限公司</t>
  </si>
  <si>
    <t>直连</t>
  </si>
  <si>
    <t>2319342</t>
  </si>
  <si>
    <t>城市公寓南特威尔姆酒店</t>
  </si>
  <si>
    <t>BENELL GEORGES</t>
  </si>
  <si>
    <t>470.15</t>
  </si>
  <si>
    <t>573.00</t>
  </si>
  <si>
    <t>2021-11-30 11:12:30</t>
  </si>
  <si>
    <t>2319126</t>
  </si>
  <si>
    <t>曼谷万怡酒店</t>
  </si>
  <si>
    <t>mib ploy</t>
  </si>
  <si>
    <t>238.77</t>
  </si>
  <si>
    <t>291.00</t>
  </si>
  <si>
    <t>2021-11-30 02:32:28</t>
  </si>
  <si>
    <t>2021-11-25</t>
  </si>
  <si>
    <t>2312175</t>
  </si>
  <si>
    <t>欧洲之星马德里酒店</t>
  </si>
  <si>
    <t>sanchez gonzalez juan pablo</t>
  </si>
  <si>
    <t>889.25</t>
  </si>
  <si>
    <t>1083.00</t>
  </si>
  <si>
    <t>2021-11-25 16:20:07</t>
  </si>
  <si>
    <t>2319112</t>
  </si>
  <si>
    <t>欧洲之星书籍酒店</t>
  </si>
  <si>
    <t>Heinsohn Taylor Reece</t>
  </si>
  <si>
    <t>549.38</t>
  </si>
  <si>
    <t>669.00</t>
  </si>
  <si>
    <t>2021-11-30 00:52:11</t>
  </si>
  <si>
    <t>2021-11-27</t>
  </si>
  <si>
    <t>2315713</t>
  </si>
  <si>
    <t>井里汶瑞士贝尔酒店</t>
  </si>
  <si>
    <t>SEO JAEPYO</t>
  </si>
  <si>
    <t>2021-11-29</t>
  </si>
  <si>
    <t>952.59</t>
  </si>
  <si>
    <t>1160.00</t>
  </si>
  <si>
    <t>2021-11-27 17:15:48</t>
  </si>
  <si>
    <t>2021-10-30</t>
  </si>
  <si>
    <t>2285676</t>
  </si>
  <si>
    <t>雅乐轩山景花园酒店</t>
  </si>
  <si>
    <t>Dean Patricia</t>
  </si>
  <si>
    <t>1243.80</t>
  </si>
  <si>
    <t>1508.00</t>
  </si>
  <si>
    <t>2021-10-30 06:28:24</t>
  </si>
  <si>
    <t>2319775</t>
  </si>
  <si>
    <t>伊斯坦布尔阿塔图尔克机场希尔顿花园酒店</t>
  </si>
  <si>
    <t>Liu Xiangting</t>
  </si>
  <si>
    <t>249.43</t>
  </si>
  <si>
    <t>304.00</t>
  </si>
  <si>
    <t>2021-11-30 16:24:36</t>
  </si>
  <si>
    <t>2021-11-26</t>
  </si>
  <si>
    <t>2313077</t>
  </si>
  <si>
    <t>钟楼阿利坎特酒店</t>
  </si>
  <si>
    <t>Harnam Rajshree Raakhee</t>
  </si>
  <si>
    <t>296.42</t>
  </si>
  <si>
    <t>361.00</t>
  </si>
  <si>
    <t>2021-11-26 01:43:20</t>
  </si>
  <si>
    <t>2316001</t>
  </si>
  <si>
    <t>海德堡万豪酒店</t>
  </si>
  <si>
    <t>Hansen Nils Christopher</t>
  </si>
  <si>
    <t>873.76</t>
  </si>
  <si>
    <t>1064.00</t>
  </si>
  <si>
    <t>2021-11-27 19:33:21</t>
  </si>
  <si>
    <t>2320171</t>
  </si>
  <si>
    <t>南昂热高级酒店 - 莱蓬德策</t>
  </si>
  <si>
    <t>Henadz Chaiko</t>
  </si>
  <si>
    <t>314.25</t>
  </si>
  <si>
    <t>383.00</t>
  </si>
  <si>
    <t>2021-11-30 19:30:04</t>
  </si>
  <si>
    <t>2319673</t>
  </si>
  <si>
    <t>纽波特海滩万豪湾景酒店</t>
  </si>
  <si>
    <t>Ali Atif</t>
  </si>
  <si>
    <t>1007.57</t>
  </si>
  <si>
    <t>1228.00</t>
  </si>
  <si>
    <t>2021-11-30 15:16:32</t>
  </si>
  <si>
    <t>2021-11-13</t>
  </si>
  <si>
    <t>2298828</t>
  </si>
  <si>
    <t>纽约曼哈顿/中央公园万豪居家酒店</t>
  </si>
  <si>
    <t>Soo Jermaine</t>
  </si>
  <si>
    <t>7793.41</t>
  </si>
  <si>
    <t>9503.00</t>
  </si>
  <si>
    <t>2021-11-13 17:39:07</t>
  </si>
  <si>
    <t>2021-11-15</t>
  </si>
  <si>
    <t>2299575</t>
  </si>
  <si>
    <t>丽思卡尔顿坎昆酒店</t>
  </si>
  <si>
    <t>del Castillo Brian Vincent</t>
  </si>
  <si>
    <t>2021-11-28</t>
  </si>
  <si>
    <t>4349.47</t>
  </si>
  <si>
    <t>5301.00</t>
  </si>
  <si>
    <t>2021-11-15 05:40:22</t>
  </si>
  <si>
    <t>2315130</t>
  </si>
  <si>
    <t>塞维利亚顶点酒店</t>
  </si>
  <si>
    <t>Ferreyra Russo Ariel</t>
  </si>
  <si>
    <t>762.07</t>
  </si>
  <si>
    <t>928.00</t>
  </si>
  <si>
    <t>2021-11-27 02:51:33</t>
  </si>
  <si>
    <t>2319723</t>
  </si>
  <si>
    <t>泗水温德姆酒店</t>
  </si>
  <si>
    <t>MAULIDA NUR RAHMA</t>
  </si>
  <si>
    <t>263.38</t>
  </si>
  <si>
    <t>321.00</t>
  </si>
  <si>
    <t>2021-11-30 15:55:59</t>
  </si>
  <si>
    <t>2315324</t>
  </si>
  <si>
    <t>新加坡四季酒店</t>
  </si>
  <si>
    <t>SONG LEI</t>
  </si>
  <si>
    <t>6740.41</t>
  </si>
  <si>
    <t>8208.00</t>
  </si>
  <si>
    <t>2021-11-27 11:13:40</t>
  </si>
  <si>
    <t>2319550</t>
  </si>
  <si>
    <t>中央皇宫酒店</t>
  </si>
  <si>
    <t>LE QUOC TOAN</t>
  </si>
  <si>
    <t>145.23</t>
  </si>
  <si>
    <t>177.00</t>
  </si>
  <si>
    <t>2021-11-30 13:39:17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</si>
</sst>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7" fillId="20" borderId="2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16695593333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44529</v>
      </c>
      <c r="G2" s="5">
        <v>44531</v>
      </c>
      <c r="H2" s="4">
        <v>1</v>
      </c>
      <c r="I2" s="4">
        <v>2</v>
      </c>
      <c r="J2" s="4">
        <v>2</v>
      </c>
      <c r="K2" s="4" t="s">
        <v>29</v>
      </c>
      <c r="L2" s="4">
        <v>1508</v>
      </c>
      <c r="M2" s="4">
        <v>1508</v>
      </c>
      <c r="N2" s="4" t="s">
        <v>30</v>
      </c>
      <c r="O2" s="4" t="s">
        <v>31</v>
      </c>
      <c r="P2" s="4" t="s">
        <v>32</v>
      </c>
      <c r="Q2" s="4">
        <v>0</v>
      </c>
      <c r="R2" s="6">
        <v>44499</v>
      </c>
      <c r="S2" s="5">
        <v>44534</v>
      </c>
      <c r="T2" s="4" t="s">
        <v>33</v>
      </c>
      <c r="U2" s="4">
        <v>1508</v>
      </c>
      <c r="V2" s="4">
        <v>0</v>
      </c>
      <c r="W2" s="4">
        <v>0</v>
      </c>
      <c r="X2" s="4">
        <v>2285676</v>
      </c>
      <c r="Y2" s="4">
        <v>96698273</v>
      </c>
    </row>
    <row r="3" s="4" customFormat="1" spans="1:25">
      <c r="A3" s="4">
        <v>16787209488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44527</v>
      </c>
      <c r="G3" s="5">
        <v>44531</v>
      </c>
      <c r="H3" s="4">
        <v>1</v>
      </c>
      <c r="I3" s="4">
        <v>4</v>
      </c>
      <c r="J3" s="4">
        <v>4</v>
      </c>
      <c r="K3" s="4" t="s">
        <v>29</v>
      </c>
      <c r="L3" s="4">
        <v>9503</v>
      </c>
      <c r="M3" s="4">
        <v>9503</v>
      </c>
      <c r="N3" s="4" t="s">
        <v>36</v>
      </c>
      <c r="O3" s="4" t="s">
        <v>31</v>
      </c>
      <c r="P3" s="4" t="s">
        <v>32</v>
      </c>
      <c r="Q3" s="4">
        <v>0</v>
      </c>
      <c r="R3" s="6">
        <v>44513</v>
      </c>
      <c r="S3" s="5">
        <v>44534</v>
      </c>
      <c r="T3" s="4" t="s">
        <v>33</v>
      </c>
      <c r="U3" s="4">
        <v>9503</v>
      </c>
      <c r="V3" s="4">
        <v>0</v>
      </c>
      <c r="W3" s="4">
        <v>0</v>
      </c>
      <c r="X3" s="4"/>
      <c r="Y3" s="4">
        <v>80616474</v>
      </c>
    </row>
    <row r="4" s="4" customFormat="1" spans="1:25">
      <c r="A4" s="4">
        <v>16795783575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44528</v>
      </c>
      <c r="G4" s="5">
        <v>44531</v>
      </c>
      <c r="H4" s="4">
        <v>1</v>
      </c>
      <c r="I4" s="4">
        <v>3</v>
      </c>
      <c r="J4" s="4">
        <v>3</v>
      </c>
      <c r="K4" s="4" t="s">
        <v>29</v>
      </c>
      <c r="L4" s="4">
        <v>5301</v>
      </c>
      <c r="M4" s="4">
        <v>5301</v>
      </c>
      <c r="N4" s="4" t="s">
        <v>39</v>
      </c>
      <c r="O4" s="4" t="s">
        <v>31</v>
      </c>
      <c r="P4" s="4" t="s">
        <v>32</v>
      </c>
      <c r="Q4" s="4">
        <v>0</v>
      </c>
      <c r="R4" s="6">
        <v>44515</v>
      </c>
      <c r="S4" s="5">
        <v>44534</v>
      </c>
      <c r="T4" s="4" t="s">
        <v>33</v>
      </c>
      <c r="U4" s="4">
        <v>5301</v>
      </c>
      <c r="V4" s="4">
        <v>0</v>
      </c>
      <c r="W4" s="4">
        <v>0</v>
      </c>
      <c r="X4" s="4">
        <v>2299575</v>
      </c>
      <c r="Y4" s="4">
        <v>81477726</v>
      </c>
    </row>
    <row r="5" s="4" customFormat="1" spans="1:24">
      <c r="A5" s="4">
        <v>16850141741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44530</v>
      </c>
      <c r="G5" s="5">
        <v>44531</v>
      </c>
      <c r="H5" s="4">
        <v>1</v>
      </c>
      <c r="I5" s="4">
        <v>1</v>
      </c>
      <c r="J5" s="4">
        <v>1</v>
      </c>
      <c r="K5" s="4" t="s">
        <v>29</v>
      </c>
      <c r="L5" s="4">
        <v>1101</v>
      </c>
      <c r="M5" s="4">
        <v>1101</v>
      </c>
      <c r="N5" s="4" t="s">
        <v>42</v>
      </c>
      <c r="O5" s="4" t="s">
        <v>31</v>
      </c>
      <c r="P5" s="4" t="s">
        <v>32</v>
      </c>
      <c r="Q5" s="4">
        <v>0</v>
      </c>
      <c r="R5" s="6">
        <v>44523</v>
      </c>
      <c r="S5" s="5">
        <v>44534</v>
      </c>
      <c r="T5" s="4" t="s">
        <v>33</v>
      </c>
      <c r="U5" s="4">
        <v>1101</v>
      </c>
      <c r="V5" s="4">
        <v>0</v>
      </c>
      <c r="W5" s="4">
        <v>0</v>
      </c>
      <c r="X5" s="4">
        <v>2309345</v>
      </c>
    </row>
    <row r="6" s="4" customFormat="1" spans="1:23">
      <c r="A6" s="4">
        <v>16863424205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44530</v>
      </c>
      <c r="G6" s="5">
        <v>44531</v>
      </c>
      <c r="H6" s="4">
        <v>1</v>
      </c>
      <c r="I6" s="4">
        <v>1</v>
      </c>
      <c r="J6" s="4">
        <v>1</v>
      </c>
      <c r="K6" s="4" t="s">
        <v>29</v>
      </c>
      <c r="L6" s="4">
        <v>1083</v>
      </c>
      <c r="M6" s="4">
        <v>1083</v>
      </c>
      <c r="N6" s="4" t="s">
        <v>45</v>
      </c>
      <c r="O6" s="4" t="s">
        <v>31</v>
      </c>
      <c r="P6" s="4" t="s">
        <v>32</v>
      </c>
      <c r="Q6" s="4">
        <v>0</v>
      </c>
      <c r="R6" s="6">
        <v>44525</v>
      </c>
      <c r="S6" s="5">
        <v>44534</v>
      </c>
      <c r="T6" s="4" t="s">
        <v>33</v>
      </c>
      <c r="U6" s="4">
        <v>1083</v>
      </c>
      <c r="V6" s="4">
        <v>0</v>
      </c>
      <c r="W6" s="4">
        <v>0</v>
      </c>
    </row>
    <row r="7" s="4" customFormat="1" spans="1:25">
      <c r="A7" s="4">
        <v>16865713215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44530</v>
      </c>
      <c r="G7" s="5">
        <v>44531</v>
      </c>
      <c r="H7" s="4">
        <v>1</v>
      </c>
      <c r="I7" s="4">
        <v>1</v>
      </c>
      <c r="J7" s="4">
        <v>1</v>
      </c>
      <c r="K7" s="4" t="s">
        <v>29</v>
      </c>
      <c r="L7" s="4">
        <v>361</v>
      </c>
      <c r="M7" s="4">
        <v>361</v>
      </c>
      <c r="N7" s="4" t="s">
        <v>48</v>
      </c>
      <c r="O7" s="4" t="s">
        <v>31</v>
      </c>
      <c r="P7" s="4" t="s">
        <v>32</v>
      </c>
      <c r="Q7" s="4">
        <v>0</v>
      </c>
      <c r="R7" s="6">
        <v>44526</v>
      </c>
      <c r="S7" s="5">
        <v>44534</v>
      </c>
      <c r="T7" s="4" t="s">
        <v>33</v>
      </c>
      <c r="U7" s="4">
        <v>361</v>
      </c>
      <c r="V7" s="4">
        <v>0</v>
      </c>
      <c r="W7" s="4">
        <v>0</v>
      </c>
      <c r="X7" s="4">
        <v>2313077</v>
      </c>
      <c r="Y7" s="4" t="s">
        <v>49</v>
      </c>
    </row>
    <row r="8" s="4" customFormat="1" spans="1:23">
      <c r="A8" s="4">
        <v>16873135256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44530</v>
      </c>
      <c r="G8" s="5">
        <v>44531</v>
      </c>
      <c r="H8" s="4">
        <v>2</v>
      </c>
      <c r="I8" s="4">
        <v>1</v>
      </c>
      <c r="J8" s="4">
        <v>2</v>
      </c>
      <c r="K8" s="4" t="s">
        <v>29</v>
      </c>
      <c r="L8" s="4">
        <v>928</v>
      </c>
      <c r="M8" s="4">
        <v>928</v>
      </c>
      <c r="N8" s="4" t="s">
        <v>52</v>
      </c>
      <c r="O8" s="4" t="s">
        <v>31</v>
      </c>
      <c r="P8" s="4" t="s">
        <v>32</v>
      </c>
      <c r="Q8" s="4">
        <v>0</v>
      </c>
      <c r="R8" s="6">
        <v>44527</v>
      </c>
      <c r="S8" s="5">
        <v>44534</v>
      </c>
      <c r="T8" s="4" t="s">
        <v>33</v>
      </c>
      <c r="U8" s="4">
        <v>928</v>
      </c>
      <c r="V8" s="4">
        <v>0</v>
      </c>
      <c r="W8" s="4">
        <v>0</v>
      </c>
    </row>
    <row r="9" s="4" customFormat="1" spans="1:24">
      <c r="A9" s="4">
        <v>16873741355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44528</v>
      </c>
      <c r="G9" s="5">
        <v>44531</v>
      </c>
      <c r="H9" s="4">
        <v>1</v>
      </c>
      <c r="I9" s="4">
        <v>3</v>
      </c>
      <c r="J9" s="4">
        <v>3</v>
      </c>
      <c r="K9" s="4" t="s">
        <v>29</v>
      </c>
      <c r="L9" s="4">
        <v>8208</v>
      </c>
      <c r="M9" s="4">
        <v>8208</v>
      </c>
      <c r="N9" s="4" t="s">
        <v>55</v>
      </c>
      <c r="O9" s="4" t="s">
        <v>31</v>
      </c>
      <c r="P9" s="4" t="s">
        <v>32</v>
      </c>
      <c r="Q9" s="4">
        <v>0</v>
      </c>
      <c r="R9" s="6">
        <v>44527</v>
      </c>
      <c r="S9" s="5">
        <v>44534</v>
      </c>
      <c r="T9" s="4" t="s">
        <v>33</v>
      </c>
      <c r="U9" s="4">
        <v>8208</v>
      </c>
      <c r="V9" s="4">
        <v>0</v>
      </c>
      <c r="W9" s="4">
        <v>0</v>
      </c>
      <c r="X9" s="4">
        <v>2315324</v>
      </c>
    </row>
    <row r="10" s="4" customFormat="1" spans="1:24">
      <c r="A10" s="4">
        <v>16878251288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44529</v>
      </c>
      <c r="G10" s="5">
        <v>44531</v>
      </c>
      <c r="H10" s="4">
        <v>2</v>
      </c>
      <c r="I10" s="4">
        <v>2</v>
      </c>
      <c r="J10" s="4">
        <v>4</v>
      </c>
      <c r="K10" s="4" t="s">
        <v>29</v>
      </c>
      <c r="L10" s="4">
        <v>1160</v>
      </c>
      <c r="M10" s="4">
        <v>1160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44527</v>
      </c>
      <c r="S10" s="5">
        <v>44534</v>
      </c>
      <c r="T10" s="4" t="s">
        <v>33</v>
      </c>
      <c r="U10" s="4">
        <v>1160</v>
      </c>
      <c r="V10" s="4">
        <v>0</v>
      </c>
      <c r="W10" s="4">
        <v>0</v>
      </c>
      <c r="X10" s="4">
        <v>2315713</v>
      </c>
    </row>
    <row r="11" s="4" customFormat="1" spans="1:25">
      <c r="A11" s="4">
        <v>16879006350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44530</v>
      </c>
      <c r="G11" s="5">
        <v>44531</v>
      </c>
      <c r="H11" s="4">
        <v>1</v>
      </c>
      <c r="I11" s="4">
        <v>1</v>
      </c>
      <c r="J11" s="4">
        <v>1</v>
      </c>
      <c r="K11" s="4" t="s">
        <v>29</v>
      </c>
      <c r="L11" s="4">
        <v>1064</v>
      </c>
      <c r="M11" s="4">
        <v>1064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44527</v>
      </c>
      <c r="S11" s="5">
        <v>44534</v>
      </c>
      <c r="T11" s="4" t="s">
        <v>33</v>
      </c>
      <c r="U11" s="4">
        <v>1064</v>
      </c>
      <c r="V11" s="4">
        <v>0</v>
      </c>
      <c r="W11" s="4">
        <v>0</v>
      </c>
      <c r="X11" s="4"/>
      <c r="Y11" s="4">
        <v>92102841</v>
      </c>
    </row>
    <row r="12" s="4" customFormat="1" spans="1:24">
      <c r="A12" s="4">
        <v>16890069392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44530</v>
      </c>
      <c r="G12" s="5">
        <v>44531</v>
      </c>
      <c r="H12" s="4">
        <v>1</v>
      </c>
      <c r="I12" s="4">
        <v>1</v>
      </c>
      <c r="J12" s="4">
        <v>1</v>
      </c>
      <c r="K12" s="4" t="s">
        <v>29</v>
      </c>
      <c r="L12" s="4">
        <v>669</v>
      </c>
      <c r="M12" s="4">
        <v>669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44530</v>
      </c>
      <c r="S12" s="5">
        <v>44534</v>
      </c>
      <c r="T12" s="4" t="s">
        <v>33</v>
      </c>
      <c r="U12" s="4">
        <v>669</v>
      </c>
      <c r="V12" s="4">
        <v>0</v>
      </c>
      <c r="W12" s="4">
        <v>0</v>
      </c>
      <c r="X12" s="4">
        <v>2319112</v>
      </c>
    </row>
    <row r="13" s="4" customFormat="1" spans="1:25">
      <c r="A13" s="4">
        <v>16890154268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44530</v>
      </c>
      <c r="G13" s="5">
        <v>44531</v>
      </c>
      <c r="H13" s="4">
        <v>1</v>
      </c>
      <c r="I13" s="4">
        <v>1</v>
      </c>
      <c r="J13" s="4">
        <v>1</v>
      </c>
      <c r="K13" s="4" t="s">
        <v>29</v>
      </c>
      <c r="L13" s="4">
        <v>291</v>
      </c>
      <c r="M13" s="4">
        <v>291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44530</v>
      </c>
      <c r="S13" s="5">
        <v>44534</v>
      </c>
      <c r="T13" s="4" t="s">
        <v>33</v>
      </c>
      <c r="U13" s="4">
        <v>291</v>
      </c>
      <c r="V13" s="4">
        <v>0</v>
      </c>
      <c r="W13" s="4">
        <v>0</v>
      </c>
      <c r="X13" s="4">
        <v>2319126</v>
      </c>
      <c r="Y13" s="4">
        <v>93650444</v>
      </c>
    </row>
    <row r="14" s="4" customFormat="1" spans="1:25">
      <c r="A14" s="4">
        <v>16890613320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44530</v>
      </c>
      <c r="G14" s="5">
        <v>44531</v>
      </c>
      <c r="H14" s="4">
        <v>1</v>
      </c>
      <c r="I14" s="4">
        <v>1</v>
      </c>
      <c r="J14" s="4">
        <v>1</v>
      </c>
      <c r="K14" s="4" t="s">
        <v>29</v>
      </c>
      <c r="L14" s="4">
        <v>573</v>
      </c>
      <c r="M14" s="4">
        <v>573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44530</v>
      </c>
      <c r="S14" s="5">
        <v>44534</v>
      </c>
      <c r="T14" s="4" t="s">
        <v>33</v>
      </c>
      <c r="U14" s="4">
        <v>573</v>
      </c>
      <c r="V14" s="4">
        <v>0</v>
      </c>
      <c r="W14" s="4">
        <v>0</v>
      </c>
      <c r="X14" s="4">
        <v>2319342</v>
      </c>
      <c r="Y14" s="4">
        <v>1864497492</v>
      </c>
    </row>
    <row r="15" s="4" customFormat="1" spans="1:24">
      <c r="A15" s="4">
        <v>16893865897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44530</v>
      </c>
      <c r="G15" s="5">
        <v>44531</v>
      </c>
      <c r="H15" s="4">
        <v>1</v>
      </c>
      <c r="I15" s="4">
        <v>1</v>
      </c>
      <c r="J15" s="4">
        <v>1</v>
      </c>
      <c r="K15" s="4" t="s">
        <v>29</v>
      </c>
      <c r="L15" s="4">
        <v>177</v>
      </c>
      <c r="M15" s="4">
        <v>177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44530</v>
      </c>
      <c r="S15" s="5">
        <v>44534</v>
      </c>
      <c r="T15" s="4" t="s">
        <v>33</v>
      </c>
      <c r="U15" s="4">
        <v>177</v>
      </c>
      <c r="V15" s="4">
        <v>0</v>
      </c>
      <c r="W15" s="4">
        <v>0</v>
      </c>
      <c r="X15" s="4">
        <v>2319550</v>
      </c>
    </row>
    <row r="16" s="4" customFormat="1" spans="1:25">
      <c r="A16" s="4">
        <v>16894232563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44530</v>
      </c>
      <c r="G16" s="5">
        <v>44531</v>
      </c>
      <c r="H16" s="4">
        <v>1</v>
      </c>
      <c r="I16" s="4">
        <v>1</v>
      </c>
      <c r="J16" s="4">
        <v>1</v>
      </c>
      <c r="K16" s="4" t="s">
        <v>29</v>
      </c>
      <c r="L16" s="4">
        <v>1228</v>
      </c>
      <c r="M16" s="4">
        <v>1228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44530</v>
      </c>
      <c r="S16" s="5">
        <v>44534</v>
      </c>
      <c r="T16" s="4" t="s">
        <v>33</v>
      </c>
      <c r="U16" s="4">
        <v>1228</v>
      </c>
      <c r="V16" s="4">
        <v>0</v>
      </c>
      <c r="W16" s="4">
        <v>0</v>
      </c>
      <c r="X16" s="4"/>
      <c r="Y16" s="4">
        <v>94272407</v>
      </c>
    </row>
    <row r="17" s="4" customFormat="1" spans="1:24">
      <c r="A17" s="4">
        <v>16894388268</v>
      </c>
      <c r="B17" s="4" t="s">
        <v>25</v>
      </c>
      <c r="C17" s="4" t="s">
        <v>26</v>
      </c>
      <c r="D17" s="4" t="s">
        <v>77</v>
      </c>
      <c r="E17" s="4" t="s">
        <v>72</v>
      </c>
      <c r="F17" s="5">
        <v>44530</v>
      </c>
      <c r="G17" s="5">
        <v>44531</v>
      </c>
      <c r="H17" s="4">
        <v>1</v>
      </c>
      <c r="I17" s="4">
        <v>1</v>
      </c>
      <c r="J17" s="4">
        <v>1</v>
      </c>
      <c r="K17" s="4" t="s">
        <v>29</v>
      </c>
      <c r="L17" s="4">
        <v>321</v>
      </c>
      <c r="M17" s="4">
        <v>321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44530</v>
      </c>
      <c r="S17" s="5">
        <v>44534</v>
      </c>
      <c r="T17" s="4" t="s">
        <v>33</v>
      </c>
      <c r="U17" s="4">
        <v>321</v>
      </c>
      <c r="V17" s="4">
        <v>0</v>
      </c>
      <c r="W17" s="4">
        <v>0</v>
      </c>
      <c r="X17" s="4">
        <v>2319723</v>
      </c>
    </row>
    <row r="18" s="4" customFormat="1" spans="1:23">
      <c r="A18" s="4">
        <v>16894508531</v>
      </c>
      <c r="B18" s="4" t="s">
        <v>25</v>
      </c>
      <c r="C18" s="4" t="s">
        <v>26</v>
      </c>
      <c r="D18" s="4" t="s">
        <v>79</v>
      </c>
      <c r="E18" s="4" t="s">
        <v>60</v>
      </c>
      <c r="F18" s="5">
        <v>44530</v>
      </c>
      <c r="G18" s="5">
        <v>44531</v>
      </c>
      <c r="H18" s="4">
        <v>1</v>
      </c>
      <c r="I18" s="4">
        <v>1</v>
      </c>
      <c r="J18" s="4">
        <v>1</v>
      </c>
      <c r="K18" s="4" t="s">
        <v>29</v>
      </c>
      <c r="L18" s="4">
        <v>304</v>
      </c>
      <c r="M18" s="4">
        <v>304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44530</v>
      </c>
      <c r="S18" s="5">
        <v>44534</v>
      </c>
      <c r="T18" s="4" t="s">
        <v>33</v>
      </c>
      <c r="U18" s="4">
        <v>304</v>
      </c>
      <c r="V18" s="4">
        <v>0</v>
      </c>
      <c r="W18" s="4">
        <v>0</v>
      </c>
    </row>
    <row r="19" s="4" customFormat="1" spans="1:25">
      <c r="A19" s="4">
        <v>16895377458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44530</v>
      </c>
      <c r="G19" s="5">
        <v>44531</v>
      </c>
      <c r="H19" s="4">
        <v>1</v>
      </c>
      <c r="I19" s="4">
        <v>1</v>
      </c>
      <c r="J19" s="4">
        <v>1</v>
      </c>
      <c r="K19" s="4" t="s">
        <v>29</v>
      </c>
      <c r="L19" s="4">
        <v>383</v>
      </c>
      <c r="M19" s="4">
        <v>383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44530</v>
      </c>
      <c r="S19" s="5">
        <v>44534</v>
      </c>
      <c r="T19" s="4" t="s">
        <v>33</v>
      </c>
      <c r="U19" s="4">
        <v>383</v>
      </c>
      <c r="V19" s="4">
        <v>0</v>
      </c>
      <c r="W19" s="4">
        <v>0</v>
      </c>
      <c r="X19" s="4">
        <v>2320171</v>
      </c>
      <c r="Y19" s="4" t="s">
        <v>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25" sqref="A25:A27"/>
    </sheetView>
  </sheetViews>
  <sheetFormatPr defaultColWidth="9" defaultRowHeight="13.5"/>
  <cols>
    <col min="1" max="1" width="12.125" style="4" customWidth="1"/>
    <col min="2" max="2" width="11.5" style="4"/>
    <col min="3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4">
        <v>16695593333</v>
      </c>
      <c r="B2" s="5">
        <v>44529</v>
      </c>
      <c r="C2" s="5">
        <v>44531</v>
      </c>
      <c r="D2" s="4">
        <v>1508</v>
      </c>
      <c r="E2" s="4" t="str">
        <f>VLOOKUP(A2,HOP!A:L,12,0)</f>
        <v>1508.00</v>
      </c>
      <c r="F2" s="4" t="str">
        <f>VLOOKUP(A2,HOP!A:C,3,0)</f>
        <v>2285676</v>
      </c>
      <c r="G2" s="4">
        <f>D2-E2</f>
        <v>0</v>
      </c>
      <c r="H2" s="4" t="str">
        <f>$H$1&amp;F2</f>
        <v>，2285676</v>
      </c>
      <c r="I2" s="4" t="str">
        <f>VLOOKUP(A2,HOP!A:T,20,0)</f>
        <v>直连</v>
      </c>
    </row>
    <row r="3" s="4" customFormat="1" spans="1:9">
      <c r="A3" s="4">
        <v>16787209488</v>
      </c>
      <c r="B3" s="5">
        <v>44527</v>
      </c>
      <c r="C3" s="5">
        <v>44531</v>
      </c>
      <c r="D3" s="4">
        <v>9503</v>
      </c>
      <c r="E3" s="4" t="str">
        <f>VLOOKUP(A3,HOP!A:L,12,0)</f>
        <v>9503.00</v>
      </c>
      <c r="F3" s="4" t="str">
        <f>VLOOKUP(A3,HOP!A:C,3,0)</f>
        <v>2298828</v>
      </c>
      <c r="G3" s="4">
        <f t="shared" ref="G3:G19" si="0">D3-E3</f>
        <v>0</v>
      </c>
      <c r="H3" s="4" t="str">
        <f t="shared" ref="H3:H19" si="1">$H$1&amp;F3</f>
        <v>，2298828</v>
      </c>
      <c r="I3" s="4" t="str">
        <f>VLOOKUP(A3,HOP!A:T,20,0)</f>
        <v>直连</v>
      </c>
    </row>
    <row r="4" s="4" customFormat="1" spans="1:9">
      <c r="A4" s="4">
        <v>16795783575</v>
      </c>
      <c r="B4" s="5">
        <v>44528</v>
      </c>
      <c r="C4" s="5">
        <v>44531</v>
      </c>
      <c r="D4" s="4">
        <v>5301</v>
      </c>
      <c r="E4" s="4" t="str">
        <f>VLOOKUP(A4,HOP!A:L,12,0)</f>
        <v>5301.00</v>
      </c>
      <c r="F4" s="4" t="str">
        <f>VLOOKUP(A4,HOP!A:C,3,0)</f>
        <v>2299575</v>
      </c>
      <c r="G4" s="4">
        <f t="shared" si="0"/>
        <v>0</v>
      </c>
      <c r="H4" s="4" t="str">
        <f t="shared" si="1"/>
        <v>，2299575</v>
      </c>
      <c r="I4" s="4" t="str">
        <f>VLOOKUP(A4,HOP!A:T,20,0)</f>
        <v>直连</v>
      </c>
    </row>
    <row r="5" s="4" customFormat="1" spans="1:9">
      <c r="A5" s="4">
        <v>16850141741</v>
      </c>
      <c r="B5" s="5">
        <v>44530</v>
      </c>
      <c r="C5" s="5">
        <v>44531</v>
      </c>
      <c r="D5" s="4">
        <v>1101</v>
      </c>
      <c r="E5" s="4" t="str">
        <f>VLOOKUP(A5,HOP!A:L,12,0)</f>
        <v>1101.00</v>
      </c>
      <c r="F5" s="4" t="str">
        <f>VLOOKUP(A5,HOP!A:C,3,0)</f>
        <v>2309345</v>
      </c>
      <c r="G5" s="4">
        <f t="shared" si="0"/>
        <v>0</v>
      </c>
      <c r="H5" s="4" t="str">
        <f t="shared" si="1"/>
        <v>，2309345</v>
      </c>
      <c r="I5" s="4" t="str">
        <f>VLOOKUP(A5,HOP!A:T,20,0)</f>
        <v>直连</v>
      </c>
    </row>
    <row r="6" s="4" customFormat="1" spans="1:9">
      <c r="A6" s="4">
        <v>16863424205</v>
      </c>
      <c r="B6" s="5">
        <v>44530</v>
      </c>
      <c r="C6" s="5">
        <v>44531</v>
      </c>
      <c r="D6" s="4">
        <v>1083</v>
      </c>
      <c r="E6" s="4" t="str">
        <f>VLOOKUP(A6,HOP!A:L,12,0)</f>
        <v>1083.00</v>
      </c>
      <c r="F6" s="4" t="str">
        <f>VLOOKUP(A6,HOP!A:C,3,0)</f>
        <v>2312175</v>
      </c>
      <c r="G6" s="4">
        <f t="shared" si="0"/>
        <v>0</v>
      </c>
      <c r="H6" s="4" t="str">
        <f t="shared" si="1"/>
        <v>，2312175</v>
      </c>
      <c r="I6" s="4" t="str">
        <f>VLOOKUP(A6,HOP!A:T,20,0)</f>
        <v>直连</v>
      </c>
    </row>
    <row r="7" s="4" customFormat="1" spans="1:9">
      <c r="A7" s="4">
        <v>16865713215</v>
      </c>
      <c r="B7" s="5">
        <v>44530</v>
      </c>
      <c r="C7" s="5">
        <v>44531</v>
      </c>
      <c r="D7" s="4">
        <v>361</v>
      </c>
      <c r="E7" s="4" t="str">
        <f>VLOOKUP(A7,HOP!A:L,12,0)</f>
        <v>361.00</v>
      </c>
      <c r="F7" s="4" t="str">
        <f>VLOOKUP(A7,HOP!A:C,3,0)</f>
        <v>2313077</v>
      </c>
      <c r="G7" s="4">
        <f t="shared" si="0"/>
        <v>0</v>
      </c>
      <c r="H7" s="4" t="str">
        <f t="shared" si="1"/>
        <v>，2313077</v>
      </c>
      <c r="I7" s="4" t="str">
        <f>VLOOKUP(A7,HOP!A:T,20,0)</f>
        <v>直连</v>
      </c>
    </row>
    <row r="8" s="4" customFormat="1" spans="1:9">
      <c r="A8" s="4">
        <v>16873135256</v>
      </c>
      <c r="B8" s="5">
        <v>44530</v>
      </c>
      <c r="C8" s="5">
        <v>44531</v>
      </c>
      <c r="D8" s="4">
        <v>928</v>
      </c>
      <c r="E8" s="4" t="str">
        <f>VLOOKUP(A8,HOP!A:L,12,0)</f>
        <v>928.00</v>
      </c>
      <c r="F8" s="4" t="str">
        <f>VLOOKUP(A8,HOP!A:C,3,0)</f>
        <v>2315130</v>
      </c>
      <c r="G8" s="4">
        <f t="shared" si="0"/>
        <v>0</v>
      </c>
      <c r="H8" s="4" t="str">
        <f t="shared" si="1"/>
        <v>，2315130</v>
      </c>
      <c r="I8" s="4" t="str">
        <f>VLOOKUP(A8,HOP!A:T,20,0)</f>
        <v>直连</v>
      </c>
    </row>
    <row r="9" s="4" customFormat="1" spans="1:9">
      <c r="A9" s="4">
        <v>16873741355</v>
      </c>
      <c r="B9" s="5">
        <v>44528</v>
      </c>
      <c r="C9" s="5">
        <v>44531</v>
      </c>
      <c r="D9" s="4">
        <v>8208</v>
      </c>
      <c r="E9" s="4" t="str">
        <f>VLOOKUP(A9,HOP!A:L,12,0)</f>
        <v>8208.00</v>
      </c>
      <c r="F9" s="4" t="str">
        <f>VLOOKUP(A9,HOP!A:C,3,0)</f>
        <v>2315324</v>
      </c>
      <c r="G9" s="4">
        <f t="shared" si="0"/>
        <v>0</v>
      </c>
      <c r="H9" s="4" t="str">
        <f t="shared" si="1"/>
        <v>，2315324</v>
      </c>
      <c r="I9" s="4" t="str">
        <f>VLOOKUP(A9,HOP!A:T,20,0)</f>
        <v>直连</v>
      </c>
    </row>
    <row r="10" s="4" customFormat="1" spans="1:9">
      <c r="A10" s="4">
        <v>16878251288</v>
      </c>
      <c r="B10" s="5">
        <v>44529</v>
      </c>
      <c r="C10" s="5">
        <v>44531</v>
      </c>
      <c r="D10" s="4">
        <v>1160</v>
      </c>
      <c r="E10" s="4" t="str">
        <f>VLOOKUP(A10,HOP!A:L,12,0)</f>
        <v>1160.00</v>
      </c>
      <c r="F10" s="4" t="str">
        <f>VLOOKUP(A10,HOP!A:C,3,0)</f>
        <v>2315713</v>
      </c>
      <c r="G10" s="4">
        <f t="shared" si="0"/>
        <v>0</v>
      </c>
      <c r="H10" s="4" t="str">
        <f t="shared" si="1"/>
        <v>，2315713</v>
      </c>
      <c r="I10" s="4" t="str">
        <f>VLOOKUP(A10,HOP!A:T,20,0)</f>
        <v>直连</v>
      </c>
    </row>
    <row r="11" s="4" customFormat="1" spans="1:9">
      <c r="A11" s="4">
        <v>16879006350</v>
      </c>
      <c r="B11" s="5">
        <v>44530</v>
      </c>
      <c r="C11" s="5">
        <v>44531</v>
      </c>
      <c r="D11" s="4">
        <v>1064</v>
      </c>
      <c r="E11" s="4" t="str">
        <f>VLOOKUP(A11,HOP!A:L,12,0)</f>
        <v>1064.00</v>
      </c>
      <c r="F11" s="4" t="str">
        <f>VLOOKUP(A11,HOP!A:C,3,0)</f>
        <v>2316001</v>
      </c>
      <c r="G11" s="4">
        <f t="shared" si="0"/>
        <v>0</v>
      </c>
      <c r="H11" s="4" t="str">
        <f t="shared" si="1"/>
        <v>，2316001</v>
      </c>
      <c r="I11" s="4" t="str">
        <f>VLOOKUP(A11,HOP!A:T,20,0)</f>
        <v>直连</v>
      </c>
    </row>
    <row r="12" s="4" customFormat="1" spans="1:9">
      <c r="A12" s="4">
        <v>16890069392</v>
      </c>
      <c r="B12" s="5">
        <v>44530</v>
      </c>
      <c r="C12" s="5">
        <v>44531</v>
      </c>
      <c r="D12" s="4">
        <v>669</v>
      </c>
      <c r="E12" s="4" t="str">
        <f>VLOOKUP(A12,HOP!A:L,12,0)</f>
        <v>669.00</v>
      </c>
      <c r="F12" s="4" t="str">
        <f>VLOOKUP(A12,HOP!A:C,3,0)</f>
        <v>2319112</v>
      </c>
      <c r="G12" s="4">
        <f t="shared" si="0"/>
        <v>0</v>
      </c>
      <c r="H12" s="4" t="str">
        <f t="shared" si="1"/>
        <v>，2319112</v>
      </c>
      <c r="I12" s="4" t="str">
        <f>VLOOKUP(A12,HOP!A:T,20,0)</f>
        <v>直连</v>
      </c>
    </row>
    <row r="13" s="4" customFormat="1" spans="1:9">
      <c r="A13" s="4">
        <v>16890154268</v>
      </c>
      <c r="B13" s="5">
        <v>44530</v>
      </c>
      <c r="C13" s="5">
        <v>44531</v>
      </c>
      <c r="D13" s="4">
        <v>291</v>
      </c>
      <c r="E13" s="4" t="str">
        <f>VLOOKUP(A13,HOP!A:L,12,0)</f>
        <v>291.00</v>
      </c>
      <c r="F13" s="4" t="str">
        <f>VLOOKUP(A13,HOP!A:C,3,0)</f>
        <v>2319126</v>
      </c>
      <c r="G13" s="4">
        <f t="shared" si="0"/>
        <v>0</v>
      </c>
      <c r="H13" s="4" t="str">
        <f t="shared" si="1"/>
        <v>，2319126</v>
      </c>
      <c r="I13" s="4" t="str">
        <f>VLOOKUP(A13,HOP!A:T,20,0)</f>
        <v>直连</v>
      </c>
    </row>
    <row r="14" s="4" customFormat="1" spans="1:9">
      <c r="A14" s="4">
        <v>16890613320</v>
      </c>
      <c r="B14" s="5">
        <v>44530</v>
      </c>
      <c r="C14" s="5">
        <v>44531</v>
      </c>
      <c r="D14" s="4">
        <v>573</v>
      </c>
      <c r="E14" s="4" t="str">
        <f>VLOOKUP(A14,HOP!A:L,12,0)</f>
        <v>573.00</v>
      </c>
      <c r="F14" s="4" t="str">
        <f>VLOOKUP(A14,HOP!A:C,3,0)</f>
        <v>2319342</v>
      </c>
      <c r="G14" s="4">
        <f t="shared" si="0"/>
        <v>0</v>
      </c>
      <c r="H14" s="4" t="str">
        <f t="shared" si="1"/>
        <v>，2319342</v>
      </c>
      <c r="I14" s="4" t="str">
        <f>VLOOKUP(A14,HOP!A:T,20,0)</f>
        <v>直连</v>
      </c>
    </row>
    <row r="15" s="4" customFormat="1" spans="1:9">
      <c r="A15" s="4">
        <v>16893865897</v>
      </c>
      <c r="B15" s="5">
        <v>44530</v>
      </c>
      <c r="C15" s="5">
        <v>44531</v>
      </c>
      <c r="D15" s="4">
        <v>177</v>
      </c>
      <c r="E15" s="4" t="str">
        <f>VLOOKUP(A15,HOP!A:L,12,0)</f>
        <v>177.00</v>
      </c>
      <c r="F15" s="4" t="str">
        <f>VLOOKUP(A15,HOP!A:C,3,0)</f>
        <v>2319550</v>
      </c>
      <c r="G15" s="4">
        <f t="shared" si="0"/>
        <v>0</v>
      </c>
      <c r="H15" s="4" t="str">
        <f t="shared" si="1"/>
        <v>，2319550</v>
      </c>
      <c r="I15" s="4" t="str">
        <f>VLOOKUP(A15,HOP!A:T,20,0)</f>
        <v>直连</v>
      </c>
    </row>
    <row r="16" s="4" customFormat="1" spans="1:9">
      <c r="A16" s="4">
        <v>16894232563</v>
      </c>
      <c r="B16" s="5">
        <v>44530</v>
      </c>
      <c r="C16" s="5">
        <v>44531</v>
      </c>
      <c r="D16" s="4">
        <v>1228</v>
      </c>
      <c r="E16" s="4" t="str">
        <f>VLOOKUP(A16,HOP!A:L,12,0)</f>
        <v>1228.00</v>
      </c>
      <c r="F16" s="4" t="str">
        <f>VLOOKUP(A16,HOP!A:C,3,0)</f>
        <v>2319673</v>
      </c>
      <c r="G16" s="4">
        <f t="shared" si="0"/>
        <v>0</v>
      </c>
      <c r="H16" s="4" t="str">
        <f t="shared" si="1"/>
        <v>，2319673</v>
      </c>
      <c r="I16" s="4" t="str">
        <f>VLOOKUP(A16,HOP!A:T,20,0)</f>
        <v>直连</v>
      </c>
    </row>
    <row r="17" s="4" customFormat="1" spans="1:9">
      <c r="A17" s="4">
        <v>16894388268</v>
      </c>
      <c r="B17" s="5">
        <v>44530</v>
      </c>
      <c r="C17" s="5">
        <v>44531</v>
      </c>
      <c r="D17" s="4">
        <v>321</v>
      </c>
      <c r="E17" s="4" t="str">
        <f>VLOOKUP(A17,HOP!A:L,12,0)</f>
        <v>321.00</v>
      </c>
      <c r="F17" s="4" t="str">
        <f>VLOOKUP(A17,HOP!A:C,3,0)</f>
        <v>2319723</v>
      </c>
      <c r="G17" s="4">
        <f t="shared" si="0"/>
        <v>0</v>
      </c>
      <c r="H17" s="4" t="str">
        <f t="shared" si="1"/>
        <v>，2319723</v>
      </c>
      <c r="I17" s="4" t="str">
        <f>VLOOKUP(A17,HOP!A:T,20,0)</f>
        <v>直连</v>
      </c>
    </row>
    <row r="18" s="4" customFormat="1" spans="1:9">
      <c r="A18" s="4">
        <v>16894508531</v>
      </c>
      <c r="B18" s="5">
        <v>44530</v>
      </c>
      <c r="C18" s="5">
        <v>44531</v>
      </c>
      <c r="D18" s="4">
        <v>304</v>
      </c>
      <c r="E18" s="4" t="str">
        <f>VLOOKUP(A18,HOP!A:L,12,0)</f>
        <v>304.00</v>
      </c>
      <c r="F18" s="4" t="str">
        <f>VLOOKUP(A18,HOP!A:C,3,0)</f>
        <v>2319775</v>
      </c>
      <c r="G18" s="4">
        <f t="shared" si="0"/>
        <v>0</v>
      </c>
      <c r="H18" s="4" t="str">
        <f t="shared" si="1"/>
        <v>，2319775</v>
      </c>
      <c r="I18" s="4" t="str">
        <f>VLOOKUP(A18,HOP!A:T,20,0)</f>
        <v>直连</v>
      </c>
    </row>
    <row r="19" s="4" customFormat="1" spans="1:9">
      <c r="A19" s="4">
        <v>16895377458</v>
      </c>
      <c r="B19" s="5">
        <v>44530</v>
      </c>
      <c r="C19" s="5">
        <v>44531</v>
      </c>
      <c r="D19" s="4">
        <v>383</v>
      </c>
      <c r="E19" s="4" t="str">
        <f>VLOOKUP(A19,HOP!A:L,12,0)</f>
        <v>383.00</v>
      </c>
      <c r="F19" s="4" t="str">
        <f>VLOOKUP(A19,HOP!A:C,3,0)</f>
        <v>2320171</v>
      </c>
      <c r="G19" s="4">
        <f t="shared" si="0"/>
        <v>0</v>
      </c>
      <c r="H19" s="4" t="str">
        <f t="shared" si="1"/>
        <v>，2320171</v>
      </c>
      <c r="I19" s="4" t="str">
        <f>VLOOKUP(A19,HOP!A:T,20,0)</f>
        <v>直连</v>
      </c>
    </row>
    <row r="21" spans="4:4">
      <c r="D21" s="4">
        <f>SUM(D2:D20)</f>
        <v>34163</v>
      </c>
    </row>
    <row r="22" spans="4:4">
      <c r="D22" s="4" t="s">
        <v>86</v>
      </c>
    </row>
    <row r="25" spans="1:1">
      <c r="A25" s="4" t="s">
        <v>87</v>
      </c>
    </row>
    <row r="26" spans="1:1">
      <c r="A26" s="4" t="s">
        <v>88</v>
      </c>
    </row>
  </sheetData>
  <autoFilter ref="A1:XFD19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</row>
    <row r="2" s="1" customFormat="1" spans="1:20">
      <c r="A2" s="3">
        <v>16850141741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29</v>
      </c>
      <c r="K2" s="1" t="s">
        <v>114</v>
      </c>
      <c r="L2" s="1" t="s">
        <v>114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</row>
    <row r="3" s="1" customFormat="1" spans="1:20">
      <c r="A3" s="3">
        <v>16890613320</v>
      </c>
      <c r="B3" s="1" t="s">
        <v>110</v>
      </c>
      <c r="C3" s="1" t="s">
        <v>122</v>
      </c>
      <c r="D3" s="1" t="s">
        <v>123</v>
      </c>
      <c r="E3" s="1" t="s">
        <v>124</v>
      </c>
      <c r="F3" s="1" t="s">
        <v>110</v>
      </c>
      <c r="G3" s="1" t="s">
        <v>111</v>
      </c>
      <c r="H3" s="1" t="s">
        <v>112</v>
      </c>
      <c r="I3" s="1" t="s">
        <v>125</v>
      </c>
      <c r="J3" s="1" t="s">
        <v>29</v>
      </c>
      <c r="K3" s="1" t="s">
        <v>126</v>
      </c>
      <c r="L3" s="1" t="s">
        <v>126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127</v>
      </c>
      <c r="R3" s="1" t="s">
        <v>119</v>
      </c>
      <c r="S3" s="1" t="s">
        <v>120</v>
      </c>
      <c r="T3" s="1" t="s">
        <v>121</v>
      </c>
    </row>
    <row r="4" s="1" customFormat="1" spans="1:20">
      <c r="A4" s="3">
        <v>16890154268</v>
      </c>
      <c r="B4" s="1" t="s">
        <v>110</v>
      </c>
      <c r="C4" s="1" t="s">
        <v>128</v>
      </c>
      <c r="D4" s="1" t="s">
        <v>129</v>
      </c>
      <c r="E4" s="1" t="s">
        <v>130</v>
      </c>
      <c r="F4" s="1" t="s">
        <v>110</v>
      </c>
      <c r="G4" s="1" t="s">
        <v>111</v>
      </c>
      <c r="H4" s="1" t="s">
        <v>112</v>
      </c>
      <c r="I4" s="1" t="s">
        <v>131</v>
      </c>
      <c r="J4" s="1" t="s">
        <v>29</v>
      </c>
      <c r="K4" s="1" t="s">
        <v>132</v>
      </c>
      <c r="L4" s="1" t="s">
        <v>132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133</v>
      </c>
      <c r="R4" s="1" t="s">
        <v>119</v>
      </c>
      <c r="S4" s="1" t="s">
        <v>120</v>
      </c>
      <c r="T4" s="1" t="s">
        <v>121</v>
      </c>
    </row>
    <row r="5" s="1" customFormat="1" spans="1:20">
      <c r="A5" s="3">
        <v>16863424205</v>
      </c>
      <c r="B5" s="1" t="s">
        <v>134</v>
      </c>
      <c r="C5" s="1" t="s">
        <v>135</v>
      </c>
      <c r="D5" s="1" t="s">
        <v>136</v>
      </c>
      <c r="E5" s="1" t="s">
        <v>137</v>
      </c>
      <c r="F5" s="1" t="s">
        <v>110</v>
      </c>
      <c r="G5" s="1" t="s">
        <v>111</v>
      </c>
      <c r="H5" s="1" t="s">
        <v>112</v>
      </c>
      <c r="I5" s="1" t="s">
        <v>138</v>
      </c>
      <c r="J5" s="1" t="s">
        <v>29</v>
      </c>
      <c r="K5" s="1" t="s">
        <v>139</v>
      </c>
      <c r="L5" s="1" t="s">
        <v>139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140</v>
      </c>
      <c r="R5" s="1" t="s">
        <v>119</v>
      </c>
      <c r="S5" s="1" t="s">
        <v>120</v>
      </c>
      <c r="T5" s="1" t="s">
        <v>121</v>
      </c>
    </row>
    <row r="6" s="1" customFormat="1" spans="1:20">
      <c r="A6" s="3">
        <v>16890069392</v>
      </c>
      <c r="B6" s="1" t="s">
        <v>110</v>
      </c>
      <c r="C6" s="1" t="s">
        <v>141</v>
      </c>
      <c r="D6" s="1" t="s">
        <v>142</v>
      </c>
      <c r="E6" s="1" t="s">
        <v>143</v>
      </c>
      <c r="F6" s="1" t="s">
        <v>110</v>
      </c>
      <c r="G6" s="1" t="s">
        <v>111</v>
      </c>
      <c r="H6" s="1" t="s">
        <v>112</v>
      </c>
      <c r="I6" s="1" t="s">
        <v>144</v>
      </c>
      <c r="J6" s="1" t="s">
        <v>29</v>
      </c>
      <c r="K6" s="1" t="s">
        <v>145</v>
      </c>
      <c r="L6" s="1" t="s">
        <v>145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146</v>
      </c>
      <c r="R6" s="1" t="s">
        <v>119</v>
      </c>
      <c r="S6" s="1" t="s">
        <v>120</v>
      </c>
      <c r="T6" s="1" t="s">
        <v>121</v>
      </c>
    </row>
    <row r="7" s="1" customFormat="1" spans="1:20">
      <c r="A7" s="3">
        <v>16878251288</v>
      </c>
      <c r="B7" s="1" t="s">
        <v>147</v>
      </c>
      <c r="C7" s="1" t="s">
        <v>148</v>
      </c>
      <c r="D7" s="1" t="s">
        <v>149</v>
      </c>
      <c r="E7" s="1" t="s">
        <v>150</v>
      </c>
      <c r="F7" s="1" t="s">
        <v>151</v>
      </c>
      <c r="G7" s="1" t="s">
        <v>111</v>
      </c>
      <c r="H7" s="1" t="s">
        <v>112</v>
      </c>
      <c r="I7" s="1" t="s">
        <v>152</v>
      </c>
      <c r="J7" s="1" t="s">
        <v>29</v>
      </c>
      <c r="K7" s="1" t="s">
        <v>153</v>
      </c>
      <c r="L7" s="1" t="s">
        <v>153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154</v>
      </c>
      <c r="R7" s="1" t="s">
        <v>119</v>
      </c>
      <c r="S7" s="1" t="s">
        <v>120</v>
      </c>
      <c r="T7" s="1" t="s">
        <v>121</v>
      </c>
    </row>
    <row r="8" s="1" customFormat="1" spans="1:20">
      <c r="A8" s="3">
        <v>16695593333</v>
      </c>
      <c r="B8" s="1" t="s">
        <v>155</v>
      </c>
      <c r="C8" s="1" t="s">
        <v>156</v>
      </c>
      <c r="D8" s="1" t="s">
        <v>157</v>
      </c>
      <c r="E8" s="1" t="s">
        <v>158</v>
      </c>
      <c r="F8" s="1" t="s">
        <v>151</v>
      </c>
      <c r="G8" s="1" t="s">
        <v>111</v>
      </c>
      <c r="H8" s="1" t="s">
        <v>112</v>
      </c>
      <c r="I8" s="1" t="s">
        <v>159</v>
      </c>
      <c r="J8" s="1" t="s">
        <v>29</v>
      </c>
      <c r="K8" s="1" t="s">
        <v>160</v>
      </c>
      <c r="L8" s="1" t="s">
        <v>160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161</v>
      </c>
      <c r="R8" s="1" t="s">
        <v>119</v>
      </c>
      <c r="S8" s="1" t="s">
        <v>120</v>
      </c>
      <c r="T8" s="1" t="s">
        <v>121</v>
      </c>
    </row>
    <row r="9" s="1" customFormat="1" spans="1:20">
      <c r="A9" s="3">
        <v>16894508531</v>
      </c>
      <c r="B9" s="1" t="s">
        <v>110</v>
      </c>
      <c r="C9" s="1" t="s">
        <v>162</v>
      </c>
      <c r="D9" s="1" t="s">
        <v>163</v>
      </c>
      <c r="E9" s="1" t="s">
        <v>164</v>
      </c>
      <c r="F9" s="1" t="s">
        <v>110</v>
      </c>
      <c r="G9" s="1" t="s">
        <v>111</v>
      </c>
      <c r="H9" s="1" t="s">
        <v>112</v>
      </c>
      <c r="I9" s="1" t="s">
        <v>165</v>
      </c>
      <c r="J9" s="1" t="s">
        <v>29</v>
      </c>
      <c r="K9" s="1" t="s">
        <v>166</v>
      </c>
      <c r="L9" s="1" t="s">
        <v>166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167</v>
      </c>
      <c r="R9" s="1" t="s">
        <v>119</v>
      </c>
      <c r="S9" s="1" t="s">
        <v>120</v>
      </c>
      <c r="T9" s="1" t="s">
        <v>121</v>
      </c>
    </row>
    <row r="10" s="1" customFormat="1" spans="1:20">
      <c r="A10" s="3">
        <v>16865713215</v>
      </c>
      <c r="B10" s="1" t="s">
        <v>168</v>
      </c>
      <c r="C10" s="1" t="s">
        <v>169</v>
      </c>
      <c r="D10" s="1" t="s">
        <v>170</v>
      </c>
      <c r="E10" s="1" t="s">
        <v>171</v>
      </c>
      <c r="F10" s="1" t="s">
        <v>110</v>
      </c>
      <c r="G10" s="1" t="s">
        <v>111</v>
      </c>
      <c r="H10" s="1" t="s">
        <v>112</v>
      </c>
      <c r="I10" s="1" t="s">
        <v>172</v>
      </c>
      <c r="J10" s="1" t="s">
        <v>29</v>
      </c>
      <c r="K10" s="1" t="s">
        <v>173</v>
      </c>
      <c r="L10" s="1" t="s">
        <v>173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174</v>
      </c>
      <c r="R10" s="1" t="s">
        <v>119</v>
      </c>
      <c r="S10" s="1" t="s">
        <v>120</v>
      </c>
      <c r="T10" s="1" t="s">
        <v>121</v>
      </c>
    </row>
    <row r="11" s="1" customFormat="1" spans="1:20">
      <c r="A11" s="3">
        <v>16879006350</v>
      </c>
      <c r="B11" s="1" t="s">
        <v>147</v>
      </c>
      <c r="C11" s="1" t="s">
        <v>175</v>
      </c>
      <c r="D11" s="1" t="s">
        <v>176</v>
      </c>
      <c r="E11" s="1" t="s">
        <v>177</v>
      </c>
      <c r="F11" s="1" t="s">
        <v>110</v>
      </c>
      <c r="G11" s="1" t="s">
        <v>111</v>
      </c>
      <c r="H11" s="1" t="s">
        <v>112</v>
      </c>
      <c r="I11" s="1" t="s">
        <v>178</v>
      </c>
      <c r="J11" s="1" t="s">
        <v>29</v>
      </c>
      <c r="K11" s="1" t="s">
        <v>179</v>
      </c>
      <c r="L11" s="1" t="s">
        <v>179</v>
      </c>
      <c r="M11" s="1" t="s">
        <v>115</v>
      </c>
      <c r="N11" s="1" t="s">
        <v>115</v>
      </c>
      <c r="O11" s="1" t="s">
        <v>116</v>
      </c>
      <c r="P11" s="1" t="s">
        <v>117</v>
      </c>
      <c r="Q11" s="1" t="s">
        <v>180</v>
      </c>
      <c r="R11" s="1" t="s">
        <v>119</v>
      </c>
      <c r="S11" s="1" t="s">
        <v>120</v>
      </c>
      <c r="T11" s="1" t="s">
        <v>121</v>
      </c>
    </row>
    <row r="12" s="1" customFormat="1" spans="1:20">
      <c r="A12" s="3">
        <v>16895377458</v>
      </c>
      <c r="B12" s="1" t="s">
        <v>110</v>
      </c>
      <c r="C12" s="1" t="s">
        <v>181</v>
      </c>
      <c r="D12" s="1" t="s">
        <v>182</v>
      </c>
      <c r="E12" s="1" t="s">
        <v>183</v>
      </c>
      <c r="F12" s="1" t="s">
        <v>110</v>
      </c>
      <c r="G12" s="1" t="s">
        <v>111</v>
      </c>
      <c r="H12" s="1" t="s">
        <v>112</v>
      </c>
      <c r="I12" s="1" t="s">
        <v>184</v>
      </c>
      <c r="J12" s="1" t="s">
        <v>29</v>
      </c>
      <c r="K12" s="1" t="s">
        <v>185</v>
      </c>
      <c r="L12" s="1" t="s">
        <v>185</v>
      </c>
      <c r="M12" s="1" t="s">
        <v>115</v>
      </c>
      <c r="N12" s="1" t="s">
        <v>115</v>
      </c>
      <c r="O12" s="1" t="s">
        <v>116</v>
      </c>
      <c r="P12" s="1" t="s">
        <v>117</v>
      </c>
      <c r="Q12" s="1" t="s">
        <v>186</v>
      </c>
      <c r="R12" s="1" t="s">
        <v>119</v>
      </c>
      <c r="S12" s="1" t="s">
        <v>120</v>
      </c>
      <c r="T12" s="1" t="s">
        <v>121</v>
      </c>
    </row>
    <row r="13" s="1" customFormat="1" spans="1:20">
      <c r="A13" s="3">
        <v>16894232563</v>
      </c>
      <c r="B13" s="1" t="s">
        <v>110</v>
      </c>
      <c r="C13" s="1" t="s">
        <v>187</v>
      </c>
      <c r="D13" s="1" t="s">
        <v>188</v>
      </c>
      <c r="E13" s="1" t="s">
        <v>189</v>
      </c>
      <c r="F13" s="1" t="s">
        <v>110</v>
      </c>
      <c r="G13" s="1" t="s">
        <v>111</v>
      </c>
      <c r="H13" s="1" t="s">
        <v>112</v>
      </c>
      <c r="I13" s="1" t="s">
        <v>190</v>
      </c>
      <c r="J13" s="1" t="s">
        <v>29</v>
      </c>
      <c r="K13" s="1" t="s">
        <v>191</v>
      </c>
      <c r="L13" s="1" t="s">
        <v>191</v>
      </c>
      <c r="M13" s="1" t="s">
        <v>115</v>
      </c>
      <c r="N13" s="1" t="s">
        <v>115</v>
      </c>
      <c r="O13" s="1" t="s">
        <v>116</v>
      </c>
      <c r="P13" s="1" t="s">
        <v>117</v>
      </c>
      <c r="Q13" s="1" t="s">
        <v>192</v>
      </c>
      <c r="R13" s="1" t="s">
        <v>119</v>
      </c>
      <c r="S13" s="1" t="s">
        <v>120</v>
      </c>
      <c r="T13" s="1" t="s">
        <v>121</v>
      </c>
    </row>
    <row r="14" s="1" customFormat="1" spans="1:20">
      <c r="A14" s="3">
        <v>16787209488</v>
      </c>
      <c r="B14" s="1" t="s">
        <v>193</v>
      </c>
      <c r="C14" s="1" t="s">
        <v>194</v>
      </c>
      <c r="D14" s="1" t="s">
        <v>195</v>
      </c>
      <c r="E14" s="1" t="s">
        <v>196</v>
      </c>
      <c r="F14" s="1" t="s">
        <v>147</v>
      </c>
      <c r="G14" s="1" t="s">
        <v>111</v>
      </c>
      <c r="H14" s="1" t="s">
        <v>112</v>
      </c>
      <c r="I14" s="1" t="s">
        <v>197</v>
      </c>
      <c r="J14" s="1" t="s">
        <v>29</v>
      </c>
      <c r="K14" s="1" t="s">
        <v>198</v>
      </c>
      <c r="L14" s="1" t="s">
        <v>198</v>
      </c>
      <c r="M14" s="1" t="s">
        <v>115</v>
      </c>
      <c r="N14" s="1" t="s">
        <v>115</v>
      </c>
      <c r="O14" s="1" t="s">
        <v>116</v>
      </c>
      <c r="P14" s="1" t="s">
        <v>117</v>
      </c>
      <c r="Q14" s="1" t="s">
        <v>199</v>
      </c>
      <c r="R14" s="1" t="s">
        <v>119</v>
      </c>
      <c r="S14" s="1" t="s">
        <v>120</v>
      </c>
      <c r="T14" s="1" t="s">
        <v>121</v>
      </c>
    </row>
    <row r="15" s="1" customFormat="1" spans="1:20">
      <c r="A15" s="3">
        <v>16795783575</v>
      </c>
      <c r="B15" s="1" t="s">
        <v>200</v>
      </c>
      <c r="C15" s="1" t="s">
        <v>201</v>
      </c>
      <c r="D15" s="1" t="s">
        <v>202</v>
      </c>
      <c r="E15" s="1" t="s">
        <v>203</v>
      </c>
      <c r="F15" s="1" t="s">
        <v>204</v>
      </c>
      <c r="G15" s="1" t="s">
        <v>111</v>
      </c>
      <c r="H15" s="1" t="s">
        <v>112</v>
      </c>
      <c r="I15" s="1" t="s">
        <v>205</v>
      </c>
      <c r="J15" s="1" t="s">
        <v>29</v>
      </c>
      <c r="K15" s="1" t="s">
        <v>206</v>
      </c>
      <c r="L15" s="1" t="s">
        <v>206</v>
      </c>
      <c r="M15" s="1" t="s">
        <v>115</v>
      </c>
      <c r="N15" s="1" t="s">
        <v>115</v>
      </c>
      <c r="O15" s="1" t="s">
        <v>116</v>
      </c>
      <c r="P15" s="1" t="s">
        <v>117</v>
      </c>
      <c r="Q15" s="1" t="s">
        <v>207</v>
      </c>
      <c r="R15" s="1" t="s">
        <v>119</v>
      </c>
      <c r="S15" s="1" t="s">
        <v>120</v>
      </c>
      <c r="T15" s="1" t="s">
        <v>121</v>
      </c>
    </row>
    <row r="16" s="1" customFormat="1" spans="1:20">
      <c r="A16" s="3">
        <v>16873135256</v>
      </c>
      <c r="B16" s="1" t="s">
        <v>147</v>
      </c>
      <c r="C16" s="1" t="s">
        <v>208</v>
      </c>
      <c r="D16" s="1" t="s">
        <v>209</v>
      </c>
      <c r="E16" s="1" t="s">
        <v>210</v>
      </c>
      <c r="F16" s="1" t="s">
        <v>110</v>
      </c>
      <c r="G16" s="1" t="s">
        <v>111</v>
      </c>
      <c r="H16" s="1" t="s">
        <v>112</v>
      </c>
      <c r="I16" s="1" t="s">
        <v>211</v>
      </c>
      <c r="J16" s="1" t="s">
        <v>29</v>
      </c>
      <c r="K16" s="1" t="s">
        <v>212</v>
      </c>
      <c r="L16" s="1" t="s">
        <v>212</v>
      </c>
      <c r="M16" s="1" t="s">
        <v>115</v>
      </c>
      <c r="N16" s="1" t="s">
        <v>115</v>
      </c>
      <c r="O16" s="1" t="s">
        <v>116</v>
      </c>
      <c r="P16" s="1" t="s">
        <v>117</v>
      </c>
      <c r="Q16" s="1" t="s">
        <v>213</v>
      </c>
      <c r="R16" s="1" t="s">
        <v>119</v>
      </c>
      <c r="S16" s="1" t="s">
        <v>120</v>
      </c>
      <c r="T16" s="1" t="s">
        <v>121</v>
      </c>
    </row>
    <row r="17" s="1" customFormat="1" spans="1:20">
      <c r="A17" s="3">
        <v>16894388268</v>
      </c>
      <c r="B17" s="1" t="s">
        <v>110</v>
      </c>
      <c r="C17" s="1" t="s">
        <v>214</v>
      </c>
      <c r="D17" s="1" t="s">
        <v>215</v>
      </c>
      <c r="E17" s="1" t="s">
        <v>216</v>
      </c>
      <c r="F17" s="1" t="s">
        <v>110</v>
      </c>
      <c r="G17" s="1" t="s">
        <v>111</v>
      </c>
      <c r="H17" s="1" t="s">
        <v>112</v>
      </c>
      <c r="I17" s="1" t="s">
        <v>217</v>
      </c>
      <c r="J17" s="1" t="s">
        <v>29</v>
      </c>
      <c r="K17" s="1" t="s">
        <v>218</v>
      </c>
      <c r="L17" s="1" t="s">
        <v>218</v>
      </c>
      <c r="M17" s="1" t="s">
        <v>115</v>
      </c>
      <c r="N17" s="1" t="s">
        <v>115</v>
      </c>
      <c r="O17" s="1" t="s">
        <v>116</v>
      </c>
      <c r="P17" s="1" t="s">
        <v>117</v>
      </c>
      <c r="Q17" s="1" t="s">
        <v>219</v>
      </c>
      <c r="R17" s="1" t="s">
        <v>119</v>
      </c>
      <c r="S17" s="1" t="s">
        <v>120</v>
      </c>
      <c r="T17" s="1" t="s">
        <v>121</v>
      </c>
    </row>
    <row r="18" s="1" customFormat="1" spans="1:20">
      <c r="A18" s="3">
        <v>16873741355</v>
      </c>
      <c r="B18" s="1" t="s">
        <v>147</v>
      </c>
      <c r="C18" s="1" t="s">
        <v>220</v>
      </c>
      <c r="D18" s="1" t="s">
        <v>221</v>
      </c>
      <c r="E18" s="1" t="s">
        <v>222</v>
      </c>
      <c r="F18" s="1" t="s">
        <v>204</v>
      </c>
      <c r="G18" s="1" t="s">
        <v>111</v>
      </c>
      <c r="H18" s="1" t="s">
        <v>112</v>
      </c>
      <c r="I18" s="1" t="s">
        <v>223</v>
      </c>
      <c r="J18" s="1" t="s">
        <v>29</v>
      </c>
      <c r="K18" s="1" t="s">
        <v>224</v>
      </c>
      <c r="L18" s="1" t="s">
        <v>224</v>
      </c>
      <c r="M18" s="1" t="s">
        <v>115</v>
      </c>
      <c r="N18" s="1" t="s">
        <v>115</v>
      </c>
      <c r="O18" s="1" t="s">
        <v>116</v>
      </c>
      <c r="P18" s="1" t="s">
        <v>117</v>
      </c>
      <c r="Q18" s="1" t="s">
        <v>225</v>
      </c>
      <c r="R18" s="1" t="s">
        <v>119</v>
      </c>
      <c r="S18" s="1" t="s">
        <v>120</v>
      </c>
      <c r="T18" s="1" t="s">
        <v>121</v>
      </c>
    </row>
    <row r="19" s="1" customFormat="1" spans="1:20">
      <c r="A19" s="3">
        <v>16893865897</v>
      </c>
      <c r="B19" s="1" t="s">
        <v>110</v>
      </c>
      <c r="C19" s="1" t="s">
        <v>226</v>
      </c>
      <c r="D19" s="1" t="s">
        <v>227</v>
      </c>
      <c r="E19" s="1" t="s">
        <v>228</v>
      </c>
      <c r="F19" s="1" t="s">
        <v>110</v>
      </c>
      <c r="G19" s="1" t="s">
        <v>111</v>
      </c>
      <c r="H19" s="1" t="s">
        <v>112</v>
      </c>
      <c r="I19" s="1" t="s">
        <v>229</v>
      </c>
      <c r="J19" s="1" t="s">
        <v>29</v>
      </c>
      <c r="K19" s="1" t="s">
        <v>230</v>
      </c>
      <c r="L19" s="1" t="s">
        <v>230</v>
      </c>
      <c r="M19" s="1" t="s">
        <v>115</v>
      </c>
      <c r="N19" s="1" t="s">
        <v>115</v>
      </c>
      <c r="O19" s="1" t="s">
        <v>116</v>
      </c>
      <c r="P19" s="1" t="s">
        <v>117</v>
      </c>
      <c r="Q19" s="1" t="s">
        <v>231</v>
      </c>
      <c r="R19" s="1" t="s">
        <v>119</v>
      </c>
      <c r="S19" s="1" t="s">
        <v>120</v>
      </c>
      <c r="T19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2021-12-04T03:54:29Z</dcterms:created>
  <dcterms:modified xsi:type="dcterms:W3CDTF">2021-12-04T03:58:54Z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115934F49CE243CB9F465D9D6740AFB1</vt:lpwstr>
  </property>
  <property fmtid="{D5CDD505-2E9C-101B-9397-08002B2CF9AE}" pid="3" name="KSOProductBuildVer">
    <vt:lpwstr>2052-11.1.0.11115</vt:lpwstr>
  </property>
</Properties>
</file>