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对账!$1:$33</definedName>
  </definedNames>
  <calcPr calcId="144525"/>
</workbook>
</file>

<file path=xl/sharedStrings.xml><?xml version="1.0" encoding="utf-8"?>
<sst xmlns="http://schemas.openxmlformats.org/spreadsheetml/2006/main" count="872" uniqueCount="345">
  <si>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</si>
  <si>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</si>
  <si>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</si>
  <si>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</si>
  <si>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</si>
  <si>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</si>
  <si>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</si>
  <si>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</si>
  <si>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</si>
  <si>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</si>
  <si>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</si>
  <si>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</si>
  <si>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</si>
  <si>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</si>
  <si>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</si>
  <si>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</si>
  <si>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</si>
  <si>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</si>
  <si>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</si>
  <si>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</si>
  <si>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</si>
  <si>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</si>
  <si>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</si>
  <si>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</si>
  <si>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</si>
  <si>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</si>
  <si>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</si>
  <si>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[纽约]威廉斯堡酒店(The Williamsburg Hotel)(46911999)</t>
  </si>
  <si>
    <t>大床房(至少连住2晚及以上)&lt;2人入住&gt;&lt;不退款&gt;</t>
  </si>
  <si>
    <t>USD</t>
  </si>
  <si>
    <t>O'Halloran/Melissa,O'Halloran/Melissa</t>
  </si>
  <si>
    <t>CA6352211206USD-W</t>
  </si>
  <si>
    <t>未提现</t>
  </si>
  <si>
    <t>携程开票</t>
  </si>
  <si>
    <t>[温德米尔]温德米尔庄园酒店(Windermere Manor Hotel)(39549029)</t>
  </si>
  <si>
    <t>俱乐部双床房(至少连住2晚及以上)&lt;2人入住&gt;&lt;不退款&gt;&lt;早餐&gt;</t>
  </si>
  <si>
    <t>Bell/Peter</t>
  </si>
  <si>
    <t>RL26863686</t>
  </si>
  <si>
    <t>[东韦纳奇]赛达斯旅馆(Cedars Inn)(39964383)</t>
  </si>
  <si>
    <t>标准间1特大床&lt;不退款&gt;&lt;2人入住&gt;</t>
  </si>
  <si>
    <t>Spriggs/Heather</t>
  </si>
  <si>
    <t>EXP-1845604095</t>
  </si>
  <si>
    <t>[纽约]纽约曼哈顿/金融区菲尔德客栈万豪酒店(Fairfield Inn by Marriott New York Manhattan/Financial District)(15868442)</t>
  </si>
  <si>
    <t>特大床房&lt;2人入住&gt;&lt;IBU黄金会员专享&gt;&lt;不退款&gt;&lt;普通会员&gt;</t>
  </si>
  <si>
    <t>Venables/Alfred Robert</t>
  </si>
  <si>
    <t>74303071;74303070</t>
  </si>
  <si>
    <t>[普吉岛]普吉瑰丽酒店(SHA Plus+)(Rosewood Phuket(SHA Plus+))(11211533)</t>
  </si>
  <si>
    <t>园景泳池亭阁&lt;不退款&gt;&lt;2人入住&gt;</t>
  </si>
  <si>
    <t>WONG/CHONG HAY,Do/Minh Trang</t>
  </si>
  <si>
    <t>[希登梅多斯]圣地亚哥韦尔克度假村(Welk Resorts San Diego)(39952835)</t>
  </si>
  <si>
    <t>1卧绿色套房别墅&lt;2人入住&gt;&lt;不退款&gt;</t>
  </si>
  <si>
    <t>Moore/James D</t>
  </si>
  <si>
    <t>[基西米]盖洛德棕榈水疗度假酒店(Gaylord Palms Resort &amp; Convention Center)(15867688)</t>
  </si>
  <si>
    <t>特大床客房（Florida View Room）&lt;2人入住&gt;&lt;IBU黄金会员专享&gt;&lt;不退款&gt;&lt;普通会员&gt;</t>
  </si>
  <si>
    <t>Stovall/Susan stovall</t>
  </si>
  <si>
    <t>[勒克瑙]勒克瑙城市中心丽筠酒店(Radisson Lucknow City Center)(39523033)</t>
  </si>
  <si>
    <t>高级房间&lt;不退款&gt;&lt;2人入住&gt;</t>
  </si>
  <si>
    <t>Sinha/Sugandha</t>
  </si>
  <si>
    <t>[马丁伯勒]克莱尔蒙特汽车旅馆(The Claremont Motel)(39562556)</t>
  </si>
  <si>
    <t>行政工作室&lt;2人入住&gt;&lt;不退款&gt;</t>
  </si>
  <si>
    <t>Termes/Anita Mary</t>
  </si>
  <si>
    <t>[迪拜]迪拜码头丽笙酒店(Radisson Blu Residence, Dubai Marina)(16080746)</t>
  </si>
  <si>
    <t>一室房&lt;不退款&gt;&lt;2人入住&gt;</t>
  </si>
  <si>
    <t>Patil/Shivam,Patil/Shivam</t>
  </si>
  <si>
    <t>[Lemon Tree Passage]柠檬树通道汽车旅馆(Lemon Tree Passage Motel)(39548887)</t>
  </si>
  <si>
    <t>家庭间&lt;2人入住&gt;&lt;不退款&gt;</t>
  </si>
  <si>
    <t>Dempsey/Simone</t>
  </si>
  <si>
    <t>EXP-1860624799</t>
  </si>
  <si>
    <t>[博卡 德尔里奥]克利佩顿酒店(Hotel Clipperton)(39489283)</t>
  </si>
  <si>
    <t>豪华特大床房&lt;2人入住&gt;&lt;不退款&gt;</t>
  </si>
  <si>
    <t>Rojas Armas/Alan Yair</t>
  </si>
  <si>
    <t>[万隆市]万隆喜来登酒店(Sheraton Bandung Hotel &amp; Towers)(15999031)</t>
  </si>
  <si>
    <t>塔楼特大床房(可通花园）(至少连住2晚及以上)&lt;2人入住&gt;&lt;不退款&gt;&lt;早餐&gt;&lt;普通会员&gt;</t>
  </si>
  <si>
    <t>anasthasia/shienta</t>
  </si>
  <si>
    <t>88659337;88659338</t>
  </si>
  <si>
    <t>[蒙特利尔]凡尔赛城堡酒店(Chateau Versailles)(16130470)</t>
  </si>
  <si>
    <t>豪华大床房&lt;1&gt;(至少连住2晚及以上)&lt;2人入住&gt;&lt;不退款&gt;</t>
  </si>
  <si>
    <t>de Mers/Emmanuelle,Comtois/Gilles</t>
  </si>
  <si>
    <t>[Mercedes]伊甸亚特纳斯酒店(Eden Atenas)(40040625)</t>
  </si>
  <si>
    <t>标准双人间&lt;不退款&gt;&lt;2人入住&gt;</t>
  </si>
  <si>
    <t>Stoessel/Patrick</t>
  </si>
  <si>
    <t>[布城]布城顶点酒店(Zenith Putrajaya)(39545192)</t>
  </si>
  <si>
    <t>湖景招牌双床房&lt;不退款&gt;&lt;2人入住&gt;</t>
  </si>
  <si>
    <t>Jafri Rasek/Ahmad,Jafri Rasek/Ahmad</t>
  </si>
  <si>
    <t>[新卡尔达斯]马拉达杜索尔酒店(Hotel Morada do Sol)(39583896)</t>
  </si>
  <si>
    <t>双人间(至少连住2晚及以上)&lt;2人入住&gt;&lt;不退款&gt;&lt;早餐&gt;</t>
  </si>
  <si>
    <t>Filgueiras/Rosa</t>
  </si>
  <si>
    <t>[巴黎]加勒王子酒店(Prince de Galles, a Luxury Collection Hotel, Paris)(8719311)</t>
  </si>
  <si>
    <t>装饰艺术大号床房&lt;2人入住&gt;&lt;不退款&gt;&lt;普通会员&gt;</t>
  </si>
  <si>
    <t>Alghthber/Sultan abdulaziz</t>
  </si>
  <si>
    <t>[首尔]空中花园东大门金斯敦酒店(Hotel Skypark Kingstown Dongdaemun)(8668098)</t>
  </si>
  <si>
    <t>标准房（双床）&lt;2人入住&gt;&lt;不退款&gt;</t>
  </si>
  <si>
    <t>TANG/RONG</t>
  </si>
  <si>
    <t>取消</t>
  </si>
  <si>
    <t>[日惹]马里波罗阿威塔酒店(Aveta Hotel Malioboro)(39575912)</t>
  </si>
  <si>
    <t>Hamzah/Imaduddin,Hamzah/Imaduddin</t>
  </si>
  <si>
    <t>[塞拉莱]马斯喀特国际广场酒店(Muscat International Hotel Plaza)(46063312)</t>
  </si>
  <si>
    <t>karaca/Abdullah</t>
  </si>
  <si>
    <t>[华雷斯城]华雷斯城易留酒店(IStay Hotel Ciudad Juarez)(39517155)</t>
  </si>
  <si>
    <t>标准间&lt;2人入住&gt;&lt;不退款&gt;</t>
  </si>
  <si>
    <t>ZHANG/MINGDONG</t>
  </si>
  <si>
    <t>[斯万莫尔]新地方公寓(New Place)(39511298)</t>
  </si>
  <si>
    <t>标准间1双人床&lt;2人入住&gt;&lt;不退款&gt;</t>
  </si>
  <si>
    <t>Johnson/Benjamin</t>
  </si>
  <si>
    <t>RL15235974</t>
  </si>
  <si>
    <t>[瓜卢流斯]米拉奇酒店(Hotel Mirage)(39499961)</t>
  </si>
  <si>
    <t>Amorim/Vando</t>
  </si>
  <si>
    <t>[纽约]纽约阿菲尼亚谢尔伯恩套房酒店(Shelburne Hotel &amp; Suites by Affinia)(46874656)</t>
  </si>
  <si>
    <t>客房（大床，无障碍）&lt;不退款&gt;&lt;2人入住&gt;</t>
  </si>
  <si>
    <t>Caldwell/Alexandra,Wenguer/Steven</t>
  </si>
  <si>
    <t>CI3P48PE</t>
  </si>
  <si>
    <t>[查尔斯顿]安森伯勒旅馆(Ansonborough Inn)(39584251)</t>
  </si>
  <si>
    <t>精致客房&lt;不退款&gt;&lt;2人入住&gt;</t>
  </si>
  <si>
    <t>Feihe/Michael Paul</t>
  </si>
  <si>
    <t>[特罗斯多夫]科隆机场特罗斯多夫贝斯特韦斯特酒店(Best Western Hotel Cologne Airport Troisdorf)(70665885)</t>
  </si>
  <si>
    <t>标准双人床房&lt;2人入住&gt;&lt;不退款&gt;</t>
  </si>
  <si>
    <t>Wentzel/Thomas</t>
  </si>
  <si>
    <t>[檀香山]喜来登凯拉尼公主酒店(Sheraton Princess Kaiulani)(16122503)</t>
  </si>
  <si>
    <t>2张双人床房（Kaiulani Wing）&lt;2人入住&gt;&lt;不退款&gt;&lt;普通会员&gt;</t>
  </si>
  <si>
    <t>Jia yi/Wei</t>
  </si>
  <si>
    <t>补单</t>
  </si>
  <si>
    <t>[纽约]马尔马拉公园大道酒店(The Marmara Park Avenue)(7043315)</t>
  </si>
  <si>
    <t>客房&lt;1&gt;&lt;不退款&gt;&lt;2人入住&gt;</t>
  </si>
  <si>
    <t>Tagye/James</t>
  </si>
  <si>
    <t>[布拉扎克]钟楼佩里格酒店(Campanile Périgueux - Boulazac)(45977252)</t>
  </si>
  <si>
    <t>双人间（下一代）&lt;不退款&gt;&lt;2人入住&gt;</t>
  </si>
  <si>
    <t>margariti/olivier</t>
  </si>
  <si>
    <t>，</t>
  </si>
  <si>
    <t>本期收回2.35元</t>
  </si>
  <si>
    <t>A211206105046481</t>
  </si>
  <si>
    <t>USD / THB 当前参考汇率: 33.79</t>
  </si>
  <si>
    <t>总计：12517.35 USD/
422961.26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</si>
  <si>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</si>
  <si>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</si>
  <si>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</si>
  <si>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</si>
  <si>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</si>
  <si>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</si>
  <si>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</si>
  <si>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</si>
  <si>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</si>
  <si>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</si>
  <si>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</si>
  <si>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</si>
  <si>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</si>
  <si>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</si>
  <si>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</si>
  <si>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</si>
  <si>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</si>
  <si>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2021-11-25</t>
  </si>
  <si>
    <t>2312216</t>
  </si>
  <si>
    <t>布城顶点酒店</t>
  </si>
  <si>
    <t>Jafri Rasek Ahmad,Jafri Rasek Ahmad</t>
  </si>
  <si>
    <t>2021-11-28</t>
  </si>
  <si>
    <t>2021-11-30</t>
  </si>
  <si>
    <t>退房日周结</t>
  </si>
  <si>
    <t>743.10</t>
  </si>
  <si>
    <t>116.00</t>
  </si>
  <si>
    <t>0</t>
  </si>
  <si>
    <t>0.00</t>
  </si>
  <si>
    <t>携程国际直连(CIT)</t>
  </si>
  <si>
    <t>2021-11-25 16:42:55</t>
  </si>
  <si>
    <t>否</t>
  </si>
  <si>
    <t>汇智国际旅游发展有限公司</t>
  </si>
  <si>
    <t>直连</t>
  </si>
  <si>
    <t>2021-11-27</t>
  </si>
  <si>
    <t>2315126</t>
  </si>
  <si>
    <t>巴黎王子加勒豪华精选酒店</t>
  </si>
  <si>
    <t>Alghthber Sultan abdulaziz</t>
  </si>
  <si>
    <t>2021-11-29</t>
  </si>
  <si>
    <t>9713.01</t>
  </si>
  <si>
    <t>1516.00</t>
  </si>
  <si>
    <t>2021-11-27 02:43:04</t>
  </si>
  <si>
    <t>2021-11-23</t>
  </si>
  <si>
    <t>2309721</t>
  </si>
  <si>
    <t>凡尔赛城堡酒店</t>
  </si>
  <si>
    <t>de Mers Emmanuelle,Comtois Gilles</t>
  </si>
  <si>
    <t>2021-12-03</t>
  </si>
  <si>
    <t>2021-12-05</t>
  </si>
  <si>
    <t>1177.51</t>
  </si>
  <si>
    <t>184.00</t>
  </si>
  <si>
    <t>2021-11-23 23:39:26</t>
  </si>
  <si>
    <t>2021-11-11</t>
  </si>
  <si>
    <t>2296244</t>
  </si>
  <si>
    <t>盖洛德棕榈水疗度假酒店</t>
  </si>
  <si>
    <t>Stovall Susan stovall</t>
  </si>
  <si>
    <t>5098.38</t>
  </si>
  <si>
    <t>796.00</t>
  </si>
  <si>
    <t>2021-11-11 08:53:45</t>
  </si>
  <si>
    <t>2317773</t>
  </si>
  <si>
    <t>华雷斯爱居酒店</t>
  </si>
  <si>
    <t>ZHANG MINGDONG</t>
  </si>
  <si>
    <t>2021-12-01</t>
  </si>
  <si>
    <t>1172.48</t>
  </si>
  <si>
    <t>183.00</t>
  </si>
  <si>
    <t>2021-11-29 00:25:14</t>
  </si>
  <si>
    <t>2021-10-06</t>
  </si>
  <si>
    <t>2273834</t>
  </si>
  <si>
    <t>威廉斯堡酒店</t>
  </si>
  <si>
    <t>O'Halloran Melissa,O'Halloran Melissa</t>
  </si>
  <si>
    <t>3877.92</t>
  </si>
  <si>
    <t>600.00</t>
  </si>
  <si>
    <t>2021-10-06 23:24:58</t>
  </si>
  <si>
    <t>2320696</t>
  </si>
  <si>
    <t>科隆机场特罗斯多夫贝斯特韦斯特酒店</t>
  </si>
  <si>
    <t>Wentzel Thomas</t>
  </si>
  <si>
    <t>2021-12-02</t>
  </si>
  <si>
    <t>996.06</t>
  </si>
  <si>
    <t>156.00</t>
  </si>
  <si>
    <t>2021-12-01 09:14:35</t>
  </si>
  <si>
    <t>2021-11-19</t>
  </si>
  <si>
    <t>2303582</t>
  </si>
  <si>
    <t>克莱蒙特汽车旅馆及公寓酒店</t>
  </si>
  <si>
    <t>Termes Anita Mary</t>
  </si>
  <si>
    <t>2969.14</t>
  </si>
  <si>
    <t>464.00</t>
  </si>
  <si>
    <t>2021-11-19 09:59:32</t>
  </si>
  <si>
    <t>2021-10-19</t>
  </si>
  <si>
    <t>2279947</t>
  </si>
  <si>
    <t>温德米尔庄园酒店</t>
  </si>
  <si>
    <t>Bell Peter</t>
  </si>
  <si>
    <t>1971.89</t>
  </si>
  <si>
    <t>306.00</t>
  </si>
  <si>
    <t>2021-10-19 01:19:40</t>
  </si>
  <si>
    <t>2321888</t>
  </si>
  <si>
    <t>喜来登凯拉尼公主酒店</t>
  </si>
  <si>
    <t>Jia yi Wei</t>
  </si>
  <si>
    <t>2021-12-04</t>
  </si>
  <si>
    <t>2739.17</t>
  </si>
  <si>
    <t>429.00</t>
  </si>
  <si>
    <t>2021-12-01 18:29:12</t>
  </si>
  <si>
    <t>2280014</t>
  </si>
  <si>
    <t>雪松旅馆</t>
  </si>
  <si>
    <t>Spriggs Heather</t>
  </si>
  <si>
    <t>1159.94</t>
  </si>
  <si>
    <t>180.00</t>
  </si>
  <si>
    <t>2021-10-19 07:40:50</t>
  </si>
  <si>
    <t>2021-11-26</t>
  </si>
  <si>
    <t>2313132</t>
  </si>
  <si>
    <t>马拉达杜索尔酒店</t>
  </si>
  <si>
    <t>Filgueiras Rosa</t>
  </si>
  <si>
    <t>665.60</t>
  </si>
  <si>
    <t>104.00</t>
  </si>
  <si>
    <t>2021-11-26 07:40:08</t>
  </si>
  <si>
    <t>2021-11-21</t>
  </si>
  <si>
    <t>2305822</t>
  </si>
  <si>
    <t>柠檬树旅程汽车旅馆</t>
  </si>
  <si>
    <t>Dempsey Simone</t>
  </si>
  <si>
    <t>1254.60</t>
  </si>
  <si>
    <t>196.00</t>
  </si>
  <si>
    <t>2021-11-21 08:01:30</t>
  </si>
  <si>
    <t>2021-11-10</t>
  </si>
  <si>
    <t>2296094</t>
  </si>
  <si>
    <t>普吉岛瑰丽酒店</t>
  </si>
  <si>
    <t>WONG CHONG HAY,Do Minh Trang</t>
  </si>
  <si>
    <t>8206.73</t>
  </si>
  <si>
    <t>1281.00</t>
  </si>
  <si>
    <t>2021-11-10 23:18:40</t>
  </si>
  <si>
    <t>2320612</t>
  </si>
  <si>
    <t>安森伯勒旅馆</t>
  </si>
  <si>
    <t>Feihe Michael Paul</t>
  </si>
  <si>
    <t>4137.48</t>
  </si>
  <si>
    <t>648.00</t>
  </si>
  <si>
    <t>2021-12-01 06:10:35</t>
  </si>
  <si>
    <t>2021-11-20</t>
  </si>
  <si>
    <t>2304657</t>
  </si>
  <si>
    <t>迪拜码头丽笙酒店</t>
  </si>
  <si>
    <t>Patil Shivam,Patil Shivam</t>
  </si>
  <si>
    <t>2867.65</t>
  </si>
  <si>
    <t>448.00</t>
  </si>
  <si>
    <t>2021-11-20 02:10:20</t>
  </si>
  <si>
    <t>2021-11-22</t>
  </si>
  <si>
    <t>2306909</t>
  </si>
  <si>
    <t>克利佩顿酒店</t>
  </si>
  <si>
    <t>Rojas Armas Alan Yair</t>
  </si>
  <si>
    <t>716.91</t>
  </si>
  <si>
    <t>112.00</t>
  </si>
  <si>
    <t>2021-11-22 08:04:51</t>
  </si>
  <si>
    <t>2021-11-14</t>
  </si>
  <si>
    <t>2299285</t>
  </si>
  <si>
    <t>勒克瑙城市中心丽筠酒店</t>
  </si>
  <si>
    <t>Sinha Sugandha</t>
  </si>
  <si>
    <t>3836.40</t>
  </si>
  <si>
    <t>2021-11-14 13:56:52</t>
  </si>
  <si>
    <t>2308432</t>
  </si>
  <si>
    <t>万隆喜来登酒店</t>
  </si>
  <si>
    <t>anasthasia shienta</t>
  </si>
  <si>
    <t>3007.77</t>
  </si>
  <si>
    <t>470.00</t>
  </si>
  <si>
    <t>2021-11-23 09:05:23</t>
  </si>
  <si>
    <t>2316360</t>
  </si>
  <si>
    <t>马里波罗阿威塔酒店</t>
  </si>
  <si>
    <t>Hamzah Imaduddin,Hamzah Imaduddin</t>
  </si>
  <si>
    <t>980.27</t>
  </si>
  <si>
    <t>153.00</t>
  </si>
  <si>
    <t>2021-11-27 22:31:51</t>
  </si>
  <si>
    <t>2319199</t>
  </si>
  <si>
    <t>米拉奇酒店</t>
  </si>
  <si>
    <t>Amorim Vando</t>
  </si>
  <si>
    <t>288.09</t>
  </si>
  <si>
    <t>45.00</t>
  </si>
  <si>
    <t>2021-11-30 08:27:33</t>
  </si>
  <si>
    <t>2320318</t>
  </si>
  <si>
    <t>纽约阿菲尼亚谢尔伯恩套房酒店</t>
  </si>
  <si>
    <t>Caldwell Alexandra,Wenguer Steven</t>
  </si>
  <si>
    <t>5953.86</t>
  </si>
  <si>
    <t>930.00</t>
  </si>
  <si>
    <t>2021-11-30 21:06:09</t>
  </si>
  <si>
    <t>2021-11-09</t>
  </si>
  <si>
    <t>2293741</t>
  </si>
  <si>
    <t>纽约曼哈顿/金融区菲尔德客栈万豪酒店</t>
  </si>
  <si>
    <t>Venables Alfred Robert</t>
  </si>
  <si>
    <t>7674.99</t>
  </si>
  <si>
    <t>1198.00</t>
  </si>
  <si>
    <t>2021-11-09 01:43:39</t>
  </si>
  <si>
    <t>2319156</t>
  </si>
  <si>
    <t>新地點飯店</t>
  </si>
  <si>
    <t>Johnson Benjamin</t>
  </si>
  <si>
    <t>1075.54</t>
  </si>
  <si>
    <t>168.00</t>
  </si>
  <si>
    <t>2021-11-30 07:05:35</t>
  </si>
  <si>
    <t>2311310</t>
  </si>
  <si>
    <t>伊甸亚特纳斯酒店</t>
  </si>
  <si>
    <t>Stoessel Patrick</t>
  </si>
  <si>
    <t>1422.13</t>
  </si>
  <si>
    <t>222.00</t>
  </si>
  <si>
    <t>2021-11-25 04:07:12</t>
  </si>
  <si>
    <t>2325548</t>
  </si>
  <si>
    <t>钟楼佩里格布拉扎克酒店</t>
  </si>
  <si>
    <t>margariti olivier</t>
  </si>
  <si>
    <t>843.55</t>
  </si>
  <si>
    <t>132.00</t>
  </si>
  <si>
    <t>2021-12-03 17:34:07</t>
  </si>
  <si>
    <t>2316501</t>
  </si>
  <si>
    <t>麝香国际塞拉莱广场酒店</t>
  </si>
  <si>
    <t>karaca Abdullah</t>
  </si>
  <si>
    <t>1409.54</t>
  </si>
  <si>
    <t>220.00</t>
  </si>
  <si>
    <t>2021-11-28 01:35:05</t>
  </si>
  <si>
    <t>2296226</t>
  </si>
  <si>
    <t>圣迭戈卫尔克度假村</t>
  </si>
  <si>
    <t>Moore James D</t>
  </si>
  <si>
    <t>4214.49</t>
  </si>
  <si>
    <t>658.00</t>
  </si>
  <si>
    <t>2021-11-11 08:30:04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</si>
</sst>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16" fillId="16" borderId="2" applyNumberFormat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16486198278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44533</v>
      </c>
      <c r="G2" s="5">
        <v>44535</v>
      </c>
      <c r="H2" s="4">
        <v>1</v>
      </c>
      <c r="I2" s="4">
        <v>2</v>
      </c>
      <c r="J2" s="4">
        <v>2</v>
      </c>
      <c r="K2" s="4" t="s">
        <v>29</v>
      </c>
      <c r="L2" s="4">
        <v>600</v>
      </c>
      <c r="M2" s="4">
        <v>600</v>
      </c>
      <c r="N2" s="4" t="s">
        <v>30</v>
      </c>
      <c r="O2" s="4" t="s">
        <v>31</v>
      </c>
      <c r="P2" s="4" t="s">
        <v>32</v>
      </c>
      <c r="Q2" s="4">
        <v>0</v>
      </c>
      <c r="R2" s="6">
        <v>44475</v>
      </c>
      <c r="S2" s="5">
        <v>44536</v>
      </c>
      <c r="T2" s="4" t="s">
        <v>33</v>
      </c>
      <c r="U2" s="4">
        <v>600</v>
      </c>
      <c r="V2" s="4">
        <v>0</v>
      </c>
      <c r="W2" s="4">
        <v>0</v>
      </c>
      <c r="X2" s="4">
        <v>2273834</v>
      </c>
      <c r="Y2" s="4">
        <v>98611429</v>
      </c>
    </row>
    <row r="3" s="4" customFormat="1" spans="1:25">
      <c r="A3" s="4">
        <v>16593125300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44527</v>
      </c>
      <c r="G3" s="5">
        <v>44529</v>
      </c>
      <c r="H3" s="4">
        <v>1</v>
      </c>
      <c r="I3" s="4">
        <v>2</v>
      </c>
      <c r="J3" s="4">
        <v>2</v>
      </c>
      <c r="K3" s="4" t="s">
        <v>29</v>
      </c>
      <c r="L3" s="4">
        <v>306</v>
      </c>
      <c r="M3" s="4">
        <v>306</v>
      </c>
      <c r="N3" s="4" t="s">
        <v>36</v>
      </c>
      <c r="O3" s="4" t="s">
        <v>31</v>
      </c>
      <c r="P3" s="4" t="s">
        <v>32</v>
      </c>
      <c r="Q3" s="4">
        <v>0</v>
      </c>
      <c r="R3" s="6">
        <v>44488</v>
      </c>
      <c r="S3" s="5">
        <v>44536</v>
      </c>
      <c r="T3" s="4" t="s">
        <v>33</v>
      </c>
      <c r="U3" s="4">
        <v>306</v>
      </c>
      <c r="V3" s="4">
        <v>0</v>
      </c>
      <c r="W3" s="4">
        <v>0</v>
      </c>
      <c r="X3" s="4">
        <v>2279947</v>
      </c>
      <c r="Y3" s="4" t="s">
        <v>37</v>
      </c>
    </row>
    <row r="4" s="4" customFormat="1" spans="1:25">
      <c r="A4" s="4">
        <v>16593368332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44533</v>
      </c>
      <c r="G4" s="5">
        <v>44535</v>
      </c>
      <c r="H4" s="4">
        <v>1</v>
      </c>
      <c r="I4" s="4">
        <v>2</v>
      </c>
      <c r="J4" s="4">
        <v>2</v>
      </c>
      <c r="K4" s="4" t="s">
        <v>29</v>
      </c>
      <c r="L4" s="4">
        <v>180</v>
      </c>
      <c r="M4" s="4">
        <v>180</v>
      </c>
      <c r="N4" s="4" t="s">
        <v>40</v>
      </c>
      <c r="O4" s="4" t="s">
        <v>31</v>
      </c>
      <c r="P4" s="4" t="s">
        <v>32</v>
      </c>
      <c r="Q4" s="4">
        <v>0</v>
      </c>
      <c r="R4" s="6">
        <v>44488</v>
      </c>
      <c r="S4" s="5">
        <v>44536</v>
      </c>
      <c r="T4" s="4" t="s">
        <v>33</v>
      </c>
      <c r="U4" s="4">
        <v>180</v>
      </c>
      <c r="V4" s="4">
        <v>0</v>
      </c>
      <c r="W4" s="4">
        <v>0</v>
      </c>
      <c r="X4" s="4">
        <v>2280014</v>
      </c>
      <c r="Y4" s="4" t="s">
        <v>41</v>
      </c>
    </row>
    <row r="5" s="4" customFormat="1" spans="1:25">
      <c r="A5" s="4">
        <v>16759230381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44533</v>
      </c>
      <c r="G5" s="5">
        <v>44535</v>
      </c>
      <c r="H5" s="4">
        <v>2</v>
      </c>
      <c r="I5" s="4">
        <v>2</v>
      </c>
      <c r="J5" s="4">
        <v>4</v>
      </c>
      <c r="K5" s="4" t="s">
        <v>29</v>
      </c>
      <c r="L5" s="4">
        <v>1198</v>
      </c>
      <c r="M5" s="4">
        <v>1198</v>
      </c>
      <c r="N5" s="4" t="s">
        <v>44</v>
      </c>
      <c r="O5" s="4" t="s">
        <v>31</v>
      </c>
      <c r="P5" s="4" t="s">
        <v>32</v>
      </c>
      <c r="Q5" s="4">
        <v>0</v>
      </c>
      <c r="R5" s="6">
        <v>44509</v>
      </c>
      <c r="S5" s="5">
        <v>44536</v>
      </c>
      <c r="T5" s="4" t="s">
        <v>33</v>
      </c>
      <c r="U5" s="4">
        <v>1198</v>
      </c>
      <c r="V5" s="4">
        <v>0</v>
      </c>
      <c r="W5" s="4">
        <v>0</v>
      </c>
      <c r="X5" s="4">
        <v>2293741</v>
      </c>
      <c r="Y5" s="4" t="s">
        <v>45</v>
      </c>
    </row>
    <row r="6" s="4" customFormat="1" spans="1:25">
      <c r="A6" s="4">
        <v>16768747115</v>
      </c>
      <c r="B6" s="4" t="s">
        <v>25</v>
      </c>
      <c r="C6" s="4" t="s">
        <v>26</v>
      </c>
      <c r="D6" s="4" t="s">
        <v>46</v>
      </c>
      <c r="E6" s="4" t="s">
        <v>47</v>
      </c>
      <c r="F6" s="5">
        <v>44529</v>
      </c>
      <c r="G6" s="5">
        <v>44532</v>
      </c>
      <c r="H6" s="4">
        <v>1</v>
      </c>
      <c r="I6" s="4">
        <v>3</v>
      </c>
      <c r="J6" s="4">
        <v>3</v>
      </c>
      <c r="K6" s="4" t="s">
        <v>29</v>
      </c>
      <c r="L6" s="4">
        <v>1281</v>
      </c>
      <c r="M6" s="4">
        <v>1281</v>
      </c>
      <c r="N6" s="4" t="s">
        <v>48</v>
      </c>
      <c r="O6" s="4" t="s">
        <v>31</v>
      </c>
      <c r="P6" s="4" t="s">
        <v>32</v>
      </c>
      <c r="Q6" s="4">
        <v>0</v>
      </c>
      <c r="R6" s="6">
        <v>44510</v>
      </c>
      <c r="S6" s="5">
        <v>44536</v>
      </c>
      <c r="T6" s="4" t="s">
        <v>33</v>
      </c>
      <c r="U6" s="4">
        <v>1281</v>
      </c>
      <c r="V6" s="4">
        <v>0</v>
      </c>
      <c r="W6" s="4">
        <v>0</v>
      </c>
      <c r="X6" s="4">
        <v>2296094</v>
      </c>
      <c r="Y6" s="4">
        <v>6017201</v>
      </c>
    </row>
    <row r="7" s="4" customFormat="1" spans="1:25">
      <c r="A7" s="4">
        <v>16769222648</v>
      </c>
      <c r="B7" s="4" t="s">
        <v>25</v>
      </c>
      <c r="C7" s="4" t="s">
        <v>26</v>
      </c>
      <c r="D7" s="4" t="s">
        <v>49</v>
      </c>
      <c r="E7" s="4" t="s">
        <v>50</v>
      </c>
      <c r="F7" s="5">
        <v>44533</v>
      </c>
      <c r="G7" s="5">
        <v>44535</v>
      </c>
      <c r="H7" s="4">
        <v>1</v>
      </c>
      <c r="I7" s="4">
        <v>2</v>
      </c>
      <c r="J7" s="4">
        <v>2</v>
      </c>
      <c r="K7" s="4" t="s">
        <v>29</v>
      </c>
      <c r="L7" s="4">
        <v>658</v>
      </c>
      <c r="M7" s="4">
        <v>658</v>
      </c>
      <c r="N7" s="4" t="s">
        <v>51</v>
      </c>
      <c r="O7" s="4" t="s">
        <v>31</v>
      </c>
      <c r="P7" s="4" t="s">
        <v>32</v>
      </c>
      <c r="Q7" s="4">
        <v>0</v>
      </c>
      <c r="R7" s="6">
        <v>44511</v>
      </c>
      <c r="S7" s="5">
        <v>44536</v>
      </c>
      <c r="T7" s="4" t="s">
        <v>33</v>
      </c>
      <c r="U7" s="4">
        <v>658</v>
      </c>
      <c r="V7" s="4">
        <v>0</v>
      </c>
      <c r="W7" s="4">
        <v>0</v>
      </c>
      <c r="X7" s="4">
        <v>2296226</v>
      </c>
      <c r="Y7" s="4">
        <v>100339406</v>
      </c>
    </row>
    <row r="8" s="4" customFormat="1" spans="1:25">
      <c r="A8" s="4">
        <v>16769268735</v>
      </c>
      <c r="B8" s="4" t="s">
        <v>25</v>
      </c>
      <c r="C8" s="4" t="s">
        <v>26</v>
      </c>
      <c r="D8" s="4" t="s">
        <v>52</v>
      </c>
      <c r="E8" s="4" t="s">
        <v>53</v>
      </c>
      <c r="F8" s="5">
        <v>44533</v>
      </c>
      <c r="G8" s="5">
        <v>44535</v>
      </c>
      <c r="H8" s="4">
        <v>1</v>
      </c>
      <c r="I8" s="4">
        <v>2</v>
      </c>
      <c r="J8" s="4">
        <v>2</v>
      </c>
      <c r="K8" s="4" t="s">
        <v>29</v>
      </c>
      <c r="L8" s="4">
        <v>796</v>
      </c>
      <c r="M8" s="4">
        <v>796</v>
      </c>
      <c r="N8" s="4" t="s">
        <v>54</v>
      </c>
      <c r="O8" s="4" t="s">
        <v>31</v>
      </c>
      <c r="P8" s="4" t="s">
        <v>32</v>
      </c>
      <c r="Q8" s="4">
        <v>0</v>
      </c>
      <c r="R8" s="6">
        <v>44511</v>
      </c>
      <c r="S8" s="5">
        <v>44536</v>
      </c>
      <c r="T8" s="4" t="s">
        <v>33</v>
      </c>
      <c r="U8" s="4">
        <v>796</v>
      </c>
      <c r="V8" s="4">
        <v>0</v>
      </c>
      <c r="W8" s="4">
        <v>0</v>
      </c>
      <c r="X8" s="4">
        <v>2296244</v>
      </c>
      <c r="Y8" s="4">
        <v>76629549</v>
      </c>
    </row>
    <row r="9" s="4" customFormat="1" spans="1:29">
      <c r="A9" s="4">
        <v>16793725782</v>
      </c>
      <c r="B9" s="4" t="s">
        <v>25</v>
      </c>
      <c r="C9" s="4" t="s">
        <v>26</v>
      </c>
      <c r="D9" s="4" t="s">
        <v>55</v>
      </c>
      <c r="E9" s="4" t="s">
        <v>56</v>
      </c>
      <c r="F9" s="5">
        <v>44528</v>
      </c>
      <c r="G9" s="5">
        <v>44530</v>
      </c>
      <c r="H9" s="4">
        <v>5</v>
      </c>
      <c r="I9" s="4">
        <v>2</v>
      </c>
      <c r="J9" s="4">
        <v>10</v>
      </c>
      <c r="K9" s="4" t="s">
        <v>29</v>
      </c>
      <c r="L9" s="4">
        <v>600</v>
      </c>
      <c r="M9" s="4">
        <v>600</v>
      </c>
      <c r="N9" s="4" t="s">
        <v>57</v>
      </c>
      <c r="O9" s="4" t="s">
        <v>31</v>
      </c>
      <c r="P9" s="4" t="s">
        <v>32</v>
      </c>
      <c r="Q9" s="4">
        <v>0</v>
      </c>
      <c r="R9" s="6">
        <v>44514</v>
      </c>
      <c r="S9" s="5">
        <v>44536</v>
      </c>
      <c r="T9" s="4" t="s">
        <v>33</v>
      </c>
      <c r="U9" s="4">
        <v>600</v>
      </c>
      <c r="V9" s="4">
        <v>0</v>
      </c>
      <c r="W9" s="4">
        <v>0</v>
      </c>
      <c r="X9" s="4">
        <v>2299285</v>
      </c>
      <c r="Y9" s="4">
        <v>13609890</v>
      </c>
      <c r="Z9" s="4">
        <v>13609825</v>
      </c>
      <c r="AA9" s="4">
        <v>13609950</v>
      </c>
      <c r="AB9" s="4">
        <v>13609991</v>
      </c>
      <c r="AC9" s="4">
        <v>13609823</v>
      </c>
    </row>
    <row r="10" s="4" customFormat="1" spans="1:25">
      <c r="A10" s="4">
        <v>16822260072</v>
      </c>
      <c r="B10" s="4" t="s">
        <v>25</v>
      </c>
      <c r="C10" s="4" t="s">
        <v>26</v>
      </c>
      <c r="D10" s="4" t="s">
        <v>58</v>
      </c>
      <c r="E10" s="4" t="s">
        <v>59</v>
      </c>
      <c r="F10" s="5">
        <v>44529</v>
      </c>
      <c r="G10" s="5">
        <v>44533</v>
      </c>
      <c r="H10" s="4">
        <v>1</v>
      </c>
      <c r="I10" s="4">
        <v>4</v>
      </c>
      <c r="J10" s="4">
        <v>4</v>
      </c>
      <c r="K10" s="4" t="s">
        <v>29</v>
      </c>
      <c r="L10" s="4">
        <v>464</v>
      </c>
      <c r="M10" s="4">
        <v>464</v>
      </c>
      <c r="N10" s="4" t="s">
        <v>60</v>
      </c>
      <c r="O10" s="4" t="s">
        <v>31</v>
      </c>
      <c r="P10" s="4" t="s">
        <v>32</v>
      </c>
      <c r="Q10" s="4">
        <v>0</v>
      </c>
      <c r="R10" s="6">
        <v>44519</v>
      </c>
      <c r="S10" s="5">
        <v>44536</v>
      </c>
      <c r="T10" s="4" t="s">
        <v>33</v>
      </c>
      <c r="U10" s="4">
        <v>464</v>
      </c>
      <c r="V10" s="4">
        <v>0</v>
      </c>
      <c r="W10" s="4">
        <v>0</v>
      </c>
      <c r="X10" s="4">
        <v>2303582</v>
      </c>
      <c r="Y10" s="4">
        <v>8287</v>
      </c>
    </row>
    <row r="11" s="4" customFormat="1" spans="1:25">
      <c r="A11" s="4">
        <v>16826032560</v>
      </c>
      <c r="B11" s="4" t="s">
        <v>25</v>
      </c>
      <c r="C11" s="4" t="s">
        <v>26</v>
      </c>
      <c r="D11" s="4" t="s">
        <v>61</v>
      </c>
      <c r="E11" s="4" t="s">
        <v>62</v>
      </c>
      <c r="F11" s="5">
        <v>44529</v>
      </c>
      <c r="G11" s="5">
        <v>44531</v>
      </c>
      <c r="H11" s="4">
        <v>1</v>
      </c>
      <c r="I11" s="4">
        <v>2</v>
      </c>
      <c r="J11" s="4">
        <v>2</v>
      </c>
      <c r="K11" s="4" t="s">
        <v>29</v>
      </c>
      <c r="L11" s="4">
        <v>448</v>
      </c>
      <c r="M11" s="4">
        <v>448</v>
      </c>
      <c r="N11" s="4" t="s">
        <v>63</v>
      </c>
      <c r="O11" s="4" t="s">
        <v>31</v>
      </c>
      <c r="P11" s="4" t="s">
        <v>32</v>
      </c>
      <c r="Q11" s="4">
        <v>0</v>
      </c>
      <c r="R11" s="6">
        <v>44520</v>
      </c>
      <c r="S11" s="5">
        <v>44536</v>
      </c>
      <c r="T11" s="4" t="s">
        <v>33</v>
      </c>
      <c r="U11" s="4">
        <v>448</v>
      </c>
      <c r="V11" s="4">
        <v>0</v>
      </c>
      <c r="W11" s="4">
        <v>0</v>
      </c>
      <c r="X11" s="4">
        <v>2304657</v>
      </c>
      <c r="Y11" s="4">
        <v>13995835</v>
      </c>
    </row>
    <row r="12" s="4" customFormat="1" spans="1:25">
      <c r="A12" s="4">
        <v>16833305580</v>
      </c>
      <c r="B12" s="4" t="s">
        <v>25</v>
      </c>
      <c r="C12" s="4" t="s">
        <v>26</v>
      </c>
      <c r="D12" s="4" t="s">
        <v>64</v>
      </c>
      <c r="E12" s="4" t="s">
        <v>65</v>
      </c>
      <c r="F12" s="5">
        <v>44527</v>
      </c>
      <c r="G12" s="5">
        <v>44529</v>
      </c>
      <c r="H12" s="4">
        <v>1</v>
      </c>
      <c r="I12" s="4">
        <v>2</v>
      </c>
      <c r="J12" s="4">
        <v>2</v>
      </c>
      <c r="K12" s="4" t="s">
        <v>29</v>
      </c>
      <c r="L12" s="4">
        <v>196</v>
      </c>
      <c r="M12" s="4">
        <v>196</v>
      </c>
      <c r="N12" s="4" t="s">
        <v>66</v>
      </c>
      <c r="O12" s="4" t="s">
        <v>31</v>
      </c>
      <c r="P12" s="4" t="s">
        <v>32</v>
      </c>
      <c r="Q12" s="4">
        <v>0</v>
      </c>
      <c r="R12" s="6">
        <v>44521</v>
      </c>
      <c r="S12" s="5">
        <v>44536</v>
      </c>
      <c r="T12" s="4" t="s">
        <v>33</v>
      </c>
      <c r="U12" s="4">
        <v>196</v>
      </c>
      <c r="V12" s="4">
        <v>0</v>
      </c>
      <c r="W12" s="4">
        <v>0</v>
      </c>
      <c r="X12" s="4">
        <v>2305822</v>
      </c>
      <c r="Y12" s="4" t="s">
        <v>67</v>
      </c>
    </row>
    <row r="13" s="4" customFormat="1" spans="1:25">
      <c r="A13" s="4">
        <v>16839926736</v>
      </c>
      <c r="B13" s="4" t="s">
        <v>25</v>
      </c>
      <c r="C13" s="4" t="s">
        <v>26</v>
      </c>
      <c r="D13" s="4" t="s">
        <v>68</v>
      </c>
      <c r="E13" s="4" t="s">
        <v>69</v>
      </c>
      <c r="F13" s="5">
        <v>44533</v>
      </c>
      <c r="G13" s="5">
        <v>44535</v>
      </c>
      <c r="H13" s="4">
        <v>1</v>
      </c>
      <c r="I13" s="4">
        <v>2</v>
      </c>
      <c r="J13" s="4">
        <v>2</v>
      </c>
      <c r="K13" s="4" t="s">
        <v>29</v>
      </c>
      <c r="L13" s="4">
        <v>112</v>
      </c>
      <c r="M13" s="4">
        <v>112</v>
      </c>
      <c r="N13" s="4" t="s">
        <v>70</v>
      </c>
      <c r="O13" s="4" t="s">
        <v>31</v>
      </c>
      <c r="P13" s="4" t="s">
        <v>32</v>
      </c>
      <c r="Q13" s="4">
        <v>0</v>
      </c>
      <c r="R13" s="6">
        <v>44522</v>
      </c>
      <c r="S13" s="5">
        <v>44536</v>
      </c>
      <c r="T13" s="4" t="s">
        <v>33</v>
      </c>
      <c r="U13" s="4">
        <v>112</v>
      </c>
      <c r="V13" s="4">
        <v>0</v>
      </c>
      <c r="W13" s="4">
        <v>0</v>
      </c>
      <c r="X13" s="4">
        <v>2306909</v>
      </c>
      <c r="Y13" s="4">
        <v>1637539489251</v>
      </c>
    </row>
    <row r="14" s="4" customFormat="1" spans="1:25">
      <c r="A14" s="4">
        <v>16847511512</v>
      </c>
      <c r="B14" s="4" t="s">
        <v>25</v>
      </c>
      <c r="C14" s="4" t="s">
        <v>26</v>
      </c>
      <c r="D14" s="4" t="s">
        <v>71</v>
      </c>
      <c r="E14" s="4" t="s">
        <v>72</v>
      </c>
      <c r="F14" s="5">
        <v>44528</v>
      </c>
      <c r="G14" s="5">
        <v>44530</v>
      </c>
      <c r="H14" s="4">
        <v>2</v>
      </c>
      <c r="I14" s="4">
        <v>2</v>
      </c>
      <c r="J14" s="4">
        <v>4</v>
      </c>
      <c r="K14" s="4" t="s">
        <v>29</v>
      </c>
      <c r="L14" s="4">
        <v>470</v>
      </c>
      <c r="M14" s="4">
        <v>470</v>
      </c>
      <c r="N14" s="4" t="s">
        <v>73</v>
      </c>
      <c r="O14" s="4" t="s">
        <v>31</v>
      </c>
      <c r="P14" s="4" t="s">
        <v>32</v>
      </c>
      <c r="Q14" s="4">
        <v>0</v>
      </c>
      <c r="R14" s="6">
        <v>44523</v>
      </c>
      <c r="S14" s="5">
        <v>44536</v>
      </c>
      <c r="T14" s="4" t="s">
        <v>33</v>
      </c>
      <c r="U14" s="4">
        <v>470</v>
      </c>
      <c r="V14" s="4">
        <v>0</v>
      </c>
      <c r="W14" s="4">
        <v>0</v>
      </c>
      <c r="X14" s="4">
        <v>2308432</v>
      </c>
      <c r="Y14" s="4" t="s">
        <v>74</v>
      </c>
    </row>
    <row r="15" s="4" customFormat="1" spans="1:25">
      <c r="A15" s="4">
        <v>16851078924</v>
      </c>
      <c r="B15" s="4" t="s">
        <v>25</v>
      </c>
      <c r="C15" s="4" t="s">
        <v>26</v>
      </c>
      <c r="D15" s="4" t="s">
        <v>75</v>
      </c>
      <c r="E15" s="4" t="s">
        <v>76</v>
      </c>
      <c r="F15" s="5">
        <v>44533</v>
      </c>
      <c r="G15" s="5">
        <v>44535</v>
      </c>
      <c r="H15" s="4">
        <v>1</v>
      </c>
      <c r="I15" s="4">
        <v>2</v>
      </c>
      <c r="J15" s="4">
        <v>2</v>
      </c>
      <c r="K15" s="4" t="s">
        <v>29</v>
      </c>
      <c r="L15" s="4">
        <v>184</v>
      </c>
      <c r="M15" s="4">
        <v>184</v>
      </c>
      <c r="N15" s="4" t="s">
        <v>77</v>
      </c>
      <c r="O15" s="4" t="s">
        <v>31</v>
      </c>
      <c r="P15" s="4" t="s">
        <v>32</v>
      </c>
      <c r="Q15" s="4">
        <v>0</v>
      </c>
      <c r="R15" s="6">
        <v>44523</v>
      </c>
      <c r="S15" s="5">
        <v>44536</v>
      </c>
      <c r="T15" s="4" t="s">
        <v>33</v>
      </c>
      <c r="U15" s="4">
        <v>184</v>
      </c>
      <c r="V15" s="4">
        <v>0</v>
      </c>
      <c r="W15" s="4">
        <v>0</v>
      </c>
      <c r="X15" s="4">
        <v>2309721</v>
      </c>
      <c r="Y15" s="4">
        <v>642764216</v>
      </c>
    </row>
    <row r="16" s="4" customFormat="1" spans="1:25">
      <c r="A16" s="4">
        <v>16859164557</v>
      </c>
      <c r="B16" s="4" t="s">
        <v>25</v>
      </c>
      <c r="C16" s="4" t="s">
        <v>26</v>
      </c>
      <c r="D16" s="4" t="s">
        <v>78</v>
      </c>
      <c r="E16" s="4" t="s">
        <v>79</v>
      </c>
      <c r="F16" s="5">
        <v>44527</v>
      </c>
      <c r="G16" s="5">
        <v>44530</v>
      </c>
      <c r="H16" s="4">
        <v>1</v>
      </c>
      <c r="I16" s="4">
        <v>3</v>
      </c>
      <c r="J16" s="4">
        <v>3</v>
      </c>
      <c r="K16" s="4" t="s">
        <v>29</v>
      </c>
      <c r="L16" s="4">
        <v>222</v>
      </c>
      <c r="M16" s="4">
        <v>222</v>
      </c>
      <c r="N16" s="4" t="s">
        <v>80</v>
      </c>
      <c r="O16" s="4" t="s">
        <v>31</v>
      </c>
      <c r="P16" s="4" t="s">
        <v>32</v>
      </c>
      <c r="Q16" s="4">
        <v>0</v>
      </c>
      <c r="R16" s="6">
        <v>44525</v>
      </c>
      <c r="S16" s="5">
        <v>44536</v>
      </c>
      <c r="T16" s="4" t="s">
        <v>33</v>
      </c>
      <c r="U16" s="4">
        <v>222</v>
      </c>
      <c r="V16" s="4">
        <v>0</v>
      </c>
      <c r="W16" s="4">
        <v>0</v>
      </c>
      <c r="X16" s="4">
        <v>2311310</v>
      </c>
      <c r="Y16" s="4">
        <v>3155925</v>
      </c>
    </row>
    <row r="17" s="4" customFormat="1" spans="1:24">
      <c r="A17" s="4">
        <v>16863542228</v>
      </c>
      <c r="B17" s="4" t="s">
        <v>25</v>
      </c>
      <c r="C17" s="4" t="s">
        <v>26</v>
      </c>
      <c r="D17" s="4" t="s">
        <v>81</v>
      </c>
      <c r="E17" s="4" t="s">
        <v>82</v>
      </c>
      <c r="F17" s="5">
        <v>44528</v>
      </c>
      <c r="G17" s="5">
        <v>44530</v>
      </c>
      <c r="H17" s="4">
        <v>1</v>
      </c>
      <c r="I17" s="4">
        <v>2</v>
      </c>
      <c r="J17" s="4">
        <v>2</v>
      </c>
      <c r="K17" s="4" t="s">
        <v>29</v>
      </c>
      <c r="L17" s="4">
        <v>116</v>
      </c>
      <c r="M17" s="4">
        <v>116</v>
      </c>
      <c r="N17" s="4" t="s">
        <v>83</v>
      </c>
      <c r="O17" s="4" t="s">
        <v>31</v>
      </c>
      <c r="P17" s="4" t="s">
        <v>32</v>
      </c>
      <c r="Q17" s="4">
        <v>0</v>
      </c>
      <c r="R17" s="6">
        <v>44525</v>
      </c>
      <c r="S17" s="5">
        <v>44536</v>
      </c>
      <c r="T17" s="4" t="s">
        <v>33</v>
      </c>
      <c r="U17" s="4">
        <v>116</v>
      </c>
      <c r="V17" s="4">
        <v>0</v>
      </c>
      <c r="W17" s="4">
        <v>0</v>
      </c>
      <c r="X17" s="4">
        <v>2312216</v>
      </c>
    </row>
    <row r="18" s="4" customFormat="1" spans="1:25">
      <c r="A18" s="4">
        <v>16865904427</v>
      </c>
      <c r="B18" s="4" t="s">
        <v>25</v>
      </c>
      <c r="C18" s="4" t="s">
        <v>26</v>
      </c>
      <c r="D18" s="4" t="s">
        <v>84</v>
      </c>
      <c r="E18" s="4" t="s">
        <v>85</v>
      </c>
      <c r="F18" s="5">
        <v>44526</v>
      </c>
      <c r="G18" s="5">
        <v>44529</v>
      </c>
      <c r="H18" s="4">
        <v>1</v>
      </c>
      <c r="I18" s="4">
        <v>3</v>
      </c>
      <c r="J18" s="4">
        <v>3</v>
      </c>
      <c r="K18" s="4" t="s">
        <v>29</v>
      </c>
      <c r="L18" s="4">
        <v>104</v>
      </c>
      <c r="M18" s="4">
        <v>104</v>
      </c>
      <c r="N18" s="4" t="s">
        <v>86</v>
      </c>
      <c r="O18" s="4" t="s">
        <v>31</v>
      </c>
      <c r="P18" s="4" t="s">
        <v>32</v>
      </c>
      <c r="Q18" s="4">
        <v>0</v>
      </c>
      <c r="R18" s="6">
        <v>44526</v>
      </c>
      <c r="S18" s="5">
        <v>44536</v>
      </c>
      <c r="T18" s="4" t="s">
        <v>33</v>
      </c>
      <c r="U18" s="4">
        <v>104</v>
      </c>
      <c r="V18" s="4">
        <v>0</v>
      </c>
      <c r="W18" s="4">
        <v>0</v>
      </c>
      <c r="X18" s="4">
        <v>2313132</v>
      </c>
      <c r="Y18" s="4">
        <v>899615381</v>
      </c>
    </row>
    <row r="19" s="4" customFormat="1" spans="1:25">
      <c r="A19" s="4">
        <v>16873130911</v>
      </c>
      <c r="B19" s="4" t="s">
        <v>25</v>
      </c>
      <c r="C19" s="4" t="s">
        <v>26</v>
      </c>
      <c r="D19" s="4" t="s">
        <v>87</v>
      </c>
      <c r="E19" s="4" t="s">
        <v>88</v>
      </c>
      <c r="F19" s="5">
        <v>44527</v>
      </c>
      <c r="G19" s="5">
        <v>44529</v>
      </c>
      <c r="H19" s="4">
        <v>1</v>
      </c>
      <c r="I19" s="4">
        <v>2</v>
      </c>
      <c r="J19" s="4">
        <v>2</v>
      </c>
      <c r="K19" s="4" t="s">
        <v>29</v>
      </c>
      <c r="L19" s="4">
        <v>1516</v>
      </c>
      <c r="M19" s="4">
        <v>1516</v>
      </c>
      <c r="N19" s="4" t="s">
        <v>89</v>
      </c>
      <c r="O19" s="4" t="s">
        <v>31</v>
      </c>
      <c r="P19" s="4" t="s">
        <v>32</v>
      </c>
      <c r="Q19" s="4">
        <v>0</v>
      </c>
      <c r="R19" s="6">
        <v>44527</v>
      </c>
      <c r="S19" s="5">
        <v>44536</v>
      </c>
      <c r="T19" s="4" t="s">
        <v>33</v>
      </c>
      <c r="U19" s="4">
        <v>1516</v>
      </c>
      <c r="V19" s="4">
        <v>0</v>
      </c>
      <c r="W19" s="4">
        <v>0</v>
      </c>
      <c r="X19" s="4">
        <v>2315126</v>
      </c>
      <c r="Y19" s="4">
        <v>91662643</v>
      </c>
    </row>
    <row r="20" s="4" customFormat="1" spans="1:24">
      <c r="A20" s="4">
        <v>16873933326</v>
      </c>
      <c r="B20" s="4" t="s">
        <v>25</v>
      </c>
      <c r="C20" s="4" t="s">
        <v>26</v>
      </c>
      <c r="D20" s="4" t="s">
        <v>90</v>
      </c>
      <c r="E20" s="4" t="s">
        <v>91</v>
      </c>
      <c r="F20" s="5">
        <v>44527</v>
      </c>
      <c r="G20" s="5">
        <v>44529</v>
      </c>
      <c r="H20" s="4">
        <v>1</v>
      </c>
      <c r="I20" s="4">
        <v>2</v>
      </c>
      <c r="J20" s="4">
        <v>2</v>
      </c>
      <c r="K20" s="4" t="s">
        <v>29</v>
      </c>
      <c r="L20" s="4">
        <v>134</v>
      </c>
      <c r="M20" s="4">
        <v>134</v>
      </c>
      <c r="N20" s="4" t="s">
        <v>92</v>
      </c>
      <c r="O20" s="4" t="s">
        <v>31</v>
      </c>
      <c r="P20" s="4" t="s">
        <v>32</v>
      </c>
      <c r="Q20" s="4">
        <v>0</v>
      </c>
      <c r="R20" s="6">
        <v>44527</v>
      </c>
      <c r="S20" s="5">
        <v>44536</v>
      </c>
      <c r="T20" s="4" t="s">
        <v>33</v>
      </c>
      <c r="U20" s="4">
        <v>134</v>
      </c>
      <c r="V20" s="4">
        <v>0</v>
      </c>
      <c r="W20" s="4">
        <v>0</v>
      </c>
      <c r="X20" s="4">
        <v>2315385</v>
      </c>
    </row>
    <row r="21" s="4" customFormat="1" spans="1:24">
      <c r="A21" s="4">
        <v>16873933326</v>
      </c>
      <c r="B21" s="4" t="s">
        <v>25</v>
      </c>
      <c r="C21" s="4" t="s">
        <v>93</v>
      </c>
      <c r="D21" s="4" t="s">
        <v>90</v>
      </c>
      <c r="E21" s="4" t="s">
        <v>91</v>
      </c>
      <c r="F21" s="5">
        <v>44527</v>
      </c>
      <c r="G21" s="5">
        <v>44529</v>
      </c>
      <c r="H21" s="4">
        <v>1</v>
      </c>
      <c r="I21" s="4">
        <v>2</v>
      </c>
      <c r="J21" s="4">
        <v>2</v>
      </c>
      <c r="K21" s="4" t="s">
        <v>29</v>
      </c>
      <c r="L21" s="4">
        <v>-134</v>
      </c>
      <c r="M21" s="4">
        <v>-134</v>
      </c>
      <c r="N21" s="4" t="s">
        <v>92</v>
      </c>
      <c r="O21" s="4" t="s">
        <v>31</v>
      </c>
      <c r="P21" s="4" t="s">
        <v>32</v>
      </c>
      <c r="Q21" s="4">
        <v>0</v>
      </c>
      <c r="R21" s="6">
        <v>44527</v>
      </c>
      <c r="S21" s="5">
        <v>44536</v>
      </c>
      <c r="T21" s="4" t="s">
        <v>33</v>
      </c>
      <c r="U21" s="4">
        <v>-134</v>
      </c>
      <c r="V21" s="4">
        <v>0</v>
      </c>
      <c r="W21" s="4">
        <v>0</v>
      </c>
      <c r="X21" s="4">
        <v>2315385</v>
      </c>
    </row>
    <row r="22" s="4" customFormat="1" spans="1:24">
      <c r="A22" s="4">
        <v>16879798094</v>
      </c>
      <c r="B22" s="4" t="s">
        <v>25</v>
      </c>
      <c r="C22" s="4" t="s">
        <v>26</v>
      </c>
      <c r="D22" s="4" t="s">
        <v>94</v>
      </c>
      <c r="E22" s="4" t="s">
        <v>56</v>
      </c>
      <c r="F22" s="5">
        <v>44531</v>
      </c>
      <c r="G22" s="5">
        <v>44534</v>
      </c>
      <c r="H22" s="4">
        <v>1</v>
      </c>
      <c r="I22" s="4">
        <v>3</v>
      </c>
      <c r="J22" s="4">
        <v>3</v>
      </c>
      <c r="K22" s="4" t="s">
        <v>29</v>
      </c>
      <c r="L22" s="4">
        <v>153</v>
      </c>
      <c r="M22" s="4">
        <v>153</v>
      </c>
      <c r="N22" s="4" t="s">
        <v>95</v>
      </c>
      <c r="O22" s="4" t="s">
        <v>31</v>
      </c>
      <c r="P22" s="4" t="s">
        <v>32</v>
      </c>
      <c r="Q22" s="4">
        <v>0</v>
      </c>
      <c r="R22" s="6">
        <v>44527</v>
      </c>
      <c r="S22" s="5">
        <v>44536</v>
      </c>
      <c r="T22" s="4" t="s">
        <v>33</v>
      </c>
      <c r="U22" s="4">
        <v>153</v>
      </c>
      <c r="V22" s="4">
        <v>0</v>
      </c>
      <c r="W22" s="4">
        <v>0</v>
      </c>
      <c r="X22" s="4">
        <v>2316360</v>
      </c>
    </row>
    <row r="23" s="4" customFormat="1" spans="1:24">
      <c r="A23" s="4">
        <v>16880282399</v>
      </c>
      <c r="B23" s="4" t="s">
        <v>25</v>
      </c>
      <c r="C23" s="4" t="s">
        <v>26</v>
      </c>
      <c r="D23" s="4" t="s">
        <v>96</v>
      </c>
      <c r="E23" s="4" t="s">
        <v>79</v>
      </c>
      <c r="F23" s="5">
        <v>44528</v>
      </c>
      <c r="G23" s="5">
        <v>44533</v>
      </c>
      <c r="H23" s="4">
        <v>1</v>
      </c>
      <c r="I23" s="4">
        <v>5</v>
      </c>
      <c r="J23" s="4">
        <v>5</v>
      </c>
      <c r="K23" s="4" t="s">
        <v>29</v>
      </c>
      <c r="L23" s="4">
        <v>220</v>
      </c>
      <c r="M23" s="4">
        <v>220</v>
      </c>
      <c r="N23" s="4" t="s">
        <v>97</v>
      </c>
      <c r="O23" s="4" t="s">
        <v>31</v>
      </c>
      <c r="P23" s="4" t="s">
        <v>32</v>
      </c>
      <c r="Q23" s="4">
        <v>0</v>
      </c>
      <c r="R23" s="6">
        <v>44528</v>
      </c>
      <c r="S23" s="5">
        <v>44536</v>
      </c>
      <c r="T23" s="4" t="s">
        <v>33</v>
      </c>
      <c r="U23" s="4">
        <v>220</v>
      </c>
      <c r="V23" s="4">
        <v>0</v>
      </c>
      <c r="W23" s="4">
        <v>0</v>
      </c>
      <c r="X23" s="4">
        <v>2316501</v>
      </c>
    </row>
    <row r="24" s="4" customFormat="1" spans="1:25">
      <c r="A24" s="4">
        <v>16885546730</v>
      </c>
      <c r="B24" s="4" t="s">
        <v>25</v>
      </c>
      <c r="C24" s="4" t="s">
        <v>26</v>
      </c>
      <c r="D24" s="4" t="s">
        <v>98</v>
      </c>
      <c r="E24" s="4" t="s">
        <v>99</v>
      </c>
      <c r="F24" s="5">
        <v>44528</v>
      </c>
      <c r="G24" s="5">
        <v>44531</v>
      </c>
      <c r="H24" s="4">
        <v>1</v>
      </c>
      <c r="I24" s="4">
        <v>3</v>
      </c>
      <c r="J24" s="4">
        <v>3</v>
      </c>
      <c r="K24" s="4" t="s">
        <v>29</v>
      </c>
      <c r="L24" s="4">
        <v>183</v>
      </c>
      <c r="M24" s="4">
        <v>183</v>
      </c>
      <c r="N24" s="4" t="s">
        <v>100</v>
      </c>
      <c r="O24" s="4" t="s">
        <v>31</v>
      </c>
      <c r="P24" s="4" t="s">
        <v>32</v>
      </c>
      <c r="Q24" s="4">
        <v>0</v>
      </c>
      <c r="R24" s="6">
        <v>44528</v>
      </c>
      <c r="S24" s="5">
        <v>44536</v>
      </c>
      <c r="T24" s="4" t="s">
        <v>33</v>
      </c>
      <c r="U24" s="4">
        <v>183</v>
      </c>
      <c r="V24" s="4">
        <v>0</v>
      </c>
      <c r="W24" s="4">
        <v>0</v>
      </c>
      <c r="X24" s="4">
        <v>2317773</v>
      </c>
      <c r="Y24" s="4">
        <v>634619890</v>
      </c>
    </row>
    <row r="25" s="4" customFormat="1" spans="1:25">
      <c r="A25" s="4">
        <v>16890222623</v>
      </c>
      <c r="B25" s="4" t="s">
        <v>25</v>
      </c>
      <c r="C25" s="4" t="s">
        <v>26</v>
      </c>
      <c r="D25" s="4" t="s">
        <v>101</v>
      </c>
      <c r="E25" s="4" t="s">
        <v>102</v>
      </c>
      <c r="F25" s="5">
        <v>44530</v>
      </c>
      <c r="G25" s="5">
        <v>44532</v>
      </c>
      <c r="H25" s="4">
        <v>1</v>
      </c>
      <c r="I25" s="4">
        <v>2</v>
      </c>
      <c r="J25" s="4">
        <v>2</v>
      </c>
      <c r="K25" s="4" t="s">
        <v>29</v>
      </c>
      <c r="L25" s="4">
        <v>168</v>
      </c>
      <c r="M25" s="4">
        <v>168</v>
      </c>
      <c r="N25" s="4" t="s">
        <v>103</v>
      </c>
      <c r="O25" s="4" t="s">
        <v>31</v>
      </c>
      <c r="P25" s="4" t="s">
        <v>32</v>
      </c>
      <c r="Q25" s="4">
        <v>0</v>
      </c>
      <c r="R25" s="6">
        <v>44530</v>
      </c>
      <c r="S25" s="5">
        <v>44536</v>
      </c>
      <c r="T25" s="4" t="s">
        <v>33</v>
      </c>
      <c r="U25" s="4">
        <v>168</v>
      </c>
      <c r="V25" s="4">
        <v>0</v>
      </c>
      <c r="W25" s="4">
        <v>0</v>
      </c>
      <c r="X25" s="4">
        <v>2319156</v>
      </c>
      <c r="Y25" s="4" t="s">
        <v>104</v>
      </c>
    </row>
    <row r="26" s="4" customFormat="1" spans="1:24">
      <c r="A26" s="4">
        <v>16890295964</v>
      </c>
      <c r="B26" s="4" t="s">
        <v>25</v>
      </c>
      <c r="C26" s="4" t="s">
        <v>26</v>
      </c>
      <c r="D26" s="4" t="s">
        <v>105</v>
      </c>
      <c r="E26" s="4" t="s">
        <v>99</v>
      </c>
      <c r="F26" s="5">
        <v>44530</v>
      </c>
      <c r="G26" s="5">
        <v>44533</v>
      </c>
      <c r="H26" s="4">
        <v>1</v>
      </c>
      <c r="I26" s="4">
        <v>3</v>
      </c>
      <c r="J26" s="4">
        <v>3</v>
      </c>
      <c r="K26" s="4" t="s">
        <v>29</v>
      </c>
      <c r="L26" s="4">
        <v>45</v>
      </c>
      <c r="M26" s="4">
        <v>45</v>
      </c>
      <c r="N26" s="4" t="s">
        <v>106</v>
      </c>
      <c r="O26" s="4" t="s">
        <v>31</v>
      </c>
      <c r="P26" s="4" t="s">
        <v>32</v>
      </c>
      <c r="Q26" s="4">
        <v>0</v>
      </c>
      <c r="R26" s="6">
        <v>44530</v>
      </c>
      <c r="S26" s="5">
        <v>44536</v>
      </c>
      <c r="T26" s="4" t="s">
        <v>33</v>
      </c>
      <c r="U26" s="4">
        <v>45</v>
      </c>
      <c r="V26" s="4">
        <v>0</v>
      </c>
      <c r="W26" s="4">
        <v>0</v>
      </c>
      <c r="X26" s="4">
        <v>2319199</v>
      </c>
    </row>
    <row r="27" s="4" customFormat="1" spans="1:25">
      <c r="A27" s="4">
        <v>16895772166</v>
      </c>
      <c r="B27" s="4" t="s">
        <v>25</v>
      </c>
      <c r="C27" s="4" t="s">
        <v>26</v>
      </c>
      <c r="D27" s="4" t="s">
        <v>107</v>
      </c>
      <c r="E27" s="4" t="s">
        <v>108</v>
      </c>
      <c r="F27" s="5">
        <v>44531</v>
      </c>
      <c r="G27" s="5">
        <v>44534</v>
      </c>
      <c r="H27" s="4">
        <v>1</v>
      </c>
      <c r="I27" s="4">
        <v>3</v>
      </c>
      <c r="J27" s="4">
        <v>3</v>
      </c>
      <c r="K27" s="4" t="s">
        <v>29</v>
      </c>
      <c r="L27" s="4">
        <v>930</v>
      </c>
      <c r="M27" s="4">
        <v>930</v>
      </c>
      <c r="N27" s="4" t="s">
        <v>109</v>
      </c>
      <c r="O27" s="4" t="s">
        <v>31</v>
      </c>
      <c r="P27" s="4" t="s">
        <v>32</v>
      </c>
      <c r="Q27" s="4">
        <v>0</v>
      </c>
      <c r="R27" s="6">
        <v>44530</v>
      </c>
      <c r="S27" s="5">
        <v>44536</v>
      </c>
      <c r="T27" s="4" t="s">
        <v>33</v>
      </c>
      <c r="U27" s="4">
        <v>930</v>
      </c>
      <c r="V27" s="4">
        <v>0</v>
      </c>
      <c r="W27" s="4">
        <v>0</v>
      </c>
      <c r="X27" s="4">
        <v>2320318</v>
      </c>
      <c r="Y27" s="4" t="s">
        <v>110</v>
      </c>
    </row>
    <row r="28" s="4" customFormat="1" spans="1:25">
      <c r="A28" s="4">
        <v>16896728197</v>
      </c>
      <c r="B28" s="4" t="s">
        <v>25</v>
      </c>
      <c r="C28" s="4" t="s">
        <v>26</v>
      </c>
      <c r="D28" s="4" t="s">
        <v>111</v>
      </c>
      <c r="E28" s="4" t="s">
        <v>112</v>
      </c>
      <c r="F28" s="5">
        <v>44533</v>
      </c>
      <c r="G28" s="5">
        <v>44535</v>
      </c>
      <c r="H28" s="4">
        <v>1</v>
      </c>
      <c r="I28" s="4">
        <v>2</v>
      </c>
      <c r="J28" s="4">
        <v>2</v>
      </c>
      <c r="K28" s="4" t="s">
        <v>29</v>
      </c>
      <c r="L28" s="4">
        <v>648</v>
      </c>
      <c r="M28" s="4">
        <v>648</v>
      </c>
      <c r="N28" s="4" t="s">
        <v>113</v>
      </c>
      <c r="O28" s="4" t="s">
        <v>31</v>
      </c>
      <c r="P28" s="4" t="s">
        <v>32</v>
      </c>
      <c r="Q28" s="4">
        <v>0</v>
      </c>
      <c r="R28" s="6">
        <v>44531</v>
      </c>
      <c r="S28" s="5">
        <v>44536</v>
      </c>
      <c r="T28" s="4" t="s">
        <v>33</v>
      </c>
      <c r="U28" s="4">
        <v>648</v>
      </c>
      <c r="V28" s="4">
        <v>0</v>
      </c>
      <c r="W28" s="4">
        <v>0</v>
      </c>
      <c r="X28" s="4">
        <v>2320612</v>
      </c>
      <c r="Y28" s="4">
        <v>647104898</v>
      </c>
    </row>
    <row r="29" s="4" customFormat="1" spans="1:24">
      <c r="A29" s="4">
        <v>16896945687</v>
      </c>
      <c r="B29" s="4" t="s">
        <v>25</v>
      </c>
      <c r="C29" s="4" t="s">
        <v>26</v>
      </c>
      <c r="D29" s="4" t="s">
        <v>114</v>
      </c>
      <c r="E29" s="4" t="s">
        <v>115</v>
      </c>
      <c r="F29" s="5">
        <v>44532</v>
      </c>
      <c r="G29" s="5">
        <v>44535</v>
      </c>
      <c r="H29" s="4">
        <v>1</v>
      </c>
      <c r="I29" s="4">
        <v>3</v>
      </c>
      <c r="J29" s="4">
        <v>3</v>
      </c>
      <c r="K29" s="4" t="s">
        <v>29</v>
      </c>
      <c r="L29" s="4">
        <v>156</v>
      </c>
      <c r="M29" s="4">
        <v>156</v>
      </c>
      <c r="N29" s="4" t="s">
        <v>116</v>
      </c>
      <c r="O29" s="4" t="s">
        <v>31</v>
      </c>
      <c r="P29" s="4" t="s">
        <v>32</v>
      </c>
      <c r="Q29" s="4">
        <v>0</v>
      </c>
      <c r="R29" s="6">
        <v>44531</v>
      </c>
      <c r="S29" s="5">
        <v>44536</v>
      </c>
      <c r="T29" s="4" t="s">
        <v>33</v>
      </c>
      <c r="U29" s="4">
        <v>156</v>
      </c>
      <c r="V29" s="4">
        <v>0</v>
      </c>
      <c r="W29" s="4">
        <v>0</v>
      </c>
      <c r="X29" s="4">
        <v>2320696</v>
      </c>
    </row>
    <row r="30" s="4" customFormat="1" spans="1:25">
      <c r="A30" s="4">
        <v>16901728767</v>
      </c>
      <c r="B30" s="4" t="s">
        <v>25</v>
      </c>
      <c r="C30" s="4" t="s">
        <v>26</v>
      </c>
      <c r="D30" s="4" t="s">
        <v>117</v>
      </c>
      <c r="E30" s="4" t="s">
        <v>118</v>
      </c>
      <c r="F30" s="5">
        <v>44531</v>
      </c>
      <c r="G30" s="5">
        <v>44534</v>
      </c>
      <c r="H30" s="4">
        <v>1</v>
      </c>
      <c r="I30" s="4">
        <v>3</v>
      </c>
      <c r="J30" s="4">
        <v>3</v>
      </c>
      <c r="K30" s="4" t="s">
        <v>29</v>
      </c>
      <c r="L30" s="4">
        <v>429</v>
      </c>
      <c r="M30" s="4">
        <v>429</v>
      </c>
      <c r="N30" s="4" t="s">
        <v>119</v>
      </c>
      <c r="O30" s="4" t="s">
        <v>31</v>
      </c>
      <c r="P30" s="4" t="s">
        <v>32</v>
      </c>
      <c r="Q30" s="4">
        <v>0</v>
      </c>
      <c r="R30" s="6">
        <v>44531</v>
      </c>
      <c r="S30" s="5">
        <v>44536</v>
      </c>
      <c r="T30" s="4" t="s">
        <v>33</v>
      </c>
      <c r="U30" s="4">
        <v>429</v>
      </c>
      <c r="V30" s="4">
        <v>0</v>
      </c>
      <c r="W30" s="4">
        <v>0</v>
      </c>
      <c r="X30" s="4">
        <v>2321888</v>
      </c>
      <c r="Y30" s="4">
        <v>95323540</v>
      </c>
    </row>
    <row r="31" s="4" customFormat="1" spans="1:24">
      <c r="A31" s="4">
        <v>16747603387</v>
      </c>
      <c r="B31" s="4" t="s">
        <v>25</v>
      </c>
      <c r="C31" s="4" t="s">
        <v>120</v>
      </c>
      <c r="D31" s="4" t="s">
        <v>121</v>
      </c>
      <c r="E31" s="4" t="s">
        <v>122</v>
      </c>
      <c r="F31" s="5">
        <v>44524</v>
      </c>
      <c r="G31" s="5">
        <v>44527</v>
      </c>
      <c r="H31" s="4">
        <v>1</v>
      </c>
      <c r="I31" s="4">
        <v>3</v>
      </c>
      <c r="J31" s="4">
        <v>3</v>
      </c>
      <c r="K31" s="4" t="s">
        <v>29</v>
      </c>
      <c r="L31" s="4">
        <v>2.35</v>
      </c>
      <c r="M31" s="4">
        <v>2.35</v>
      </c>
      <c r="N31" s="4" t="s">
        <v>123</v>
      </c>
      <c r="O31" s="4" t="s">
        <v>31</v>
      </c>
      <c r="P31" s="4" t="s">
        <v>32</v>
      </c>
      <c r="Q31" s="4">
        <v>0</v>
      </c>
      <c r="R31" s="6">
        <v>44506</v>
      </c>
      <c r="S31" s="5">
        <v>44536</v>
      </c>
      <c r="T31" s="4" t="s">
        <v>33</v>
      </c>
      <c r="U31" s="4">
        <v>2.35</v>
      </c>
      <c r="V31" s="4">
        <v>0</v>
      </c>
      <c r="W31" s="4">
        <v>0</v>
      </c>
      <c r="X31" s="4">
        <v>2291122</v>
      </c>
    </row>
    <row r="32" s="4" customFormat="1" spans="1:24">
      <c r="A32" s="4">
        <v>16912304233</v>
      </c>
      <c r="B32" s="4" t="s">
        <v>25</v>
      </c>
      <c r="C32" s="4" t="s">
        <v>26</v>
      </c>
      <c r="D32" s="4" t="s">
        <v>124</v>
      </c>
      <c r="E32" s="4" t="s">
        <v>125</v>
      </c>
      <c r="F32" s="5">
        <v>44533</v>
      </c>
      <c r="G32" s="5">
        <v>44535</v>
      </c>
      <c r="H32" s="4">
        <v>1</v>
      </c>
      <c r="I32" s="4">
        <v>2</v>
      </c>
      <c r="J32" s="4">
        <v>2</v>
      </c>
      <c r="K32" s="4" t="s">
        <v>29</v>
      </c>
      <c r="L32" s="4">
        <v>132</v>
      </c>
      <c r="M32" s="4">
        <v>132</v>
      </c>
      <c r="N32" s="4" t="s">
        <v>126</v>
      </c>
      <c r="O32" s="4" t="s">
        <v>31</v>
      </c>
      <c r="P32" s="4" t="s">
        <v>32</v>
      </c>
      <c r="Q32" s="4">
        <v>0</v>
      </c>
      <c r="R32" s="6">
        <v>44533</v>
      </c>
      <c r="S32" s="5">
        <v>44536</v>
      </c>
      <c r="T32" s="4" t="s">
        <v>33</v>
      </c>
      <c r="U32" s="4">
        <v>132</v>
      </c>
      <c r="V32" s="4">
        <v>0</v>
      </c>
      <c r="W32" s="4">
        <v>0</v>
      </c>
      <c r="X32" s="4">
        <v>2325548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0"/>
  <sheetViews>
    <sheetView tabSelected="1" workbookViewId="0">
      <selection activeCell="E35" sqref="E35"/>
    </sheetView>
  </sheetViews>
  <sheetFormatPr defaultColWidth="9" defaultRowHeight="13.5"/>
  <cols>
    <col min="1" max="1" width="16.5" style="4" customWidth="1"/>
    <col min="2" max="3" width="11.5" style="4"/>
    <col min="4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127</v>
      </c>
    </row>
    <row r="2" s="4" customFormat="1" spans="1:9">
      <c r="A2" s="4">
        <v>16486198278</v>
      </c>
      <c r="B2" s="5">
        <v>44533</v>
      </c>
      <c r="C2" s="5">
        <v>44535</v>
      </c>
      <c r="D2" s="4">
        <v>600</v>
      </c>
      <c r="E2" s="4" t="str">
        <f>VLOOKUP(A2,HOP!A:L,12,0)</f>
        <v>600.00</v>
      </c>
      <c r="F2" s="4" t="str">
        <f>VLOOKUP(A2,HOP!A:C,3,0)</f>
        <v>2273834</v>
      </c>
      <c r="G2" s="4">
        <f>D2-E2</f>
        <v>0</v>
      </c>
      <c r="H2" s="4" t="str">
        <f>$H$1&amp;F2</f>
        <v>，2273834</v>
      </c>
      <c r="I2" s="4" t="str">
        <f>VLOOKUP(A2,HOP!A:T,20,0)</f>
        <v>直连</v>
      </c>
    </row>
    <row r="3" s="4" customFormat="1" spans="1:9">
      <c r="A3" s="4">
        <v>16593125300</v>
      </c>
      <c r="B3" s="5">
        <v>44527</v>
      </c>
      <c r="C3" s="5">
        <v>44529</v>
      </c>
      <c r="D3" s="4">
        <v>306</v>
      </c>
      <c r="E3" s="4" t="str">
        <f>VLOOKUP(A3,HOP!A:L,12,0)</f>
        <v>306.00</v>
      </c>
      <c r="F3" s="4" t="str">
        <f>VLOOKUP(A3,HOP!A:C,3,0)</f>
        <v>2279947</v>
      </c>
      <c r="G3" s="4">
        <f t="shared" ref="G3:G31" si="0">D3-E3</f>
        <v>0</v>
      </c>
      <c r="H3" s="4" t="str">
        <f t="shared" ref="H3:H31" si="1">$H$1&amp;F3</f>
        <v>，2279947</v>
      </c>
      <c r="I3" s="4" t="str">
        <f>VLOOKUP(A3,HOP!A:T,20,0)</f>
        <v>直连</v>
      </c>
    </row>
    <row r="4" s="4" customFormat="1" spans="1:9">
      <c r="A4" s="4">
        <v>16593368332</v>
      </c>
      <c r="B4" s="5">
        <v>44533</v>
      </c>
      <c r="C4" s="5">
        <v>44535</v>
      </c>
      <c r="D4" s="4">
        <v>180</v>
      </c>
      <c r="E4" s="4" t="str">
        <f>VLOOKUP(A4,HOP!A:L,12,0)</f>
        <v>180.00</v>
      </c>
      <c r="F4" s="4" t="str">
        <f>VLOOKUP(A4,HOP!A:C,3,0)</f>
        <v>2280014</v>
      </c>
      <c r="G4" s="4">
        <f t="shared" si="0"/>
        <v>0</v>
      </c>
      <c r="H4" s="4" t="str">
        <f t="shared" si="1"/>
        <v>，2280014</v>
      </c>
      <c r="I4" s="4" t="str">
        <f>VLOOKUP(A4,HOP!A:T,20,0)</f>
        <v>直连</v>
      </c>
    </row>
    <row r="5" s="4" customFormat="1" spans="1:9">
      <c r="A5" s="4">
        <v>16759230381</v>
      </c>
      <c r="B5" s="5">
        <v>44533</v>
      </c>
      <c r="C5" s="5">
        <v>44535</v>
      </c>
      <c r="D5" s="4">
        <v>1198</v>
      </c>
      <c r="E5" s="4" t="str">
        <f>VLOOKUP(A5,HOP!A:L,12,0)</f>
        <v>1198.00</v>
      </c>
      <c r="F5" s="4" t="str">
        <f>VLOOKUP(A5,HOP!A:C,3,0)</f>
        <v>2293741</v>
      </c>
      <c r="G5" s="4">
        <f t="shared" si="0"/>
        <v>0</v>
      </c>
      <c r="H5" s="4" t="str">
        <f t="shared" si="1"/>
        <v>，2293741</v>
      </c>
      <c r="I5" s="4" t="str">
        <f>VLOOKUP(A5,HOP!A:T,20,0)</f>
        <v>直连</v>
      </c>
    </row>
    <row r="6" s="4" customFormat="1" spans="1:9">
      <c r="A6" s="4">
        <v>16768747115</v>
      </c>
      <c r="B6" s="5">
        <v>44529</v>
      </c>
      <c r="C6" s="5">
        <v>44532</v>
      </c>
      <c r="D6" s="4">
        <v>1281</v>
      </c>
      <c r="E6" s="4" t="str">
        <f>VLOOKUP(A6,HOP!A:L,12,0)</f>
        <v>1281.00</v>
      </c>
      <c r="F6" s="4" t="str">
        <f>VLOOKUP(A6,HOP!A:C,3,0)</f>
        <v>2296094</v>
      </c>
      <c r="G6" s="4">
        <f t="shared" si="0"/>
        <v>0</v>
      </c>
      <c r="H6" s="4" t="str">
        <f t="shared" si="1"/>
        <v>，2296094</v>
      </c>
      <c r="I6" s="4" t="str">
        <f>VLOOKUP(A6,HOP!A:T,20,0)</f>
        <v>直连</v>
      </c>
    </row>
    <row r="7" s="4" customFormat="1" spans="1:9">
      <c r="A7" s="4">
        <v>16769222648</v>
      </c>
      <c r="B7" s="5">
        <v>44533</v>
      </c>
      <c r="C7" s="5">
        <v>44535</v>
      </c>
      <c r="D7" s="4">
        <v>658</v>
      </c>
      <c r="E7" s="4" t="str">
        <f>VLOOKUP(A7,HOP!A:L,12,0)</f>
        <v>658.00</v>
      </c>
      <c r="F7" s="4" t="str">
        <f>VLOOKUP(A7,HOP!A:C,3,0)</f>
        <v>2296226</v>
      </c>
      <c r="G7" s="4">
        <f t="shared" si="0"/>
        <v>0</v>
      </c>
      <c r="H7" s="4" t="str">
        <f t="shared" si="1"/>
        <v>，2296226</v>
      </c>
      <c r="I7" s="4" t="str">
        <f>VLOOKUP(A7,HOP!A:T,20,0)</f>
        <v>直连</v>
      </c>
    </row>
    <row r="8" s="4" customFormat="1" spans="1:9">
      <c r="A8" s="4">
        <v>16769268735</v>
      </c>
      <c r="B8" s="5">
        <v>44533</v>
      </c>
      <c r="C8" s="5">
        <v>44535</v>
      </c>
      <c r="D8" s="4">
        <v>796</v>
      </c>
      <c r="E8" s="4" t="str">
        <f>VLOOKUP(A8,HOP!A:L,12,0)</f>
        <v>796.00</v>
      </c>
      <c r="F8" s="4" t="str">
        <f>VLOOKUP(A8,HOP!A:C,3,0)</f>
        <v>2296244</v>
      </c>
      <c r="G8" s="4">
        <f t="shared" si="0"/>
        <v>0</v>
      </c>
      <c r="H8" s="4" t="str">
        <f t="shared" si="1"/>
        <v>，2296244</v>
      </c>
      <c r="I8" s="4" t="str">
        <f>VLOOKUP(A8,HOP!A:T,20,0)</f>
        <v>直连</v>
      </c>
    </row>
    <row r="9" s="4" customFormat="1" spans="1:9">
      <c r="A9" s="4">
        <v>16793725782</v>
      </c>
      <c r="B9" s="5">
        <v>44528</v>
      </c>
      <c r="C9" s="5">
        <v>44530</v>
      </c>
      <c r="D9" s="4">
        <v>600</v>
      </c>
      <c r="E9" s="4" t="str">
        <f>VLOOKUP(A9,HOP!A:L,12,0)</f>
        <v>600.00</v>
      </c>
      <c r="F9" s="4" t="str">
        <f>VLOOKUP(A9,HOP!A:C,3,0)</f>
        <v>2299285</v>
      </c>
      <c r="G9" s="4">
        <f t="shared" si="0"/>
        <v>0</v>
      </c>
      <c r="H9" s="4" t="str">
        <f t="shared" si="1"/>
        <v>，2299285</v>
      </c>
      <c r="I9" s="4" t="str">
        <f>VLOOKUP(A9,HOP!A:T,20,0)</f>
        <v>直连</v>
      </c>
    </row>
    <row r="10" s="4" customFormat="1" spans="1:9">
      <c r="A10" s="4">
        <v>16822260072</v>
      </c>
      <c r="B10" s="5">
        <v>44529</v>
      </c>
      <c r="C10" s="5">
        <v>44533</v>
      </c>
      <c r="D10" s="4">
        <v>464</v>
      </c>
      <c r="E10" s="4" t="str">
        <f>VLOOKUP(A10,HOP!A:L,12,0)</f>
        <v>464.00</v>
      </c>
      <c r="F10" s="4" t="str">
        <f>VLOOKUP(A10,HOP!A:C,3,0)</f>
        <v>2303582</v>
      </c>
      <c r="G10" s="4">
        <f t="shared" si="0"/>
        <v>0</v>
      </c>
      <c r="H10" s="4" t="str">
        <f t="shared" si="1"/>
        <v>，2303582</v>
      </c>
      <c r="I10" s="4" t="str">
        <f>VLOOKUP(A10,HOP!A:T,20,0)</f>
        <v>直连</v>
      </c>
    </row>
    <row r="11" s="4" customFormat="1" spans="1:9">
      <c r="A11" s="4">
        <v>16826032560</v>
      </c>
      <c r="B11" s="5">
        <v>44529</v>
      </c>
      <c r="C11" s="5">
        <v>44531</v>
      </c>
      <c r="D11" s="4">
        <v>448</v>
      </c>
      <c r="E11" s="4" t="str">
        <f>VLOOKUP(A11,HOP!A:L,12,0)</f>
        <v>448.00</v>
      </c>
      <c r="F11" s="4" t="str">
        <f>VLOOKUP(A11,HOP!A:C,3,0)</f>
        <v>2304657</v>
      </c>
      <c r="G11" s="4">
        <f t="shared" si="0"/>
        <v>0</v>
      </c>
      <c r="H11" s="4" t="str">
        <f t="shared" si="1"/>
        <v>，2304657</v>
      </c>
      <c r="I11" s="4" t="str">
        <f>VLOOKUP(A11,HOP!A:T,20,0)</f>
        <v>直连</v>
      </c>
    </row>
    <row r="12" s="4" customFormat="1" spans="1:9">
      <c r="A12" s="4">
        <v>16833305580</v>
      </c>
      <c r="B12" s="5">
        <v>44527</v>
      </c>
      <c r="C12" s="5">
        <v>44529</v>
      </c>
      <c r="D12" s="4">
        <v>196</v>
      </c>
      <c r="E12" s="4" t="str">
        <f>VLOOKUP(A12,HOP!A:L,12,0)</f>
        <v>196.00</v>
      </c>
      <c r="F12" s="4" t="str">
        <f>VLOOKUP(A12,HOP!A:C,3,0)</f>
        <v>2305822</v>
      </c>
      <c r="G12" s="4">
        <f t="shared" si="0"/>
        <v>0</v>
      </c>
      <c r="H12" s="4" t="str">
        <f t="shared" si="1"/>
        <v>，2305822</v>
      </c>
      <c r="I12" s="4" t="str">
        <f>VLOOKUP(A12,HOP!A:T,20,0)</f>
        <v>直连</v>
      </c>
    </row>
    <row r="13" s="4" customFormat="1" spans="1:9">
      <c r="A13" s="4">
        <v>16839926736</v>
      </c>
      <c r="B13" s="5">
        <v>44533</v>
      </c>
      <c r="C13" s="5">
        <v>44535</v>
      </c>
      <c r="D13" s="4">
        <v>112</v>
      </c>
      <c r="E13" s="4" t="str">
        <f>VLOOKUP(A13,HOP!A:L,12,0)</f>
        <v>112.00</v>
      </c>
      <c r="F13" s="4" t="str">
        <f>VLOOKUP(A13,HOP!A:C,3,0)</f>
        <v>2306909</v>
      </c>
      <c r="G13" s="4">
        <f t="shared" si="0"/>
        <v>0</v>
      </c>
      <c r="H13" s="4" t="str">
        <f t="shared" si="1"/>
        <v>，2306909</v>
      </c>
      <c r="I13" s="4" t="str">
        <f>VLOOKUP(A13,HOP!A:T,20,0)</f>
        <v>直连</v>
      </c>
    </row>
    <row r="14" s="4" customFormat="1" spans="1:9">
      <c r="A14" s="4">
        <v>16847511512</v>
      </c>
      <c r="B14" s="5">
        <v>44528</v>
      </c>
      <c r="C14" s="5">
        <v>44530</v>
      </c>
      <c r="D14" s="4">
        <v>470</v>
      </c>
      <c r="E14" s="4" t="str">
        <f>VLOOKUP(A14,HOP!A:L,12,0)</f>
        <v>470.00</v>
      </c>
      <c r="F14" s="4" t="str">
        <f>VLOOKUP(A14,HOP!A:C,3,0)</f>
        <v>2308432</v>
      </c>
      <c r="G14" s="4">
        <f t="shared" si="0"/>
        <v>0</v>
      </c>
      <c r="H14" s="4" t="str">
        <f t="shared" si="1"/>
        <v>，2308432</v>
      </c>
      <c r="I14" s="4" t="str">
        <f>VLOOKUP(A14,HOP!A:T,20,0)</f>
        <v>直连</v>
      </c>
    </row>
    <row r="15" s="4" customFormat="1" spans="1:9">
      <c r="A15" s="4">
        <v>16851078924</v>
      </c>
      <c r="B15" s="5">
        <v>44533</v>
      </c>
      <c r="C15" s="5">
        <v>44535</v>
      </c>
      <c r="D15" s="4">
        <v>184</v>
      </c>
      <c r="E15" s="4" t="str">
        <f>VLOOKUP(A15,HOP!A:L,12,0)</f>
        <v>184.00</v>
      </c>
      <c r="F15" s="4" t="str">
        <f>VLOOKUP(A15,HOP!A:C,3,0)</f>
        <v>2309721</v>
      </c>
      <c r="G15" s="4">
        <f t="shared" si="0"/>
        <v>0</v>
      </c>
      <c r="H15" s="4" t="str">
        <f t="shared" si="1"/>
        <v>，2309721</v>
      </c>
      <c r="I15" s="4" t="str">
        <f>VLOOKUP(A15,HOP!A:T,20,0)</f>
        <v>直连</v>
      </c>
    </row>
    <row r="16" s="4" customFormat="1" spans="1:9">
      <c r="A16" s="4">
        <v>16859164557</v>
      </c>
      <c r="B16" s="5">
        <v>44527</v>
      </c>
      <c r="C16" s="5">
        <v>44530</v>
      </c>
      <c r="D16" s="4">
        <v>222</v>
      </c>
      <c r="E16" s="4" t="str">
        <f>VLOOKUP(A16,HOP!A:L,12,0)</f>
        <v>222.00</v>
      </c>
      <c r="F16" s="4" t="str">
        <f>VLOOKUP(A16,HOP!A:C,3,0)</f>
        <v>2311310</v>
      </c>
      <c r="G16" s="4">
        <f t="shared" si="0"/>
        <v>0</v>
      </c>
      <c r="H16" s="4" t="str">
        <f t="shared" si="1"/>
        <v>，2311310</v>
      </c>
      <c r="I16" s="4" t="str">
        <f>VLOOKUP(A16,HOP!A:T,20,0)</f>
        <v>直连</v>
      </c>
    </row>
    <row r="17" s="4" customFormat="1" spans="1:9">
      <c r="A17" s="4">
        <v>16863542228</v>
      </c>
      <c r="B17" s="5">
        <v>44528</v>
      </c>
      <c r="C17" s="5">
        <v>44530</v>
      </c>
      <c r="D17" s="4">
        <v>116</v>
      </c>
      <c r="E17" s="4" t="str">
        <f>VLOOKUP(A17,HOP!A:L,12,0)</f>
        <v>116.00</v>
      </c>
      <c r="F17" s="4" t="str">
        <f>VLOOKUP(A17,HOP!A:C,3,0)</f>
        <v>2312216</v>
      </c>
      <c r="G17" s="4">
        <f t="shared" si="0"/>
        <v>0</v>
      </c>
      <c r="H17" s="4" t="str">
        <f t="shared" si="1"/>
        <v>，2312216</v>
      </c>
      <c r="I17" s="4" t="str">
        <f>VLOOKUP(A17,HOP!A:T,20,0)</f>
        <v>直连</v>
      </c>
    </row>
    <row r="18" s="4" customFormat="1" spans="1:9">
      <c r="A18" s="4">
        <v>16865904427</v>
      </c>
      <c r="B18" s="5">
        <v>44526</v>
      </c>
      <c r="C18" s="5">
        <v>44529</v>
      </c>
      <c r="D18" s="4">
        <v>104</v>
      </c>
      <c r="E18" s="4" t="str">
        <f>VLOOKUP(A18,HOP!A:L,12,0)</f>
        <v>104.00</v>
      </c>
      <c r="F18" s="4" t="str">
        <f>VLOOKUP(A18,HOP!A:C,3,0)</f>
        <v>2313132</v>
      </c>
      <c r="G18" s="4">
        <f t="shared" si="0"/>
        <v>0</v>
      </c>
      <c r="H18" s="4" t="str">
        <f t="shared" si="1"/>
        <v>，2313132</v>
      </c>
      <c r="I18" s="4" t="str">
        <f>VLOOKUP(A18,HOP!A:T,20,0)</f>
        <v>直连</v>
      </c>
    </row>
    <row r="19" s="4" customFormat="1" spans="1:9">
      <c r="A19" s="4">
        <v>16873130911</v>
      </c>
      <c r="B19" s="5">
        <v>44527</v>
      </c>
      <c r="C19" s="5">
        <v>44529</v>
      </c>
      <c r="D19" s="4">
        <v>1516</v>
      </c>
      <c r="E19" s="4" t="str">
        <f>VLOOKUP(A19,HOP!A:L,12,0)</f>
        <v>1516.00</v>
      </c>
      <c r="F19" s="4" t="str">
        <f>VLOOKUP(A19,HOP!A:C,3,0)</f>
        <v>2315126</v>
      </c>
      <c r="G19" s="4">
        <f t="shared" si="0"/>
        <v>0</v>
      </c>
      <c r="H19" s="4" t="str">
        <f t="shared" si="1"/>
        <v>，2315126</v>
      </c>
      <c r="I19" s="4" t="str">
        <f>VLOOKUP(A19,HOP!A:T,20,0)</f>
        <v>直连</v>
      </c>
    </row>
    <row r="20" s="4" customFormat="1" hidden="1" spans="1:9">
      <c r="A20" s="4">
        <v>16873933326</v>
      </c>
      <c r="B20" s="5">
        <v>44527</v>
      </c>
      <c r="C20" s="5">
        <v>44529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VLOOKUP(A20,HOP!A:T,20,0)</f>
        <v>#N/A</v>
      </c>
    </row>
    <row r="21" s="4" customFormat="1" spans="1:9">
      <c r="A21" s="4">
        <v>16879798094</v>
      </c>
      <c r="B21" s="5">
        <v>44531</v>
      </c>
      <c r="C21" s="5">
        <v>44534</v>
      </c>
      <c r="D21" s="4">
        <v>153</v>
      </c>
      <c r="E21" s="4" t="str">
        <f>VLOOKUP(A21,HOP!A:L,12,0)</f>
        <v>153.00</v>
      </c>
      <c r="F21" s="4" t="str">
        <f>VLOOKUP(A21,HOP!A:C,3,0)</f>
        <v>2316360</v>
      </c>
      <c r="G21" s="4">
        <f t="shared" si="0"/>
        <v>0</v>
      </c>
      <c r="H21" s="4" t="str">
        <f t="shared" si="1"/>
        <v>，2316360</v>
      </c>
      <c r="I21" s="4" t="str">
        <f>VLOOKUP(A21,HOP!A:T,20,0)</f>
        <v>直连</v>
      </c>
    </row>
    <row r="22" s="4" customFormat="1" spans="1:9">
      <c r="A22" s="4">
        <v>16880282399</v>
      </c>
      <c r="B22" s="5">
        <v>44528</v>
      </c>
      <c r="C22" s="5">
        <v>44533</v>
      </c>
      <c r="D22" s="4">
        <v>220</v>
      </c>
      <c r="E22" s="4" t="str">
        <f>VLOOKUP(A22,HOP!A:L,12,0)</f>
        <v>220.00</v>
      </c>
      <c r="F22" s="4" t="str">
        <f>VLOOKUP(A22,HOP!A:C,3,0)</f>
        <v>2316501</v>
      </c>
      <c r="G22" s="4">
        <f t="shared" si="0"/>
        <v>0</v>
      </c>
      <c r="H22" s="4" t="str">
        <f t="shared" si="1"/>
        <v>，2316501</v>
      </c>
      <c r="I22" s="4" t="str">
        <f>VLOOKUP(A22,HOP!A:T,20,0)</f>
        <v>直连</v>
      </c>
    </row>
    <row r="23" s="4" customFormat="1" spans="1:9">
      <c r="A23" s="4">
        <v>16885546730</v>
      </c>
      <c r="B23" s="5">
        <v>44528</v>
      </c>
      <c r="C23" s="5">
        <v>44531</v>
      </c>
      <c r="D23" s="4">
        <v>183</v>
      </c>
      <c r="E23" s="4" t="str">
        <f>VLOOKUP(A23,HOP!A:L,12,0)</f>
        <v>183.00</v>
      </c>
      <c r="F23" s="4" t="str">
        <f>VLOOKUP(A23,HOP!A:C,3,0)</f>
        <v>2317773</v>
      </c>
      <c r="G23" s="4">
        <f t="shared" si="0"/>
        <v>0</v>
      </c>
      <c r="H23" s="4" t="str">
        <f t="shared" si="1"/>
        <v>，2317773</v>
      </c>
      <c r="I23" s="4" t="str">
        <f>VLOOKUP(A23,HOP!A:T,20,0)</f>
        <v>直连</v>
      </c>
    </row>
    <row r="24" s="4" customFormat="1" spans="1:9">
      <c r="A24" s="4">
        <v>16890222623</v>
      </c>
      <c r="B24" s="5">
        <v>44530</v>
      </c>
      <c r="C24" s="5">
        <v>44532</v>
      </c>
      <c r="D24" s="4">
        <v>168</v>
      </c>
      <c r="E24" s="4" t="str">
        <f>VLOOKUP(A24,HOP!A:L,12,0)</f>
        <v>168.00</v>
      </c>
      <c r="F24" s="4" t="str">
        <f>VLOOKUP(A24,HOP!A:C,3,0)</f>
        <v>2319156</v>
      </c>
      <c r="G24" s="4">
        <f t="shared" si="0"/>
        <v>0</v>
      </c>
      <c r="H24" s="4" t="str">
        <f t="shared" si="1"/>
        <v>，2319156</v>
      </c>
      <c r="I24" s="4" t="str">
        <f>VLOOKUP(A24,HOP!A:T,20,0)</f>
        <v>直连</v>
      </c>
    </row>
    <row r="25" s="4" customFormat="1" spans="1:9">
      <c r="A25" s="4">
        <v>16890295964</v>
      </c>
      <c r="B25" s="5">
        <v>44530</v>
      </c>
      <c r="C25" s="5">
        <v>44533</v>
      </c>
      <c r="D25" s="4">
        <v>45</v>
      </c>
      <c r="E25" s="4" t="str">
        <f>VLOOKUP(A25,HOP!A:L,12,0)</f>
        <v>45.00</v>
      </c>
      <c r="F25" s="4" t="str">
        <f>VLOOKUP(A25,HOP!A:C,3,0)</f>
        <v>2319199</v>
      </c>
      <c r="G25" s="4">
        <f t="shared" si="0"/>
        <v>0</v>
      </c>
      <c r="H25" s="4" t="str">
        <f t="shared" si="1"/>
        <v>，2319199</v>
      </c>
      <c r="I25" s="4" t="str">
        <f>VLOOKUP(A25,HOP!A:T,20,0)</f>
        <v>直连</v>
      </c>
    </row>
    <row r="26" s="4" customFormat="1" spans="1:9">
      <c r="A26" s="4">
        <v>16895772166</v>
      </c>
      <c r="B26" s="5">
        <v>44531</v>
      </c>
      <c r="C26" s="5">
        <v>44534</v>
      </c>
      <c r="D26" s="4">
        <v>930</v>
      </c>
      <c r="E26" s="4" t="str">
        <f>VLOOKUP(A26,HOP!A:L,12,0)</f>
        <v>930.00</v>
      </c>
      <c r="F26" s="4" t="str">
        <f>VLOOKUP(A26,HOP!A:C,3,0)</f>
        <v>2320318</v>
      </c>
      <c r="G26" s="4">
        <f t="shared" si="0"/>
        <v>0</v>
      </c>
      <c r="H26" s="4" t="str">
        <f t="shared" si="1"/>
        <v>，2320318</v>
      </c>
      <c r="I26" s="4" t="str">
        <f>VLOOKUP(A26,HOP!A:T,20,0)</f>
        <v>直连</v>
      </c>
    </row>
    <row r="27" s="4" customFormat="1" spans="1:9">
      <c r="A27" s="4">
        <v>16896728197</v>
      </c>
      <c r="B27" s="5">
        <v>44533</v>
      </c>
      <c r="C27" s="5">
        <v>44535</v>
      </c>
      <c r="D27" s="4">
        <v>648</v>
      </c>
      <c r="E27" s="4" t="str">
        <f>VLOOKUP(A27,HOP!A:L,12,0)</f>
        <v>648.00</v>
      </c>
      <c r="F27" s="4" t="str">
        <f>VLOOKUP(A27,HOP!A:C,3,0)</f>
        <v>2320612</v>
      </c>
      <c r="G27" s="4">
        <f t="shared" si="0"/>
        <v>0</v>
      </c>
      <c r="H27" s="4" t="str">
        <f t="shared" si="1"/>
        <v>，2320612</v>
      </c>
      <c r="I27" s="4" t="str">
        <f>VLOOKUP(A27,HOP!A:T,20,0)</f>
        <v>直连</v>
      </c>
    </row>
    <row r="28" s="4" customFormat="1" spans="1:9">
      <c r="A28" s="4">
        <v>16896945687</v>
      </c>
      <c r="B28" s="5">
        <v>44532</v>
      </c>
      <c r="C28" s="5">
        <v>44535</v>
      </c>
      <c r="D28" s="4">
        <v>156</v>
      </c>
      <c r="E28" s="4" t="str">
        <f>VLOOKUP(A28,HOP!A:L,12,0)</f>
        <v>156.00</v>
      </c>
      <c r="F28" s="4" t="str">
        <f>VLOOKUP(A28,HOP!A:C,3,0)</f>
        <v>2320696</v>
      </c>
      <c r="G28" s="4">
        <f t="shared" si="0"/>
        <v>0</v>
      </c>
      <c r="H28" s="4" t="str">
        <f t="shared" si="1"/>
        <v>，2320696</v>
      </c>
      <c r="I28" s="4" t="str">
        <f>VLOOKUP(A28,HOP!A:T,20,0)</f>
        <v>直连</v>
      </c>
    </row>
    <row r="29" s="4" customFormat="1" spans="1:9">
      <c r="A29" s="4">
        <v>16901728767</v>
      </c>
      <c r="B29" s="5">
        <v>44531</v>
      </c>
      <c r="C29" s="5">
        <v>44534</v>
      </c>
      <c r="D29" s="4">
        <v>429</v>
      </c>
      <c r="E29" s="4" t="str">
        <f>VLOOKUP(A29,HOP!A:L,12,0)</f>
        <v>429.00</v>
      </c>
      <c r="F29" s="4" t="str">
        <f>VLOOKUP(A29,HOP!A:C,3,0)</f>
        <v>2321888</v>
      </c>
      <c r="G29" s="4">
        <f t="shared" si="0"/>
        <v>0</v>
      </c>
      <c r="H29" s="4" t="str">
        <f t="shared" si="1"/>
        <v>，2321888</v>
      </c>
      <c r="I29" s="4" t="str">
        <f>VLOOKUP(A29,HOP!A:T,20,0)</f>
        <v>直连</v>
      </c>
    </row>
    <row r="30" s="4" customFormat="1" spans="1:10">
      <c r="A30" s="4">
        <v>16747603387</v>
      </c>
      <c r="B30" s="5">
        <v>44524</v>
      </c>
      <c r="C30" s="5">
        <v>44527</v>
      </c>
      <c r="D30" s="4">
        <v>2.35</v>
      </c>
      <c r="E30" s="4" t="e">
        <f>VLOOKUP(A30,HOP!A:L,12,0)</f>
        <v>#N/A</v>
      </c>
      <c r="F30" s="4">
        <v>2291122</v>
      </c>
      <c r="G30" s="4" t="e">
        <f t="shared" si="0"/>
        <v>#N/A</v>
      </c>
      <c r="H30" s="4" t="str">
        <f t="shared" si="1"/>
        <v>，2291122</v>
      </c>
      <c r="I30" s="4" t="e">
        <f>VLOOKUP(A30,HOP!A:T,20,0)</f>
        <v>#N/A</v>
      </c>
      <c r="J30" s="4" t="s">
        <v>128</v>
      </c>
    </row>
    <row r="31" s="4" customFormat="1" spans="1:9">
      <c r="A31" s="4">
        <v>16912304233</v>
      </c>
      <c r="B31" s="5">
        <v>44533</v>
      </c>
      <c r="C31" s="5">
        <v>44535</v>
      </c>
      <c r="D31" s="4">
        <v>132</v>
      </c>
      <c r="E31" s="4" t="str">
        <f>VLOOKUP(A31,HOP!A:L,12,0)</f>
        <v>132.00</v>
      </c>
      <c r="F31" s="4" t="str">
        <f>VLOOKUP(A31,HOP!A:C,3,0)</f>
        <v>2325548</v>
      </c>
      <c r="G31" s="4">
        <f t="shared" si="0"/>
        <v>0</v>
      </c>
      <c r="H31" s="4" t="str">
        <f t="shared" si="1"/>
        <v>，2325548</v>
      </c>
      <c r="I31" s="4" t="str">
        <f>VLOOKUP(A31,HOP!A:T,20,0)</f>
        <v>直连</v>
      </c>
    </row>
    <row r="33" spans="4:4">
      <c r="D33" s="4">
        <f>SUM(D2:D32)</f>
        <v>12517.35</v>
      </c>
    </row>
    <row r="38" spans="1:1">
      <c r="A38" s="4" t="s">
        <v>129</v>
      </c>
    </row>
    <row r="39" spans="1:1">
      <c r="A39" s="4" t="s">
        <v>130</v>
      </c>
    </row>
    <row r="40" spans="1:1">
      <c r="A40" s="4" t="s">
        <v>131</v>
      </c>
    </row>
  </sheetData>
  <autoFilter ref="A1:XFD33">
    <filterColumn colId="3">
      <filters blank="1">
        <filter val="112"/>
        <filter val="153"/>
        <filter val="116"/>
        <filter val="156"/>
        <filter val="196"/>
        <filter val="796"/>
        <filter val="1516"/>
        <filter val="658"/>
        <filter val="1198"/>
        <filter val="220"/>
        <filter val="222"/>
        <filter val="464"/>
        <filter val="168"/>
        <filter val="429"/>
        <filter val="470"/>
        <filter val="930"/>
        <filter val="132"/>
        <filter val="2.35"/>
        <filter val="12517.35"/>
        <filter val="180"/>
        <filter val="600"/>
        <filter val="1281"/>
        <filter val="183"/>
        <filter val="104"/>
        <filter val="184"/>
        <filter val="45"/>
        <filter val="306"/>
        <filter val="448"/>
        <filter val="6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132</v>
      </c>
      <c r="B1" s="2" t="s">
        <v>133</v>
      </c>
      <c r="C1" s="2" t="s">
        <v>134</v>
      </c>
      <c r="D1" s="2" t="s">
        <v>135</v>
      </c>
      <c r="E1" s="2" t="s">
        <v>13</v>
      </c>
      <c r="F1" s="2" t="s">
        <v>5</v>
      </c>
      <c r="G1" s="2" t="s">
        <v>6</v>
      </c>
      <c r="H1" s="2" t="s">
        <v>136</v>
      </c>
      <c r="I1" s="2" t="s">
        <v>137</v>
      </c>
      <c r="J1" s="2" t="s">
        <v>138</v>
      </c>
      <c r="K1" s="2" t="s">
        <v>139</v>
      </c>
      <c r="L1" s="2" t="s">
        <v>140</v>
      </c>
      <c r="M1" s="2" t="s">
        <v>141</v>
      </c>
      <c r="N1" s="2" t="s">
        <v>142</v>
      </c>
      <c r="O1" s="2" t="s">
        <v>143</v>
      </c>
      <c r="P1" s="2" t="s">
        <v>144</v>
      </c>
      <c r="Q1" s="2" t="s">
        <v>145</v>
      </c>
      <c r="R1" s="2" t="s">
        <v>146</v>
      </c>
      <c r="S1" s="2" t="s">
        <v>147</v>
      </c>
      <c r="T1" s="2" t="s">
        <v>148</v>
      </c>
    </row>
    <row r="2" s="1" customFormat="1" spans="1:20">
      <c r="A2" s="3">
        <v>16863542228</v>
      </c>
      <c r="B2" s="1" t="s">
        <v>149</v>
      </c>
      <c r="C2" s="1" t="s">
        <v>150</v>
      </c>
      <c r="D2" s="1" t="s">
        <v>151</v>
      </c>
      <c r="E2" s="1" t="s">
        <v>152</v>
      </c>
      <c r="F2" s="1" t="s">
        <v>153</v>
      </c>
      <c r="G2" s="1" t="s">
        <v>154</v>
      </c>
      <c r="H2" s="1" t="s">
        <v>155</v>
      </c>
      <c r="I2" s="1" t="s">
        <v>156</v>
      </c>
      <c r="J2" s="1" t="s">
        <v>29</v>
      </c>
      <c r="K2" s="1" t="s">
        <v>157</v>
      </c>
      <c r="L2" s="1" t="s">
        <v>157</v>
      </c>
      <c r="M2" s="1" t="s">
        <v>158</v>
      </c>
      <c r="N2" s="1" t="s">
        <v>158</v>
      </c>
      <c r="O2" s="1" t="s">
        <v>159</v>
      </c>
      <c r="P2" s="1" t="s">
        <v>160</v>
      </c>
      <c r="Q2" s="1" t="s">
        <v>161</v>
      </c>
      <c r="R2" s="1" t="s">
        <v>162</v>
      </c>
      <c r="S2" s="1" t="s">
        <v>163</v>
      </c>
      <c r="T2" s="1" t="s">
        <v>164</v>
      </c>
    </row>
    <row r="3" s="1" customFormat="1" spans="1:20">
      <c r="A3" s="3">
        <v>16873130911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165</v>
      </c>
      <c r="G3" s="1" t="s">
        <v>169</v>
      </c>
      <c r="H3" s="1" t="s">
        <v>155</v>
      </c>
      <c r="I3" s="1" t="s">
        <v>170</v>
      </c>
      <c r="J3" s="1" t="s">
        <v>29</v>
      </c>
      <c r="K3" s="1" t="s">
        <v>171</v>
      </c>
      <c r="L3" s="1" t="s">
        <v>171</v>
      </c>
      <c r="M3" s="1" t="s">
        <v>158</v>
      </c>
      <c r="N3" s="1" t="s">
        <v>158</v>
      </c>
      <c r="O3" s="1" t="s">
        <v>159</v>
      </c>
      <c r="P3" s="1" t="s">
        <v>160</v>
      </c>
      <c r="Q3" s="1" t="s">
        <v>172</v>
      </c>
      <c r="R3" s="1" t="s">
        <v>162</v>
      </c>
      <c r="S3" s="1" t="s">
        <v>163</v>
      </c>
      <c r="T3" s="1" t="s">
        <v>164</v>
      </c>
    </row>
    <row r="4" s="1" customFormat="1" spans="1:20">
      <c r="A4" s="3">
        <v>16851078924</v>
      </c>
      <c r="B4" s="1" t="s">
        <v>173</v>
      </c>
      <c r="C4" s="1" t="s">
        <v>174</v>
      </c>
      <c r="D4" s="1" t="s">
        <v>175</v>
      </c>
      <c r="E4" s="1" t="s">
        <v>176</v>
      </c>
      <c r="F4" s="1" t="s">
        <v>177</v>
      </c>
      <c r="G4" s="1" t="s">
        <v>178</v>
      </c>
      <c r="H4" s="1" t="s">
        <v>155</v>
      </c>
      <c r="I4" s="1" t="s">
        <v>179</v>
      </c>
      <c r="J4" s="1" t="s">
        <v>29</v>
      </c>
      <c r="K4" s="1" t="s">
        <v>180</v>
      </c>
      <c r="L4" s="1" t="s">
        <v>180</v>
      </c>
      <c r="M4" s="1" t="s">
        <v>158</v>
      </c>
      <c r="N4" s="1" t="s">
        <v>158</v>
      </c>
      <c r="O4" s="1" t="s">
        <v>159</v>
      </c>
      <c r="P4" s="1" t="s">
        <v>160</v>
      </c>
      <c r="Q4" s="1" t="s">
        <v>181</v>
      </c>
      <c r="R4" s="1" t="s">
        <v>162</v>
      </c>
      <c r="S4" s="1" t="s">
        <v>163</v>
      </c>
      <c r="T4" s="1" t="s">
        <v>164</v>
      </c>
    </row>
    <row r="5" s="1" customFormat="1" spans="1:20">
      <c r="A5" s="3">
        <v>16769268735</v>
      </c>
      <c r="B5" s="1" t="s">
        <v>182</v>
      </c>
      <c r="C5" s="1" t="s">
        <v>183</v>
      </c>
      <c r="D5" s="1" t="s">
        <v>184</v>
      </c>
      <c r="E5" s="1" t="s">
        <v>185</v>
      </c>
      <c r="F5" s="1" t="s">
        <v>177</v>
      </c>
      <c r="G5" s="1" t="s">
        <v>178</v>
      </c>
      <c r="H5" s="1" t="s">
        <v>155</v>
      </c>
      <c r="I5" s="1" t="s">
        <v>186</v>
      </c>
      <c r="J5" s="1" t="s">
        <v>29</v>
      </c>
      <c r="K5" s="1" t="s">
        <v>187</v>
      </c>
      <c r="L5" s="1" t="s">
        <v>187</v>
      </c>
      <c r="M5" s="1" t="s">
        <v>158</v>
      </c>
      <c r="N5" s="1" t="s">
        <v>158</v>
      </c>
      <c r="O5" s="1" t="s">
        <v>159</v>
      </c>
      <c r="P5" s="1" t="s">
        <v>160</v>
      </c>
      <c r="Q5" s="1" t="s">
        <v>188</v>
      </c>
      <c r="R5" s="1" t="s">
        <v>162</v>
      </c>
      <c r="S5" s="1" t="s">
        <v>163</v>
      </c>
      <c r="T5" s="1" t="s">
        <v>164</v>
      </c>
    </row>
    <row r="6" s="1" customFormat="1" spans="1:20">
      <c r="A6" s="3">
        <v>16885546730</v>
      </c>
      <c r="B6" s="1" t="s">
        <v>169</v>
      </c>
      <c r="C6" s="1" t="s">
        <v>189</v>
      </c>
      <c r="D6" s="1" t="s">
        <v>190</v>
      </c>
      <c r="E6" s="1" t="s">
        <v>191</v>
      </c>
      <c r="F6" s="1" t="s">
        <v>153</v>
      </c>
      <c r="G6" s="1" t="s">
        <v>192</v>
      </c>
      <c r="H6" s="1" t="s">
        <v>155</v>
      </c>
      <c r="I6" s="1" t="s">
        <v>193</v>
      </c>
      <c r="J6" s="1" t="s">
        <v>29</v>
      </c>
      <c r="K6" s="1" t="s">
        <v>194</v>
      </c>
      <c r="L6" s="1" t="s">
        <v>194</v>
      </c>
      <c r="M6" s="1" t="s">
        <v>158</v>
      </c>
      <c r="N6" s="1" t="s">
        <v>158</v>
      </c>
      <c r="O6" s="1" t="s">
        <v>159</v>
      </c>
      <c r="P6" s="1" t="s">
        <v>160</v>
      </c>
      <c r="Q6" s="1" t="s">
        <v>195</v>
      </c>
      <c r="R6" s="1" t="s">
        <v>162</v>
      </c>
      <c r="S6" s="1" t="s">
        <v>163</v>
      </c>
      <c r="T6" s="1" t="s">
        <v>164</v>
      </c>
    </row>
    <row r="7" s="1" customFormat="1" spans="1:20">
      <c r="A7" s="3">
        <v>16486198278</v>
      </c>
      <c r="B7" s="1" t="s">
        <v>196</v>
      </c>
      <c r="C7" s="1" t="s">
        <v>197</v>
      </c>
      <c r="D7" s="1" t="s">
        <v>198</v>
      </c>
      <c r="E7" s="1" t="s">
        <v>199</v>
      </c>
      <c r="F7" s="1" t="s">
        <v>177</v>
      </c>
      <c r="G7" s="1" t="s">
        <v>178</v>
      </c>
      <c r="H7" s="1" t="s">
        <v>155</v>
      </c>
      <c r="I7" s="1" t="s">
        <v>200</v>
      </c>
      <c r="J7" s="1" t="s">
        <v>29</v>
      </c>
      <c r="K7" s="1" t="s">
        <v>201</v>
      </c>
      <c r="L7" s="1" t="s">
        <v>201</v>
      </c>
      <c r="M7" s="1" t="s">
        <v>158</v>
      </c>
      <c r="N7" s="1" t="s">
        <v>158</v>
      </c>
      <c r="O7" s="1" t="s">
        <v>159</v>
      </c>
      <c r="P7" s="1" t="s">
        <v>160</v>
      </c>
      <c r="Q7" s="1" t="s">
        <v>202</v>
      </c>
      <c r="R7" s="1" t="s">
        <v>162</v>
      </c>
      <c r="S7" s="1" t="s">
        <v>163</v>
      </c>
      <c r="T7" s="1" t="s">
        <v>164</v>
      </c>
    </row>
    <row r="8" s="1" customFormat="1" spans="1:20">
      <c r="A8" s="3">
        <v>16896945687</v>
      </c>
      <c r="B8" s="1" t="s">
        <v>192</v>
      </c>
      <c r="C8" s="1" t="s">
        <v>203</v>
      </c>
      <c r="D8" s="1" t="s">
        <v>204</v>
      </c>
      <c r="E8" s="1" t="s">
        <v>205</v>
      </c>
      <c r="F8" s="1" t="s">
        <v>206</v>
      </c>
      <c r="G8" s="1" t="s">
        <v>178</v>
      </c>
      <c r="H8" s="1" t="s">
        <v>155</v>
      </c>
      <c r="I8" s="1" t="s">
        <v>207</v>
      </c>
      <c r="J8" s="1" t="s">
        <v>29</v>
      </c>
      <c r="K8" s="1" t="s">
        <v>208</v>
      </c>
      <c r="L8" s="1" t="s">
        <v>208</v>
      </c>
      <c r="M8" s="1" t="s">
        <v>158</v>
      </c>
      <c r="N8" s="1" t="s">
        <v>158</v>
      </c>
      <c r="O8" s="1" t="s">
        <v>159</v>
      </c>
      <c r="P8" s="1" t="s">
        <v>160</v>
      </c>
      <c r="Q8" s="1" t="s">
        <v>209</v>
      </c>
      <c r="R8" s="1" t="s">
        <v>162</v>
      </c>
      <c r="S8" s="1" t="s">
        <v>163</v>
      </c>
      <c r="T8" s="1" t="s">
        <v>164</v>
      </c>
    </row>
    <row r="9" s="1" customFormat="1" spans="1:20">
      <c r="A9" s="3">
        <v>16822260072</v>
      </c>
      <c r="B9" s="1" t="s">
        <v>210</v>
      </c>
      <c r="C9" s="1" t="s">
        <v>211</v>
      </c>
      <c r="D9" s="1" t="s">
        <v>212</v>
      </c>
      <c r="E9" s="1" t="s">
        <v>213</v>
      </c>
      <c r="F9" s="1" t="s">
        <v>169</v>
      </c>
      <c r="G9" s="1" t="s">
        <v>177</v>
      </c>
      <c r="H9" s="1" t="s">
        <v>155</v>
      </c>
      <c r="I9" s="1" t="s">
        <v>214</v>
      </c>
      <c r="J9" s="1" t="s">
        <v>29</v>
      </c>
      <c r="K9" s="1" t="s">
        <v>215</v>
      </c>
      <c r="L9" s="1" t="s">
        <v>215</v>
      </c>
      <c r="M9" s="1" t="s">
        <v>158</v>
      </c>
      <c r="N9" s="1" t="s">
        <v>158</v>
      </c>
      <c r="O9" s="1" t="s">
        <v>159</v>
      </c>
      <c r="P9" s="1" t="s">
        <v>160</v>
      </c>
      <c r="Q9" s="1" t="s">
        <v>216</v>
      </c>
      <c r="R9" s="1" t="s">
        <v>162</v>
      </c>
      <c r="S9" s="1" t="s">
        <v>163</v>
      </c>
      <c r="T9" s="1" t="s">
        <v>164</v>
      </c>
    </row>
    <row r="10" s="1" customFormat="1" spans="1:20">
      <c r="A10" s="3">
        <v>16593125300</v>
      </c>
      <c r="B10" s="1" t="s">
        <v>217</v>
      </c>
      <c r="C10" s="1" t="s">
        <v>218</v>
      </c>
      <c r="D10" s="1" t="s">
        <v>219</v>
      </c>
      <c r="E10" s="1" t="s">
        <v>220</v>
      </c>
      <c r="F10" s="1" t="s">
        <v>165</v>
      </c>
      <c r="G10" s="1" t="s">
        <v>169</v>
      </c>
      <c r="H10" s="1" t="s">
        <v>155</v>
      </c>
      <c r="I10" s="1" t="s">
        <v>221</v>
      </c>
      <c r="J10" s="1" t="s">
        <v>29</v>
      </c>
      <c r="K10" s="1" t="s">
        <v>222</v>
      </c>
      <c r="L10" s="1" t="s">
        <v>222</v>
      </c>
      <c r="M10" s="1" t="s">
        <v>158</v>
      </c>
      <c r="N10" s="1" t="s">
        <v>158</v>
      </c>
      <c r="O10" s="1" t="s">
        <v>159</v>
      </c>
      <c r="P10" s="1" t="s">
        <v>160</v>
      </c>
      <c r="Q10" s="1" t="s">
        <v>223</v>
      </c>
      <c r="R10" s="1" t="s">
        <v>162</v>
      </c>
      <c r="S10" s="1" t="s">
        <v>163</v>
      </c>
      <c r="T10" s="1" t="s">
        <v>164</v>
      </c>
    </row>
    <row r="11" s="1" customFormat="1" spans="1:20">
      <c r="A11" s="3">
        <v>16901728767</v>
      </c>
      <c r="B11" s="1" t="s">
        <v>192</v>
      </c>
      <c r="C11" s="1" t="s">
        <v>224</v>
      </c>
      <c r="D11" s="1" t="s">
        <v>225</v>
      </c>
      <c r="E11" s="1" t="s">
        <v>226</v>
      </c>
      <c r="F11" s="1" t="s">
        <v>192</v>
      </c>
      <c r="G11" s="1" t="s">
        <v>227</v>
      </c>
      <c r="H11" s="1" t="s">
        <v>155</v>
      </c>
      <c r="I11" s="1" t="s">
        <v>228</v>
      </c>
      <c r="J11" s="1" t="s">
        <v>29</v>
      </c>
      <c r="K11" s="1" t="s">
        <v>229</v>
      </c>
      <c r="L11" s="1" t="s">
        <v>229</v>
      </c>
      <c r="M11" s="1" t="s">
        <v>158</v>
      </c>
      <c r="N11" s="1" t="s">
        <v>158</v>
      </c>
      <c r="O11" s="1" t="s">
        <v>159</v>
      </c>
      <c r="P11" s="1" t="s">
        <v>160</v>
      </c>
      <c r="Q11" s="1" t="s">
        <v>230</v>
      </c>
      <c r="R11" s="1" t="s">
        <v>162</v>
      </c>
      <c r="S11" s="1" t="s">
        <v>163</v>
      </c>
      <c r="T11" s="1" t="s">
        <v>164</v>
      </c>
    </row>
    <row r="12" s="1" customFormat="1" spans="1:20">
      <c r="A12" s="3">
        <v>16593368332</v>
      </c>
      <c r="B12" s="1" t="s">
        <v>217</v>
      </c>
      <c r="C12" s="1" t="s">
        <v>231</v>
      </c>
      <c r="D12" s="1" t="s">
        <v>232</v>
      </c>
      <c r="E12" s="1" t="s">
        <v>233</v>
      </c>
      <c r="F12" s="1" t="s">
        <v>177</v>
      </c>
      <c r="G12" s="1" t="s">
        <v>178</v>
      </c>
      <c r="H12" s="1" t="s">
        <v>155</v>
      </c>
      <c r="I12" s="1" t="s">
        <v>234</v>
      </c>
      <c r="J12" s="1" t="s">
        <v>29</v>
      </c>
      <c r="K12" s="1" t="s">
        <v>235</v>
      </c>
      <c r="L12" s="1" t="s">
        <v>235</v>
      </c>
      <c r="M12" s="1" t="s">
        <v>158</v>
      </c>
      <c r="N12" s="1" t="s">
        <v>158</v>
      </c>
      <c r="O12" s="1" t="s">
        <v>159</v>
      </c>
      <c r="P12" s="1" t="s">
        <v>160</v>
      </c>
      <c r="Q12" s="1" t="s">
        <v>236</v>
      </c>
      <c r="R12" s="1" t="s">
        <v>162</v>
      </c>
      <c r="S12" s="1" t="s">
        <v>163</v>
      </c>
      <c r="T12" s="1" t="s">
        <v>164</v>
      </c>
    </row>
    <row r="13" s="1" customFormat="1" spans="1:20">
      <c r="A13" s="3">
        <v>16865904427</v>
      </c>
      <c r="B13" s="1" t="s">
        <v>237</v>
      </c>
      <c r="C13" s="1" t="s">
        <v>238</v>
      </c>
      <c r="D13" s="1" t="s">
        <v>239</v>
      </c>
      <c r="E13" s="1" t="s">
        <v>240</v>
      </c>
      <c r="F13" s="1" t="s">
        <v>237</v>
      </c>
      <c r="G13" s="1" t="s">
        <v>169</v>
      </c>
      <c r="H13" s="1" t="s">
        <v>155</v>
      </c>
      <c r="I13" s="1" t="s">
        <v>241</v>
      </c>
      <c r="J13" s="1" t="s">
        <v>29</v>
      </c>
      <c r="K13" s="1" t="s">
        <v>242</v>
      </c>
      <c r="L13" s="1" t="s">
        <v>242</v>
      </c>
      <c r="M13" s="1" t="s">
        <v>158</v>
      </c>
      <c r="N13" s="1" t="s">
        <v>158</v>
      </c>
      <c r="O13" s="1" t="s">
        <v>159</v>
      </c>
      <c r="P13" s="1" t="s">
        <v>160</v>
      </c>
      <c r="Q13" s="1" t="s">
        <v>243</v>
      </c>
      <c r="R13" s="1" t="s">
        <v>162</v>
      </c>
      <c r="S13" s="1" t="s">
        <v>163</v>
      </c>
      <c r="T13" s="1" t="s">
        <v>164</v>
      </c>
    </row>
    <row r="14" s="1" customFormat="1" spans="1:20">
      <c r="A14" s="3">
        <v>16833305580</v>
      </c>
      <c r="B14" s="1" t="s">
        <v>244</v>
      </c>
      <c r="C14" s="1" t="s">
        <v>245</v>
      </c>
      <c r="D14" s="1" t="s">
        <v>246</v>
      </c>
      <c r="E14" s="1" t="s">
        <v>247</v>
      </c>
      <c r="F14" s="1" t="s">
        <v>165</v>
      </c>
      <c r="G14" s="1" t="s">
        <v>169</v>
      </c>
      <c r="H14" s="1" t="s">
        <v>155</v>
      </c>
      <c r="I14" s="1" t="s">
        <v>248</v>
      </c>
      <c r="J14" s="1" t="s">
        <v>29</v>
      </c>
      <c r="K14" s="1" t="s">
        <v>249</v>
      </c>
      <c r="L14" s="1" t="s">
        <v>249</v>
      </c>
      <c r="M14" s="1" t="s">
        <v>158</v>
      </c>
      <c r="N14" s="1" t="s">
        <v>158</v>
      </c>
      <c r="O14" s="1" t="s">
        <v>159</v>
      </c>
      <c r="P14" s="1" t="s">
        <v>160</v>
      </c>
      <c r="Q14" s="1" t="s">
        <v>250</v>
      </c>
      <c r="R14" s="1" t="s">
        <v>162</v>
      </c>
      <c r="S14" s="1" t="s">
        <v>163</v>
      </c>
      <c r="T14" s="1" t="s">
        <v>164</v>
      </c>
    </row>
    <row r="15" s="1" customFormat="1" spans="1:20">
      <c r="A15" s="3">
        <v>16768747115</v>
      </c>
      <c r="B15" s="1" t="s">
        <v>251</v>
      </c>
      <c r="C15" s="1" t="s">
        <v>252</v>
      </c>
      <c r="D15" s="1" t="s">
        <v>253</v>
      </c>
      <c r="E15" s="1" t="s">
        <v>254</v>
      </c>
      <c r="F15" s="1" t="s">
        <v>169</v>
      </c>
      <c r="G15" s="1" t="s">
        <v>206</v>
      </c>
      <c r="H15" s="1" t="s">
        <v>155</v>
      </c>
      <c r="I15" s="1" t="s">
        <v>255</v>
      </c>
      <c r="J15" s="1" t="s">
        <v>29</v>
      </c>
      <c r="K15" s="1" t="s">
        <v>256</v>
      </c>
      <c r="L15" s="1" t="s">
        <v>256</v>
      </c>
      <c r="M15" s="1" t="s">
        <v>158</v>
      </c>
      <c r="N15" s="1" t="s">
        <v>158</v>
      </c>
      <c r="O15" s="1" t="s">
        <v>159</v>
      </c>
      <c r="P15" s="1" t="s">
        <v>160</v>
      </c>
      <c r="Q15" s="1" t="s">
        <v>257</v>
      </c>
      <c r="R15" s="1" t="s">
        <v>162</v>
      </c>
      <c r="S15" s="1" t="s">
        <v>163</v>
      </c>
      <c r="T15" s="1" t="s">
        <v>164</v>
      </c>
    </row>
    <row r="16" s="1" customFormat="1" spans="1:20">
      <c r="A16" s="3">
        <v>16896728197</v>
      </c>
      <c r="B16" s="1" t="s">
        <v>192</v>
      </c>
      <c r="C16" s="1" t="s">
        <v>258</v>
      </c>
      <c r="D16" s="1" t="s">
        <v>259</v>
      </c>
      <c r="E16" s="1" t="s">
        <v>260</v>
      </c>
      <c r="F16" s="1" t="s">
        <v>177</v>
      </c>
      <c r="G16" s="1" t="s">
        <v>178</v>
      </c>
      <c r="H16" s="1" t="s">
        <v>155</v>
      </c>
      <c r="I16" s="1" t="s">
        <v>261</v>
      </c>
      <c r="J16" s="1" t="s">
        <v>29</v>
      </c>
      <c r="K16" s="1" t="s">
        <v>262</v>
      </c>
      <c r="L16" s="1" t="s">
        <v>262</v>
      </c>
      <c r="M16" s="1" t="s">
        <v>158</v>
      </c>
      <c r="N16" s="1" t="s">
        <v>158</v>
      </c>
      <c r="O16" s="1" t="s">
        <v>159</v>
      </c>
      <c r="P16" s="1" t="s">
        <v>160</v>
      </c>
      <c r="Q16" s="1" t="s">
        <v>263</v>
      </c>
      <c r="R16" s="1" t="s">
        <v>162</v>
      </c>
      <c r="S16" s="1" t="s">
        <v>163</v>
      </c>
      <c r="T16" s="1" t="s">
        <v>164</v>
      </c>
    </row>
    <row r="17" s="1" customFormat="1" spans="1:20">
      <c r="A17" s="3">
        <v>16826032560</v>
      </c>
      <c r="B17" s="1" t="s">
        <v>264</v>
      </c>
      <c r="C17" s="1" t="s">
        <v>265</v>
      </c>
      <c r="D17" s="1" t="s">
        <v>266</v>
      </c>
      <c r="E17" s="1" t="s">
        <v>267</v>
      </c>
      <c r="F17" s="1" t="s">
        <v>169</v>
      </c>
      <c r="G17" s="1" t="s">
        <v>192</v>
      </c>
      <c r="H17" s="1" t="s">
        <v>155</v>
      </c>
      <c r="I17" s="1" t="s">
        <v>268</v>
      </c>
      <c r="J17" s="1" t="s">
        <v>29</v>
      </c>
      <c r="K17" s="1" t="s">
        <v>269</v>
      </c>
      <c r="L17" s="1" t="s">
        <v>269</v>
      </c>
      <c r="M17" s="1" t="s">
        <v>158</v>
      </c>
      <c r="N17" s="1" t="s">
        <v>158</v>
      </c>
      <c r="O17" s="1" t="s">
        <v>159</v>
      </c>
      <c r="P17" s="1" t="s">
        <v>160</v>
      </c>
      <c r="Q17" s="1" t="s">
        <v>270</v>
      </c>
      <c r="R17" s="1" t="s">
        <v>162</v>
      </c>
      <c r="S17" s="1" t="s">
        <v>163</v>
      </c>
      <c r="T17" s="1" t="s">
        <v>164</v>
      </c>
    </row>
    <row r="18" s="1" customFormat="1" spans="1:20">
      <c r="A18" s="3">
        <v>16839926736</v>
      </c>
      <c r="B18" s="1" t="s">
        <v>271</v>
      </c>
      <c r="C18" s="1" t="s">
        <v>272</v>
      </c>
      <c r="D18" s="1" t="s">
        <v>273</v>
      </c>
      <c r="E18" s="1" t="s">
        <v>274</v>
      </c>
      <c r="F18" s="1" t="s">
        <v>177</v>
      </c>
      <c r="G18" s="1" t="s">
        <v>178</v>
      </c>
      <c r="H18" s="1" t="s">
        <v>155</v>
      </c>
      <c r="I18" s="1" t="s">
        <v>275</v>
      </c>
      <c r="J18" s="1" t="s">
        <v>29</v>
      </c>
      <c r="K18" s="1" t="s">
        <v>276</v>
      </c>
      <c r="L18" s="1" t="s">
        <v>276</v>
      </c>
      <c r="M18" s="1" t="s">
        <v>158</v>
      </c>
      <c r="N18" s="1" t="s">
        <v>158</v>
      </c>
      <c r="O18" s="1" t="s">
        <v>159</v>
      </c>
      <c r="P18" s="1" t="s">
        <v>160</v>
      </c>
      <c r="Q18" s="1" t="s">
        <v>277</v>
      </c>
      <c r="R18" s="1" t="s">
        <v>162</v>
      </c>
      <c r="S18" s="1" t="s">
        <v>163</v>
      </c>
      <c r="T18" s="1" t="s">
        <v>164</v>
      </c>
    </row>
    <row r="19" s="1" customFormat="1" spans="1:20">
      <c r="A19" s="3">
        <v>16793725782</v>
      </c>
      <c r="B19" s="1" t="s">
        <v>278</v>
      </c>
      <c r="C19" s="1" t="s">
        <v>279</v>
      </c>
      <c r="D19" s="1" t="s">
        <v>280</v>
      </c>
      <c r="E19" s="1" t="s">
        <v>281</v>
      </c>
      <c r="F19" s="1" t="s">
        <v>153</v>
      </c>
      <c r="G19" s="1" t="s">
        <v>154</v>
      </c>
      <c r="H19" s="1" t="s">
        <v>155</v>
      </c>
      <c r="I19" s="1" t="s">
        <v>282</v>
      </c>
      <c r="J19" s="1" t="s">
        <v>29</v>
      </c>
      <c r="K19" s="1" t="s">
        <v>201</v>
      </c>
      <c r="L19" s="1" t="s">
        <v>201</v>
      </c>
      <c r="M19" s="1" t="s">
        <v>158</v>
      </c>
      <c r="N19" s="1" t="s">
        <v>158</v>
      </c>
      <c r="O19" s="1" t="s">
        <v>159</v>
      </c>
      <c r="P19" s="1" t="s">
        <v>160</v>
      </c>
      <c r="Q19" s="1" t="s">
        <v>283</v>
      </c>
      <c r="R19" s="1" t="s">
        <v>162</v>
      </c>
      <c r="S19" s="1" t="s">
        <v>163</v>
      </c>
      <c r="T19" s="1" t="s">
        <v>164</v>
      </c>
    </row>
    <row r="20" s="1" customFormat="1" spans="1:20">
      <c r="A20" s="3">
        <v>16847511512</v>
      </c>
      <c r="B20" s="1" t="s">
        <v>173</v>
      </c>
      <c r="C20" s="1" t="s">
        <v>284</v>
      </c>
      <c r="D20" s="1" t="s">
        <v>285</v>
      </c>
      <c r="E20" s="1" t="s">
        <v>286</v>
      </c>
      <c r="F20" s="1" t="s">
        <v>153</v>
      </c>
      <c r="G20" s="1" t="s">
        <v>154</v>
      </c>
      <c r="H20" s="1" t="s">
        <v>155</v>
      </c>
      <c r="I20" s="1" t="s">
        <v>287</v>
      </c>
      <c r="J20" s="1" t="s">
        <v>29</v>
      </c>
      <c r="K20" s="1" t="s">
        <v>288</v>
      </c>
      <c r="L20" s="1" t="s">
        <v>288</v>
      </c>
      <c r="M20" s="1" t="s">
        <v>158</v>
      </c>
      <c r="N20" s="1" t="s">
        <v>158</v>
      </c>
      <c r="O20" s="1" t="s">
        <v>159</v>
      </c>
      <c r="P20" s="1" t="s">
        <v>160</v>
      </c>
      <c r="Q20" s="1" t="s">
        <v>289</v>
      </c>
      <c r="R20" s="1" t="s">
        <v>162</v>
      </c>
      <c r="S20" s="1" t="s">
        <v>163</v>
      </c>
      <c r="T20" s="1" t="s">
        <v>164</v>
      </c>
    </row>
    <row r="21" s="1" customFormat="1" spans="1:20">
      <c r="A21" s="3">
        <v>16879798094</v>
      </c>
      <c r="B21" s="1" t="s">
        <v>165</v>
      </c>
      <c r="C21" s="1" t="s">
        <v>290</v>
      </c>
      <c r="D21" s="1" t="s">
        <v>291</v>
      </c>
      <c r="E21" s="1" t="s">
        <v>292</v>
      </c>
      <c r="F21" s="1" t="s">
        <v>192</v>
      </c>
      <c r="G21" s="1" t="s">
        <v>227</v>
      </c>
      <c r="H21" s="1" t="s">
        <v>155</v>
      </c>
      <c r="I21" s="1" t="s">
        <v>293</v>
      </c>
      <c r="J21" s="1" t="s">
        <v>29</v>
      </c>
      <c r="K21" s="1" t="s">
        <v>294</v>
      </c>
      <c r="L21" s="1" t="s">
        <v>294</v>
      </c>
      <c r="M21" s="1" t="s">
        <v>158</v>
      </c>
      <c r="N21" s="1" t="s">
        <v>158</v>
      </c>
      <c r="O21" s="1" t="s">
        <v>159</v>
      </c>
      <c r="P21" s="1" t="s">
        <v>160</v>
      </c>
      <c r="Q21" s="1" t="s">
        <v>295</v>
      </c>
      <c r="R21" s="1" t="s">
        <v>162</v>
      </c>
      <c r="S21" s="1" t="s">
        <v>163</v>
      </c>
      <c r="T21" s="1" t="s">
        <v>164</v>
      </c>
    </row>
    <row r="22" s="1" customFormat="1" spans="1:20">
      <c r="A22" s="3">
        <v>16890295964</v>
      </c>
      <c r="B22" s="1" t="s">
        <v>154</v>
      </c>
      <c r="C22" s="1" t="s">
        <v>296</v>
      </c>
      <c r="D22" s="1" t="s">
        <v>297</v>
      </c>
      <c r="E22" s="1" t="s">
        <v>298</v>
      </c>
      <c r="F22" s="1" t="s">
        <v>154</v>
      </c>
      <c r="G22" s="1" t="s">
        <v>177</v>
      </c>
      <c r="H22" s="1" t="s">
        <v>155</v>
      </c>
      <c r="I22" s="1" t="s">
        <v>299</v>
      </c>
      <c r="J22" s="1" t="s">
        <v>29</v>
      </c>
      <c r="K22" s="1" t="s">
        <v>300</v>
      </c>
      <c r="L22" s="1" t="s">
        <v>300</v>
      </c>
      <c r="M22" s="1" t="s">
        <v>158</v>
      </c>
      <c r="N22" s="1" t="s">
        <v>158</v>
      </c>
      <c r="O22" s="1" t="s">
        <v>159</v>
      </c>
      <c r="P22" s="1" t="s">
        <v>160</v>
      </c>
      <c r="Q22" s="1" t="s">
        <v>301</v>
      </c>
      <c r="R22" s="1" t="s">
        <v>162</v>
      </c>
      <c r="S22" s="1" t="s">
        <v>163</v>
      </c>
      <c r="T22" s="1" t="s">
        <v>164</v>
      </c>
    </row>
    <row r="23" s="1" customFormat="1" spans="1:20">
      <c r="A23" s="3">
        <v>16895772166</v>
      </c>
      <c r="B23" s="1" t="s">
        <v>154</v>
      </c>
      <c r="C23" s="1" t="s">
        <v>302</v>
      </c>
      <c r="D23" s="1" t="s">
        <v>303</v>
      </c>
      <c r="E23" s="1" t="s">
        <v>304</v>
      </c>
      <c r="F23" s="1" t="s">
        <v>192</v>
      </c>
      <c r="G23" s="1" t="s">
        <v>227</v>
      </c>
      <c r="H23" s="1" t="s">
        <v>155</v>
      </c>
      <c r="I23" s="1" t="s">
        <v>305</v>
      </c>
      <c r="J23" s="1" t="s">
        <v>29</v>
      </c>
      <c r="K23" s="1" t="s">
        <v>306</v>
      </c>
      <c r="L23" s="1" t="s">
        <v>306</v>
      </c>
      <c r="M23" s="1" t="s">
        <v>158</v>
      </c>
      <c r="N23" s="1" t="s">
        <v>158</v>
      </c>
      <c r="O23" s="1" t="s">
        <v>159</v>
      </c>
      <c r="P23" s="1" t="s">
        <v>160</v>
      </c>
      <c r="Q23" s="1" t="s">
        <v>307</v>
      </c>
      <c r="R23" s="1" t="s">
        <v>162</v>
      </c>
      <c r="S23" s="1" t="s">
        <v>163</v>
      </c>
      <c r="T23" s="1" t="s">
        <v>164</v>
      </c>
    </row>
    <row r="24" s="1" customFormat="1" spans="1:20">
      <c r="A24" s="3">
        <v>16759230381</v>
      </c>
      <c r="B24" s="1" t="s">
        <v>308</v>
      </c>
      <c r="C24" s="1" t="s">
        <v>309</v>
      </c>
      <c r="D24" s="1" t="s">
        <v>310</v>
      </c>
      <c r="E24" s="1" t="s">
        <v>311</v>
      </c>
      <c r="F24" s="1" t="s">
        <v>177</v>
      </c>
      <c r="G24" s="1" t="s">
        <v>178</v>
      </c>
      <c r="H24" s="1" t="s">
        <v>155</v>
      </c>
      <c r="I24" s="1" t="s">
        <v>312</v>
      </c>
      <c r="J24" s="1" t="s">
        <v>29</v>
      </c>
      <c r="K24" s="1" t="s">
        <v>313</v>
      </c>
      <c r="L24" s="1" t="s">
        <v>313</v>
      </c>
      <c r="M24" s="1" t="s">
        <v>158</v>
      </c>
      <c r="N24" s="1" t="s">
        <v>158</v>
      </c>
      <c r="O24" s="1" t="s">
        <v>159</v>
      </c>
      <c r="P24" s="1" t="s">
        <v>160</v>
      </c>
      <c r="Q24" s="1" t="s">
        <v>314</v>
      </c>
      <c r="R24" s="1" t="s">
        <v>162</v>
      </c>
      <c r="S24" s="1" t="s">
        <v>163</v>
      </c>
      <c r="T24" s="1" t="s">
        <v>164</v>
      </c>
    </row>
    <row r="25" s="1" customFormat="1" spans="1:20">
      <c r="A25" s="3">
        <v>16890222623</v>
      </c>
      <c r="B25" s="1" t="s">
        <v>154</v>
      </c>
      <c r="C25" s="1" t="s">
        <v>315</v>
      </c>
      <c r="D25" s="1" t="s">
        <v>316</v>
      </c>
      <c r="E25" s="1" t="s">
        <v>317</v>
      </c>
      <c r="F25" s="1" t="s">
        <v>154</v>
      </c>
      <c r="G25" s="1" t="s">
        <v>206</v>
      </c>
      <c r="H25" s="1" t="s">
        <v>155</v>
      </c>
      <c r="I25" s="1" t="s">
        <v>318</v>
      </c>
      <c r="J25" s="1" t="s">
        <v>29</v>
      </c>
      <c r="K25" s="1" t="s">
        <v>319</v>
      </c>
      <c r="L25" s="1" t="s">
        <v>319</v>
      </c>
      <c r="M25" s="1" t="s">
        <v>158</v>
      </c>
      <c r="N25" s="1" t="s">
        <v>158</v>
      </c>
      <c r="O25" s="1" t="s">
        <v>159</v>
      </c>
      <c r="P25" s="1" t="s">
        <v>160</v>
      </c>
      <c r="Q25" s="1" t="s">
        <v>320</v>
      </c>
      <c r="R25" s="1" t="s">
        <v>162</v>
      </c>
      <c r="S25" s="1" t="s">
        <v>163</v>
      </c>
      <c r="T25" s="1" t="s">
        <v>164</v>
      </c>
    </row>
    <row r="26" s="1" customFormat="1" spans="1:20">
      <c r="A26" s="3">
        <v>16859164557</v>
      </c>
      <c r="B26" s="1" t="s">
        <v>149</v>
      </c>
      <c r="C26" s="1" t="s">
        <v>321</v>
      </c>
      <c r="D26" s="1" t="s">
        <v>322</v>
      </c>
      <c r="E26" s="1" t="s">
        <v>323</v>
      </c>
      <c r="F26" s="1" t="s">
        <v>165</v>
      </c>
      <c r="G26" s="1" t="s">
        <v>154</v>
      </c>
      <c r="H26" s="1" t="s">
        <v>155</v>
      </c>
      <c r="I26" s="1" t="s">
        <v>324</v>
      </c>
      <c r="J26" s="1" t="s">
        <v>29</v>
      </c>
      <c r="K26" s="1" t="s">
        <v>325</v>
      </c>
      <c r="L26" s="1" t="s">
        <v>325</v>
      </c>
      <c r="M26" s="1" t="s">
        <v>158</v>
      </c>
      <c r="N26" s="1" t="s">
        <v>158</v>
      </c>
      <c r="O26" s="1" t="s">
        <v>159</v>
      </c>
      <c r="P26" s="1" t="s">
        <v>160</v>
      </c>
      <c r="Q26" s="1" t="s">
        <v>326</v>
      </c>
      <c r="R26" s="1" t="s">
        <v>162</v>
      </c>
      <c r="S26" s="1" t="s">
        <v>163</v>
      </c>
      <c r="T26" s="1" t="s">
        <v>164</v>
      </c>
    </row>
    <row r="27" s="1" customFormat="1" spans="1:20">
      <c r="A27" s="3">
        <v>16912304233</v>
      </c>
      <c r="B27" s="1" t="s">
        <v>177</v>
      </c>
      <c r="C27" s="1" t="s">
        <v>327</v>
      </c>
      <c r="D27" s="1" t="s">
        <v>328</v>
      </c>
      <c r="E27" s="1" t="s">
        <v>329</v>
      </c>
      <c r="F27" s="1" t="s">
        <v>177</v>
      </c>
      <c r="G27" s="1" t="s">
        <v>178</v>
      </c>
      <c r="H27" s="1" t="s">
        <v>155</v>
      </c>
      <c r="I27" s="1" t="s">
        <v>330</v>
      </c>
      <c r="J27" s="1" t="s">
        <v>29</v>
      </c>
      <c r="K27" s="1" t="s">
        <v>331</v>
      </c>
      <c r="L27" s="1" t="s">
        <v>331</v>
      </c>
      <c r="M27" s="1" t="s">
        <v>158</v>
      </c>
      <c r="N27" s="1" t="s">
        <v>158</v>
      </c>
      <c r="O27" s="1" t="s">
        <v>159</v>
      </c>
      <c r="P27" s="1" t="s">
        <v>160</v>
      </c>
      <c r="Q27" s="1" t="s">
        <v>332</v>
      </c>
      <c r="R27" s="1" t="s">
        <v>162</v>
      </c>
      <c r="S27" s="1" t="s">
        <v>163</v>
      </c>
      <c r="T27" s="1" t="s">
        <v>164</v>
      </c>
    </row>
    <row r="28" s="1" customFormat="1" spans="1:20">
      <c r="A28" s="3">
        <v>16880282399</v>
      </c>
      <c r="B28" s="1" t="s">
        <v>153</v>
      </c>
      <c r="C28" s="1" t="s">
        <v>333</v>
      </c>
      <c r="D28" s="1" t="s">
        <v>334</v>
      </c>
      <c r="E28" s="1" t="s">
        <v>335</v>
      </c>
      <c r="F28" s="1" t="s">
        <v>153</v>
      </c>
      <c r="G28" s="1" t="s">
        <v>177</v>
      </c>
      <c r="H28" s="1" t="s">
        <v>155</v>
      </c>
      <c r="I28" s="1" t="s">
        <v>336</v>
      </c>
      <c r="J28" s="1" t="s">
        <v>29</v>
      </c>
      <c r="K28" s="1" t="s">
        <v>337</v>
      </c>
      <c r="L28" s="1" t="s">
        <v>337</v>
      </c>
      <c r="M28" s="1" t="s">
        <v>158</v>
      </c>
      <c r="N28" s="1" t="s">
        <v>158</v>
      </c>
      <c r="O28" s="1" t="s">
        <v>159</v>
      </c>
      <c r="P28" s="1" t="s">
        <v>160</v>
      </c>
      <c r="Q28" s="1" t="s">
        <v>338</v>
      </c>
      <c r="R28" s="1" t="s">
        <v>162</v>
      </c>
      <c r="S28" s="1" t="s">
        <v>163</v>
      </c>
      <c r="T28" s="1" t="s">
        <v>164</v>
      </c>
    </row>
    <row r="29" s="1" customFormat="1" spans="1:20">
      <c r="A29" s="3">
        <v>16769222648</v>
      </c>
      <c r="B29" s="1" t="s">
        <v>182</v>
      </c>
      <c r="C29" s="1" t="s">
        <v>339</v>
      </c>
      <c r="D29" s="1" t="s">
        <v>340</v>
      </c>
      <c r="E29" s="1" t="s">
        <v>341</v>
      </c>
      <c r="F29" s="1" t="s">
        <v>177</v>
      </c>
      <c r="G29" s="1" t="s">
        <v>178</v>
      </c>
      <c r="H29" s="1" t="s">
        <v>155</v>
      </c>
      <c r="I29" s="1" t="s">
        <v>342</v>
      </c>
      <c r="J29" s="1" t="s">
        <v>29</v>
      </c>
      <c r="K29" s="1" t="s">
        <v>343</v>
      </c>
      <c r="L29" s="1" t="s">
        <v>343</v>
      </c>
      <c r="M29" s="1" t="s">
        <v>158</v>
      </c>
      <c r="N29" s="1" t="s">
        <v>158</v>
      </c>
      <c r="O29" s="1" t="s">
        <v>159</v>
      </c>
      <c r="P29" s="1" t="s">
        <v>160</v>
      </c>
      <c r="Q29" s="1" t="s">
        <v>344</v>
      </c>
      <c r="R29" s="1" t="s">
        <v>162</v>
      </c>
      <c r="S29" s="1" t="s">
        <v>163</v>
      </c>
      <c r="T29" s="1" t="s">
        <v>164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2021-12-06T02:45:01Z</dcterms:created>
  <dcterms:modified xsi:type="dcterms:W3CDTF">2021-12-06T02:51:16Z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09A2BB2A8E364F8FB726650E5016BEBD</vt:lpwstr>
  </property>
  <property fmtid="{D5CDD505-2E9C-101B-9397-08002B2CF9AE}" pid="3" name="KSOProductBuildVer">
    <vt:lpwstr>2052-11.1.0.11115</vt:lpwstr>
  </property>
</Properties>
</file>