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<sst xmlns="http://schemas.openxmlformats.org/spreadsheetml/2006/main" count="444" uniqueCount="171">
  <si>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</si>
  <si>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</si>
  <si>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</si>
  <si>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</si>
  <si>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</si>
  <si>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</si>
  <si>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</si>
  <si>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</si>
  <si>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</si>
  <si>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</si>
  <si>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</si>
  <si>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</si>
  <si>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</si>
  <si>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</si>
  <si>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</si>
  <si>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</si>
  <si>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</si>
  <si>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</si>
  <si>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</si>
  <si>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</si>
  <si>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</si>
  <si>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</si>
  <si>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</si>
  <si>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</si>
  <si>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</si>
  <si>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</si>
  <si>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</si>
  <si>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[新加坡]新加坡客安酒店 (SG Clean)(The Clan Hotel Singapore by Far East Hospitality (SG Clean))(76296409)</t>
  </si>
  <si>
    <t>豪华房&lt;促销&gt;&lt;双人入住&gt;&lt;无早&gt;</t>
  </si>
  <si>
    <t>CNY</t>
  </si>
  <si>
    <t>Tay/Kian Hong</t>
  </si>
  <si>
    <t>CA2019211206CNY-W</t>
  </si>
  <si>
    <t>未提现</t>
  </si>
  <si>
    <t>携程开票</t>
  </si>
  <si>
    <t>豪华房&lt;双人入住&gt;&lt;限量特惠&gt;&lt;双早&gt;</t>
  </si>
  <si>
    <t>Lee/Yong Shern</t>
  </si>
  <si>
    <t>[湄林]拉雅古迹酒店(Raya Heritage)(29548501)</t>
  </si>
  <si>
    <t>套房（带露台）&lt;双人入住&gt;&lt;适用于非澳大利亚/英国客人&gt;&lt;双早&gt;</t>
  </si>
  <si>
    <t>Tassana/Tanaphat</t>
  </si>
  <si>
    <t>[曼谷]曼谷 JW 万豪酒店(JW Marriott Hotel Bangkok)(3031185)</t>
  </si>
  <si>
    <t>豪华房&lt;特价大促销&gt;&lt;双人入住&gt;&lt;无早&gt;&lt;普通会员&gt;</t>
  </si>
  <si>
    <t>KAEWKAMIN/MONTHICHA</t>
  </si>
  <si>
    <t>[安赫莱斯]安洁拉斯海滩俱乐部酒店(ABC Hotel)(28365603)</t>
  </si>
  <si>
    <t>水上套房&lt;今日特价 &gt;&lt;双人入住&gt;&lt;无早&gt;</t>
  </si>
  <si>
    <t>George/Roger,George/Roger,George/Roger,George/Roger</t>
  </si>
  <si>
    <t>取消</t>
  </si>
  <si>
    <t>[长滩岛]顺化酒店及长滩岛度假村(Hue Hotels and Resorts Boracay)(26220278)</t>
  </si>
  <si>
    <t>豪华房&lt;特价大促销&gt;&lt;双人入住&gt;&lt;双早&gt;</t>
  </si>
  <si>
    <t>Marielle Sison/Joanne,Marielle Sison/Joanne</t>
  </si>
  <si>
    <t>[曼谷]曼谷香格里拉大酒店 (SHA Plus+)(Shangri-La Hotel Bangkok (SHA Plus+))(3243791)</t>
  </si>
  <si>
    <t>香格里拉楼豪华河景双床房&lt;双人入住&gt;&lt;双早&gt;</t>
  </si>
  <si>
    <t>Kim/Yerin,Kim/Yumin</t>
  </si>
  <si>
    <t>[长滩岛]天堂大使(Ambassador in Paradise)(4998436)</t>
  </si>
  <si>
    <t>海景豪华房&lt;特惠专享&gt;&lt;双人入住&gt;&lt;双早&gt;</t>
  </si>
  <si>
    <t>Lim/Richard,Lim/Richard</t>
  </si>
  <si>
    <t>[曼谷]曼谷暹罗凯宾斯基饭店(Siam Kempinski Hotel Bangkok)(6072408)</t>
  </si>
  <si>
    <t>豪华阳台特大床房&lt;超值特惠&gt;&lt;双人入住&gt;&lt;无早&gt;</t>
  </si>
  <si>
    <t>Barram/Francis</t>
  </si>
  <si>
    <t>[曼谷]旅游山林小屋素坤逸11号酒店(Travelodge Sukhumvit 11)(13535055)</t>
  </si>
  <si>
    <t>标准房&lt;限时 特惠&gt;&lt;双人入住&gt;&lt;无早&gt;&lt;net rate mode&gt;</t>
  </si>
  <si>
    <t>Yusoh/Ikrom</t>
  </si>
  <si>
    <t>香格里拉楼豪华特大床房&lt;双人入住&gt;&lt;双早&gt;</t>
  </si>
  <si>
    <t>UDOMDAMRONGKUL/SUKANYA</t>
  </si>
  <si>
    <t>[曼谷]曼谷铂尔曼皇权酒店 (SHA Plus+)(Pullman Bangkok King Power (SHA Plus+))(1586177)</t>
  </si>
  <si>
    <t>高级特大床房&lt;今日特价 &gt;&lt;双人入住&gt;&lt;双早&gt;</t>
  </si>
  <si>
    <t>Nunchai/Chanhathai,Chaikhamla/Witthaya</t>
  </si>
  <si>
    <t>[芭堤雅]芭堤雅布赖顿大酒店(Brighton Grand Hotel Pattaya)(29851559)</t>
  </si>
  <si>
    <t>城市景观豪华双床房&lt;单人入住&gt;&lt;单早&gt;</t>
  </si>
  <si>
    <t>khawpum/sakunna</t>
  </si>
  <si>
    <t>标准套房&lt;今日特价 &gt;&lt;双人入住&gt;&lt;无早&gt;</t>
  </si>
  <si>
    <t>Cox/Iain</t>
  </si>
  <si>
    <t>Cox Iain</t>
  </si>
  <si>
    <t>，</t>
  </si>
  <si>
    <t>A211206104411481</t>
  </si>
  <si>
    <t>CNY / HKD 当前参考汇率: 1.223898331</t>
  </si>
  <si>
    <t>总计：19746 CNY/
24167.1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</si>
  <si>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</si>
  <si>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</si>
  <si>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</si>
  <si>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</si>
  <si>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</si>
  <si>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</si>
  <si>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</si>
  <si>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</si>
  <si>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</si>
  <si>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</si>
  <si>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</si>
  <si>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</si>
  <si>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</si>
  <si>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</si>
  <si>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</si>
  <si>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</si>
  <si>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</si>
  <si>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2021-12-04</t>
  </si>
  <si>
    <t>2326904</t>
  </si>
  <si>
    <t>安洁拉斯海滩俱乐部酒店</t>
  </si>
  <si>
    <t>2021-12-05</t>
  </si>
  <si>
    <t>退房日周结</t>
  </si>
  <si>
    <t>671.00</t>
  </si>
  <si>
    <t>RMB</t>
  </si>
  <si>
    <t>0</t>
  </si>
  <si>
    <t>0.00</t>
  </si>
  <si>
    <t>携程国际直连(DD)</t>
  </si>
  <si>
    <t>2021-12-04 17:13:31</t>
  </si>
  <si>
    <t>否</t>
  </si>
  <si>
    <t>汇智国际旅游发展有限公司</t>
  </si>
  <si>
    <t>直采</t>
  </si>
  <si>
    <t>2021-11-09</t>
  </si>
  <si>
    <t>2294518</t>
  </si>
  <si>
    <t>拉雅古迹酒店</t>
  </si>
  <si>
    <t>Tassana Tanaphat</t>
  </si>
  <si>
    <t>2021-11-30</t>
  </si>
  <si>
    <t>2021-12-01</t>
  </si>
  <si>
    <t>5088.00</t>
  </si>
  <si>
    <t>2021-11-11 08:09:14</t>
  </si>
  <si>
    <t>2021-11-29</t>
  </si>
  <si>
    <t>2318384</t>
  </si>
  <si>
    <t>旅游山林小屋素坤逸11号酒店</t>
  </si>
  <si>
    <t>Yusoh Ikrom</t>
  </si>
  <si>
    <t>176.00</t>
  </si>
  <si>
    <t>2021-11-29 16:18:00</t>
  </si>
  <si>
    <t>2294854</t>
  </si>
  <si>
    <t>曼谷JW万豪酒店</t>
  </si>
  <si>
    <t>KAEWKAMIN MONTHICHA</t>
  </si>
  <si>
    <t>498.00</t>
  </si>
  <si>
    <t>2021-11-11 08:08:27</t>
  </si>
  <si>
    <t>2021-12-03</t>
  </si>
  <si>
    <t>2325584</t>
  </si>
  <si>
    <t>曼谷铂尔曼皇权酒店</t>
  </si>
  <si>
    <t>Nunchai Chanhathai,Chaikhamla Witthaya</t>
  </si>
  <si>
    <t>400.00</t>
  </si>
  <si>
    <t>2021-12-03 19:59:44</t>
  </si>
  <si>
    <t>2021-11-19</t>
  </si>
  <si>
    <t>2303578</t>
  </si>
  <si>
    <t>HII长滩岛度假酒店</t>
  </si>
  <si>
    <t>Marielle Sison Joanne,Marielle Sison Joanne</t>
  </si>
  <si>
    <t>700.00</t>
  </si>
  <si>
    <t>2021-11-19 10:53:57</t>
  </si>
  <si>
    <t>2326608</t>
  </si>
  <si>
    <t>芭堤雅布赖顿大酒店</t>
  </si>
  <si>
    <t>khawpum sakunna</t>
  </si>
  <si>
    <t>360.00</t>
  </si>
  <si>
    <t>2021-12-04 14:08:37</t>
  </si>
  <si>
    <t>2021-11-24</t>
  </si>
  <si>
    <t>2310267</t>
  </si>
  <si>
    <t>曼谷暹罗凯宾斯基饭店</t>
  </si>
  <si>
    <t>Barram Francis</t>
  </si>
  <si>
    <t>2021-11-27</t>
  </si>
  <si>
    <t>2021-12-02</t>
  </si>
  <si>
    <t>6010.00</t>
  </si>
  <si>
    <t>2021-11-25 14:14:09</t>
  </si>
  <si>
    <t>2320508</t>
  </si>
  <si>
    <t>曼谷香格里拉大酒店</t>
  </si>
  <si>
    <t>UDOMDAMRONGKUL SUKANYA</t>
  </si>
  <si>
    <t>716.00</t>
  </si>
  <si>
    <t>2021-12-01 15:53:05</t>
  </si>
  <si>
    <t>2303592</t>
  </si>
  <si>
    <t>Kim Yerin,Kim Yumin</t>
  </si>
  <si>
    <t>1770.00</t>
  </si>
  <si>
    <t>2021-11-19 13:48:23</t>
  </si>
  <si>
    <t>2021-11-01</t>
  </si>
  <si>
    <t>2287030</t>
  </si>
  <si>
    <t>新加坡客安酒店 (SG Clean)</t>
  </si>
  <si>
    <t>Lee Yong Shern</t>
  </si>
  <si>
    <t>1195.00</t>
  </si>
  <si>
    <t>2021-11-01 10:49:02</t>
  </si>
  <si>
    <t>2021-10-17</t>
  </si>
  <si>
    <t>2279265</t>
  </si>
  <si>
    <t>Tay Kian Hong</t>
  </si>
  <si>
    <t>2162.00</t>
  </si>
  <si>
    <t>2021-10-18 10:08:43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</si>
</sst>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0" borderId="3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20" fillId="13" borderId="1" applyNumberFormat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16583248541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44533</v>
      </c>
      <c r="G2" s="5">
        <v>44535</v>
      </c>
      <c r="H2" s="4">
        <v>1</v>
      </c>
      <c r="I2" s="4">
        <v>2</v>
      </c>
      <c r="J2" s="4">
        <v>2</v>
      </c>
      <c r="K2" s="4" t="s">
        <v>29</v>
      </c>
      <c r="L2" s="4">
        <v>2162</v>
      </c>
      <c r="M2" s="4">
        <v>2162</v>
      </c>
      <c r="N2" s="4" t="s">
        <v>30</v>
      </c>
      <c r="O2" s="4" t="s">
        <v>31</v>
      </c>
      <c r="P2" s="4" t="s">
        <v>32</v>
      </c>
      <c r="Q2" s="4">
        <v>0</v>
      </c>
      <c r="R2" s="6">
        <v>44486</v>
      </c>
      <c r="S2" s="5">
        <v>44536</v>
      </c>
      <c r="T2" s="4" t="s">
        <v>33</v>
      </c>
      <c r="U2" s="4">
        <v>2162</v>
      </c>
      <c r="V2" s="4">
        <v>0</v>
      </c>
      <c r="W2" s="4">
        <v>0</v>
      </c>
      <c r="X2" s="4">
        <v>2279265</v>
      </c>
      <c r="Y2" s="4">
        <v>1398856814</v>
      </c>
    </row>
    <row r="3" s="4" customFormat="1" spans="1:25">
      <c r="A3" s="4">
        <v>16720410850</v>
      </c>
      <c r="B3" s="4" t="s">
        <v>25</v>
      </c>
      <c r="C3" s="4" t="s">
        <v>26</v>
      </c>
      <c r="D3" s="4" t="s">
        <v>27</v>
      </c>
      <c r="E3" s="4" t="s">
        <v>34</v>
      </c>
      <c r="F3" s="5">
        <v>44534</v>
      </c>
      <c r="G3" s="5">
        <v>44535</v>
      </c>
      <c r="H3" s="4">
        <v>1</v>
      </c>
      <c r="I3" s="4">
        <v>1</v>
      </c>
      <c r="J3" s="4">
        <v>1</v>
      </c>
      <c r="K3" s="4" t="s">
        <v>29</v>
      </c>
      <c r="L3" s="4">
        <v>1195</v>
      </c>
      <c r="M3" s="4">
        <v>1195</v>
      </c>
      <c r="N3" s="4" t="s">
        <v>35</v>
      </c>
      <c r="O3" s="4" t="s">
        <v>31</v>
      </c>
      <c r="P3" s="4" t="s">
        <v>32</v>
      </c>
      <c r="Q3" s="4">
        <v>0</v>
      </c>
      <c r="R3" s="6">
        <v>44501</v>
      </c>
      <c r="S3" s="5">
        <v>44536</v>
      </c>
      <c r="T3" s="4" t="s">
        <v>33</v>
      </c>
      <c r="U3" s="4">
        <v>1195</v>
      </c>
      <c r="V3" s="4">
        <v>0</v>
      </c>
      <c r="W3" s="4">
        <v>0</v>
      </c>
      <c r="X3" s="4">
        <v>2287030</v>
      </c>
      <c r="Y3" s="4">
        <v>140872771</v>
      </c>
    </row>
    <row r="4" s="4" customFormat="1" spans="1:25">
      <c r="A4" s="4">
        <v>16760971670</v>
      </c>
      <c r="B4" s="4" t="s">
        <v>25</v>
      </c>
      <c r="C4" s="4" t="s">
        <v>26</v>
      </c>
      <c r="D4" s="4" t="s">
        <v>36</v>
      </c>
      <c r="E4" s="4" t="s">
        <v>37</v>
      </c>
      <c r="F4" s="5">
        <v>44530</v>
      </c>
      <c r="G4" s="5">
        <v>44531</v>
      </c>
      <c r="H4" s="4">
        <v>3</v>
      </c>
      <c r="I4" s="4">
        <v>1</v>
      </c>
      <c r="J4" s="4">
        <v>3</v>
      </c>
      <c r="K4" s="4" t="s">
        <v>29</v>
      </c>
      <c r="L4" s="4">
        <v>5088</v>
      </c>
      <c r="M4" s="4">
        <v>5088</v>
      </c>
      <c r="N4" s="4" t="s">
        <v>38</v>
      </c>
      <c r="O4" s="4" t="s">
        <v>31</v>
      </c>
      <c r="P4" s="4" t="s">
        <v>32</v>
      </c>
      <c r="Q4" s="4">
        <v>0</v>
      </c>
      <c r="R4" s="6">
        <v>44509</v>
      </c>
      <c r="S4" s="5">
        <v>44536</v>
      </c>
      <c r="T4" s="4" t="s">
        <v>33</v>
      </c>
      <c r="U4" s="4">
        <v>5088</v>
      </c>
      <c r="V4" s="4">
        <v>0</v>
      </c>
      <c r="W4" s="4">
        <v>0</v>
      </c>
      <c r="X4" s="4">
        <v>2294518</v>
      </c>
      <c r="Y4" s="4">
        <v>12808</v>
      </c>
    </row>
    <row r="5" s="4" customFormat="1" spans="1:25">
      <c r="A5" s="4">
        <v>16763985396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44534</v>
      </c>
      <c r="G5" s="5">
        <v>44535</v>
      </c>
      <c r="H5" s="4">
        <v>1</v>
      </c>
      <c r="I5" s="4">
        <v>1</v>
      </c>
      <c r="J5" s="4">
        <v>1</v>
      </c>
      <c r="K5" s="4" t="s">
        <v>29</v>
      </c>
      <c r="L5" s="4">
        <v>498</v>
      </c>
      <c r="M5" s="4">
        <v>498</v>
      </c>
      <c r="N5" s="4" t="s">
        <v>41</v>
      </c>
      <c r="O5" s="4" t="s">
        <v>31</v>
      </c>
      <c r="P5" s="4" t="s">
        <v>32</v>
      </c>
      <c r="Q5" s="4">
        <v>0</v>
      </c>
      <c r="R5" s="6">
        <v>44509</v>
      </c>
      <c r="S5" s="5">
        <v>44536</v>
      </c>
      <c r="T5" s="4" t="s">
        <v>33</v>
      </c>
      <c r="U5" s="4">
        <v>498</v>
      </c>
      <c r="V5" s="4">
        <v>0</v>
      </c>
      <c r="W5" s="4">
        <v>0</v>
      </c>
      <c r="X5" s="4">
        <v>2294854</v>
      </c>
      <c r="Y5" s="4">
        <v>76100356</v>
      </c>
    </row>
    <row r="6" s="4" customFormat="1" spans="1:24">
      <c r="A6" s="4">
        <v>16814809510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44533</v>
      </c>
      <c r="G6" s="5">
        <v>44535</v>
      </c>
      <c r="H6" s="4">
        <v>2</v>
      </c>
      <c r="I6" s="4">
        <v>2</v>
      </c>
      <c r="J6" s="4">
        <v>4</v>
      </c>
      <c r="K6" s="4" t="s">
        <v>29</v>
      </c>
      <c r="L6" s="4">
        <v>3092</v>
      </c>
      <c r="M6" s="4">
        <v>3092</v>
      </c>
      <c r="N6" s="4" t="s">
        <v>44</v>
      </c>
      <c r="O6" s="4" t="s">
        <v>31</v>
      </c>
      <c r="P6" s="4" t="s">
        <v>32</v>
      </c>
      <c r="Q6" s="4">
        <v>0</v>
      </c>
      <c r="R6" s="6">
        <v>44517</v>
      </c>
      <c r="S6" s="5">
        <v>44536</v>
      </c>
      <c r="T6" s="4" t="s">
        <v>33</v>
      </c>
      <c r="U6" s="4">
        <v>3092</v>
      </c>
      <c r="V6" s="4">
        <v>0</v>
      </c>
      <c r="W6" s="4">
        <v>0</v>
      </c>
      <c r="X6" s="4">
        <v>2302214</v>
      </c>
    </row>
    <row r="7" s="4" customFormat="1" spans="1:24">
      <c r="A7" s="4">
        <v>16814809510</v>
      </c>
      <c r="B7" s="4" t="s">
        <v>25</v>
      </c>
      <c r="C7" s="4" t="s">
        <v>45</v>
      </c>
      <c r="D7" s="4" t="s">
        <v>42</v>
      </c>
      <c r="E7" s="4" t="s">
        <v>43</v>
      </c>
      <c r="F7" s="5">
        <v>44533</v>
      </c>
      <c r="G7" s="5">
        <v>44535</v>
      </c>
      <c r="H7" s="4">
        <v>2</v>
      </c>
      <c r="I7" s="4">
        <v>2</v>
      </c>
      <c r="J7" s="4">
        <v>4</v>
      </c>
      <c r="K7" s="4" t="s">
        <v>29</v>
      </c>
      <c r="L7" s="4">
        <v>-3092</v>
      </c>
      <c r="M7" s="4">
        <v>-3092</v>
      </c>
      <c r="N7" s="4" t="s">
        <v>44</v>
      </c>
      <c r="O7" s="4" t="s">
        <v>31</v>
      </c>
      <c r="P7" s="4" t="s">
        <v>32</v>
      </c>
      <c r="Q7" s="4">
        <v>0</v>
      </c>
      <c r="R7" s="6">
        <v>44517</v>
      </c>
      <c r="S7" s="5">
        <v>44536</v>
      </c>
      <c r="T7" s="4" t="s">
        <v>33</v>
      </c>
      <c r="U7" s="4">
        <v>-3092</v>
      </c>
      <c r="V7" s="4">
        <v>0</v>
      </c>
      <c r="W7" s="4">
        <v>0</v>
      </c>
      <c r="X7" s="4">
        <v>2302214</v>
      </c>
    </row>
    <row r="8" s="4" customFormat="1" spans="1:24">
      <c r="A8" s="4">
        <v>16822252425</v>
      </c>
      <c r="B8" s="4" t="s">
        <v>25</v>
      </c>
      <c r="C8" s="4" t="s">
        <v>26</v>
      </c>
      <c r="D8" s="4" t="s">
        <v>46</v>
      </c>
      <c r="E8" s="4" t="s">
        <v>47</v>
      </c>
      <c r="F8" s="5">
        <v>44529</v>
      </c>
      <c r="G8" s="5">
        <v>44531</v>
      </c>
      <c r="H8" s="4">
        <v>1</v>
      </c>
      <c r="I8" s="4">
        <v>2</v>
      </c>
      <c r="J8" s="4">
        <v>2</v>
      </c>
      <c r="K8" s="4" t="s">
        <v>29</v>
      </c>
      <c r="L8" s="4">
        <v>700</v>
      </c>
      <c r="M8" s="4">
        <v>700</v>
      </c>
      <c r="N8" s="4" t="s">
        <v>48</v>
      </c>
      <c r="O8" s="4" t="s">
        <v>31</v>
      </c>
      <c r="P8" s="4" t="s">
        <v>32</v>
      </c>
      <c r="Q8" s="4">
        <v>0</v>
      </c>
      <c r="R8" s="6">
        <v>44519</v>
      </c>
      <c r="S8" s="5">
        <v>44536</v>
      </c>
      <c r="T8" s="4" t="s">
        <v>33</v>
      </c>
      <c r="U8" s="4">
        <v>700</v>
      </c>
      <c r="V8" s="4">
        <v>0</v>
      </c>
      <c r="W8" s="4">
        <v>0</v>
      </c>
      <c r="X8" s="4">
        <v>2303577</v>
      </c>
    </row>
    <row r="9" s="4" customFormat="1" spans="1:25">
      <c r="A9" s="4">
        <v>16822252435</v>
      </c>
      <c r="B9" s="4" t="s">
        <v>25</v>
      </c>
      <c r="C9" s="4" t="s">
        <v>26</v>
      </c>
      <c r="D9" s="4" t="s">
        <v>46</v>
      </c>
      <c r="E9" s="4" t="s">
        <v>47</v>
      </c>
      <c r="F9" s="5">
        <v>44529</v>
      </c>
      <c r="G9" s="5">
        <v>44531</v>
      </c>
      <c r="H9" s="4">
        <v>1</v>
      </c>
      <c r="I9" s="4">
        <v>2</v>
      </c>
      <c r="J9" s="4">
        <v>2</v>
      </c>
      <c r="K9" s="4" t="s">
        <v>29</v>
      </c>
      <c r="L9" s="4">
        <v>700</v>
      </c>
      <c r="M9" s="4">
        <v>700</v>
      </c>
      <c r="N9" s="4" t="s">
        <v>48</v>
      </c>
      <c r="O9" s="4" t="s">
        <v>31</v>
      </c>
      <c r="P9" s="4" t="s">
        <v>32</v>
      </c>
      <c r="Q9" s="4">
        <v>0</v>
      </c>
      <c r="R9" s="6">
        <v>44519</v>
      </c>
      <c r="S9" s="5">
        <v>44536</v>
      </c>
      <c r="T9" s="4" t="s">
        <v>33</v>
      </c>
      <c r="U9" s="4">
        <v>700</v>
      </c>
      <c r="V9" s="4">
        <v>0</v>
      </c>
      <c r="W9" s="4">
        <v>0</v>
      </c>
      <c r="X9" s="4">
        <v>2303578</v>
      </c>
      <c r="Y9" s="4">
        <v>183620</v>
      </c>
    </row>
    <row r="10" s="4" customFormat="1" spans="1:25">
      <c r="A10" s="4">
        <v>16822299826</v>
      </c>
      <c r="B10" s="4" t="s">
        <v>25</v>
      </c>
      <c r="C10" s="4" t="s">
        <v>26</v>
      </c>
      <c r="D10" s="4" t="s">
        <v>49</v>
      </c>
      <c r="E10" s="4" t="s">
        <v>50</v>
      </c>
      <c r="F10" s="5">
        <v>44530</v>
      </c>
      <c r="G10" s="5">
        <v>44532</v>
      </c>
      <c r="H10" s="4">
        <v>1</v>
      </c>
      <c r="I10" s="4">
        <v>2</v>
      </c>
      <c r="J10" s="4">
        <v>2</v>
      </c>
      <c r="K10" s="4" t="s">
        <v>29</v>
      </c>
      <c r="L10" s="4">
        <v>1770</v>
      </c>
      <c r="M10" s="4">
        <v>1770</v>
      </c>
      <c r="N10" s="4" t="s">
        <v>51</v>
      </c>
      <c r="O10" s="4" t="s">
        <v>31</v>
      </c>
      <c r="P10" s="4" t="s">
        <v>32</v>
      </c>
      <c r="Q10" s="4">
        <v>0</v>
      </c>
      <c r="R10" s="6">
        <v>44519</v>
      </c>
      <c r="S10" s="5">
        <v>44536</v>
      </c>
      <c r="T10" s="4" t="s">
        <v>33</v>
      </c>
      <c r="U10" s="4">
        <v>1770</v>
      </c>
      <c r="V10" s="4">
        <v>0</v>
      </c>
      <c r="W10" s="4">
        <v>0</v>
      </c>
      <c r="X10" s="4">
        <v>2303592</v>
      </c>
      <c r="Y10" s="4">
        <v>11373907</v>
      </c>
    </row>
    <row r="11" s="4" customFormat="1" spans="1:24">
      <c r="A11" s="4">
        <v>16822252425</v>
      </c>
      <c r="B11" s="4" t="s">
        <v>25</v>
      </c>
      <c r="C11" s="4" t="s">
        <v>45</v>
      </c>
      <c r="D11" s="4" t="s">
        <v>46</v>
      </c>
      <c r="E11" s="4" t="s">
        <v>47</v>
      </c>
      <c r="F11" s="5">
        <v>44529</v>
      </c>
      <c r="G11" s="5">
        <v>44531</v>
      </c>
      <c r="H11" s="4">
        <v>1</v>
      </c>
      <c r="I11" s="4">
        <v>2</v>
      </c>
      <c r="J11" s="4">
        <v>2</v>
      </c>
      <c r="K11" s="4" t="s">
        <v>29</v>
      </c>
      <c r="L11" s="4">
        <v>-700</v>
      </c>
      <c r="M11" s="4">
        <v>-700</v>
      </c>
      <c r="N11" s="4" t="s">
        <v>48</v>
      </c>
      <c r="O11" s="4" t="s">
        <v>31</v>
      </c>
      <c r="P11" s="4" t="s">
        <v>32</v>
      </c>
      <c r="Q11" s="4">
        <v>0</v>
      </c>
      <c r="R11" s="6">
        <v>44519</v>
      </c>
      <c r="S11" s="5">
        <v>44536</v>
      </c>
      <c r="T11" s="4" t="s">
        <v>33</v>
      </c>
      <c r="U11" s="4">
        <v>-700</v>
      </c>
      <c r="V11" s="4">
        <v>0</v>
      </c>
      <c r="W11" s="4">
        <v>0</v>
      </c>
      <c r="X11" s="4">
        <v>2303577</v>
      </c>
    </row>
    <row r="12" s="4" customFormat="1" spans="1:24">
      <c r="A12" s="4">
        <v>16839943664</v>
      </c>
      <c r="B12" s="4" t="s">
        <v>25</v>
      </c>
      <c r="C12" s="4" t="s">
        <v>26</v>
      </c>
      <c r="D12" s="4" t="s">
        <v>52</v>
      </c>
      <c r="E12" s="4" t="s">
        <v>53</v>
      </c>
      <c r="F12" s="5">
        <v>44528</v>
      </c>
      <c r="G12" s="5">
        <v>44530</v>
      </c>
      <c r="H12" s="4">
        <v>1</v>
      </c>
      <c r="I12" s="4">
        <v>2</v>
      </c>
      <c r="J12" s="4">
        <v>2</v>
      </c>
      <c r="K12" s="4" t="s">
        <v>29</v>
      </c>
      <c r="L12" s="4">
        <v>1176</v>
      </c>
      <c r="M12" s="4">
        <v>1176</v>
      </c>
      <c r="N12" s="4" t="s">
        <v>54</v>
      </c>
      <c r="O12" s="4" t="s">
        <v>31</v>
      </c>
      <c r="P12" s="4" t="s">
        <v>32</v>
      </c>
      <c r="Q12" s="4">
        <v>0</v>
      </c>
      <c r="R12" s="6">
        <v>44522</v>
      </c>
      <c r="S12" s="5">
        <v>44536</v>
      </c>
      <c r="T12" s="4" t="s">
        <v>33</v>
      </c>
      <c r="U12" s="4">
        <v>1176</v>
      </c>
      <c r="V12" s="4">
        <v>0</v>
      </c>
      <c r="W12" s="4">
        <v>0</v>
      </c>
      <c r="X12" s="4">
        <v>2306914</v>
      </c>
    </row>
    <row r="13" s="4" customFormat="1" spans="1:24">
      <c r="A13" s="4">
        <v>16839943664</v>
      </c>
      <c r="B13" s="4" t="s">
        <v>25</v>
      </c>
      <c r="C13" s="4" t="s">
        <v>45</v>
      </c>
      <c r="D13" s="4" t="s">
        <v>52</v>
      </c>
      <c r="E13" s="4" t="s">
        <v>53</v>
      </c>
      <c r="F13" s="5">
        <v>44528</v>
      </c>
      <c r="G13" s="5">
        <v>44530</v>
      </c>
      <c r="H13" s="4">
        <v>1</v>
      </c>
      <c r="I13" s="4">
        <v>2</v>
      </c>
      <c r="J13" s="4">
        <v>2</v>
      </c>
      <c r="K13" s="4" t="s">
        <v>29</v>
      </c>
      <c r="L13" s="4">
        <v>-1176</v>
      </c>
      <c r="M13" s="4">
        <v>-1176</v>
      </c>
      <c r="N13" s="4" t="s">
        <v>54</v>
      </c>
      <c r="O13" s="4" t="s">
        <v>31</v>
      </c>
      <c r="P13" s="4" t="s">
        <v>32</v>
      </c>
      <c r="Q13" s="4">
        <v>0</v>
      </c>
      <c r="R13" s="6">
        <v>44522</v>
      </c>
      <c r="S13" s="5">
        <v>44536</v>
      </c>
      <c r="T13" s="4" t="s">
        <v>33</v>
      </c>
      <c r="U13" s="4">
        <v>-1176</v>
      </c>
      <c r="V13" s="4">
        <v>0</v>
      </c>
      <c r="W13" s="4">
        <v>0</v>
      </c>
      <c r="X13" s="4">
        <v>2306914</v>
      </c>
    </row>
    <row r="14" s="4" customFormat="1" spans="1:25">
      <c r="A14" s="4">
        <v>16856291498</v>
      </c>
      <c r="B14" s="4" t="s">
        <v>25</v>
      </c>
      <c r="C14" s="4" t="s">
        <v>26</v>
      </c>
      <c r="D14" s="4" t="s">
        <v>55</v>
      </c>
      <c r="E14" s="4" t="s">
        <v>56</v>
      </c>
      <c r="F14" s="5">
        <v>44527</v>
      </c>
      <c r="G14" s="5">
        <v>44532</v>
      </c>
      <c r="H14" s="4">
        <v>1</v>
      </c>
      <c r="I14" s="4">
        <v>5</v>
      </c>
      <c r="J14" s="4">
        <v>5</v>
      </c>
      <c r="K14" s="4" t="s">
        <v>29</v>
      </c>
      <c r="L14" s="4">
        <v>6010</v>
      </c>
      <c r="M14" s="4">
        <v>6010</v>
      </c>
      <c r="N14" s="4" t="s">
        <v>57</v>
      </c>
      <c r="O14" s="4" t="s">
        <v>31</v>
      </c>
      <c r="P14" s="4" t="s">
        <v>32</v>
      </c>
      <c r="Q14" s="4">
        <v>0</v>
      </c>
      <c r="R14" s="6">
        <v>44524</v>
      </c>
      <c r="S14" s="5">
        <v>44536</v>
      </c>
      <c r="T14" s="4" t="s">
        <v>33</v>
      </c>
      <c r="U14" s="4">
        <v>6010</v>
      </c>
      <c r="V14" s="4">
        <v>0</v>
      </c>
      <c r="W14" s="4">
        <v>0</v>
      </c>
      <c r="X14" s="4">
        <v>2310267</v>
      </c>
      <c r="Y14" s="4">
        <v>1033922273</v>
      </c>
    </row>
    <row r="15" s="4" customFormat="1" spans="1:25">
      <c r="A15" s="4">
        <v>16888221072</v>
      </c>
      <c r="B15" s="4" t="s">
        <v>25</v>
      </c>
      <c r="C15" s="4" t="s">
        <v>26</v>
      </c>
      <c r="D15" s="4" t="s">
        <v>58</v>
      </c>
      <c r="E15" s="4" t="s">
        <v>59</v>
      </c>
      <c r="F15" s="5">
        <v>44529</v>
      </c>
      <c r="G15" s="5">
        <v>44530</v>
      </c>
      <c r="H15" s="4">
        <v>1</v>
      </c>
      <c r="I15" s="4">
        <v>1</v>
      </c>
      <c r="J15" s="4">
        <v>1</v>
      </c>
      <c r="K15" s="4" t="s">
        <v>29</v>
      </c>
      <c r="L15" s="4">
        <v>176</v>
      </c>
      <c r="M15" s="4">
        <v>176</v>
      </c>
      <c r="N15" s="4" t="s">
        <v>60</v>
      </c>
      <c r="O15" s="4" t="s">
        <v>31</v>
      </c>
      <c r="P15" s="4" t="s">
        <v>32</v>
      </c>
      <c r="Q15" s="4">
        <v>0</v>
      </c>
      <c r="R15" s="6">
        <v>44529</v>
      </c>
      <c r="S15" s="5">
        <v>44536</v>
      </c>
      <c r="T15" s="4" t="s">
        <v>33</v>
      </c>
      <c r="U15" s="4">
        <v>176</v>
      </c>
      <c r="V15" s="4">
        <v>0</v>
      </c>
      <c r="W15" s="4">
        <v>0</v>
      </c>
      <c r="X15" s="4">
        <v>2318384</v>
      </c>
      <c r="Y15" s="4">
        <v>72339</v>
      </c>
    </row>
    <row r="16" s="4" customFormat="1" spans="1:25">
      <c r="A16" s="4">
        <v>16896308708</v>
      </c>
      <c r="B16" s="4" t="s">
        <v>25</v>
      </c>
      <c r="C16" s="4" t="s">
        <v>26</v>
      </c>
      <c r="D16" s="4" t="s">
        <v>49</v>
      </c>
      <c r="E16" s="4" t="s">
        <v>61</v>
      </c>
      <c r="F16" s="5">
        <v>44532</v>
      </c>
      <c r="G16" s="5">
        <v>44533</v>
      </c>
      <c r="H16" s="4">
        <v>1</v>
      </c>
      <c r="I16" s="4">
        <v>1</v>
      </c>
      <c r="J16" s="4">
        <v>1</v>
      </c>
      <c r="K16" s="4" t="s">
        <v>29</v>
      </c>
      <c r="L16" s="4">
        <v>716</v>
      </c>
      <c r="M16" s="4">
        <v>716</v>
      </c>
      <c r="N16" s="4" t="s">
        <v>62</v>
      </c>
      <c r="O16" s="4" t="s">
        <v>31</v>
      </c>
      <c r="P16" s="4" t="s">
        <v>32</v>
      </c>
      <c r="Q16" s="4">
        <v>0</v>
      </c>
      <c r="R16" s="6">
        <v>44530</v>
      </c>
      <c r="S16" s="5">
        <v>44536</v>
      </c>
      <c r="T16" s="4" t="s">
        <v>33</v>
      </c>
      <c r="U16" s="4">
        <v>716</v>
      </c>
      <c r="V16" s="4">
        <v>0</v>
      </c>
      <c r="W16" s="4">
        <v>0</v>
      </c>
      <c r="X16" s="4">
        <v>2320508</v>
      </c>
      <c r="Y16" s="4">
        <v>11376286</v>
      </c>
    </row>
    <row r="17" s="4" customFormat="1" spans="1:25">
      <c r="A17" s="4">
        <v>16912460555</v>
      </c>
      <c r="B17" s="4" t="s">
        <v>25</v>
      </c>
      <c r="C17" s="4" t="s">
        <v>26</v>
      </c>
      <c r="D17" s="4" t="s">
        <v>63</v>
      </c>
      <c r="E17" s="4" t="s">
        <v>64</v>
      </c>
      <c r="F17" s="5">
        <v>44534</v>
      </c>
      <c r="G17" s="5">
        <v>44535</v>
      </c>
      <c r="H17" s="4">
        <v>1</v>
      </c>
      <c r="I17" s="4">
        <v>1</v>
      </c>
      <c r="J17" s="4">
        <v>1</v>
      </c>
      <c r="K17" s="4" t="s">
        <v>29</v>
      </c>
      <c r="L17" s="4">
        <v>400</v>
      </c>
      <c r="M17" s="4">
        <v>400</v>
      </c>
      <c r="N17" s="4" t="s">
        <v>65</v>
      </c>
      <c r="O17" s="4" t="s">
        <v>31</v>
      </c>
      <c r="P17" s="4" t="s">
        <v>32</v>
      </c>
      <c r="Q17" s="4">
        <v>0</v>
      </c>
      <c r="R17" s="6">
        <v>44533</v>
      </c>
      <c r="S17" s="5">
        <v>44536</v>
      </c>
      <c r="T17" s="4" t="s">
        <v>33</v>
      </c>
      <c r="U17" s="4">
        <v>400</v>
      </c>
      <c r="V17" s="4">
        <v>0</v>
      </c>
      <c r="W17" s="4">
        <v>0</v>
      </c>
      <c r="X17" s="4">
        <v>2325584</v>
      </c>
      <c r="Y17" s="4">
        <v>1050157</v>
      </c>
    </row>
    <row r="18" s="4" customFormat="1" spans="1:25">
      <c r="A18" s="4">
        <v>16917460024</v>
      </c>
      <c r="B18" s="4" t="s">
        <v>25</v>
      </c>
      <c r="C18" s="4" t="s">
        <v>26</v>
      </c>
      <c r="D18" s="4" t="s">
        <v>66</v>
      </c>
      <c r="E18" s="4" t="s">
        <v>67</v>
      </c>
      <c r="F18" s="5">
        <v>44534</v>
      </c>
      <c r="G18" s="5">
        <v>44535</v>
      </c>
      <c r="H18" s="4">
        <v>1</v>
      </c>
      <c r="I18" s="4">
        <v>1</v>
      </c>
      <c r="J18" s="4">
        <v>1</v>
      </c>
      <c r="K18" s="4" t="s">
        <v>29</v>
      </c>
      <c r="L18" s="4">
        <v>360</v>
      </c>
      <c r="M18" s="4">
        <v>360</v>
      </c>
      <c r="N18" s="4" t="s">
        <v>68</v>
      </c>
      <c r="O18" s="4" t="s">
        <v>31</v>
      </c>
      <c r="P18" s="4" t="s">
        <v>32</v>
      </c>
      <c r="Q18" s="4">
        <v>0</v>
      </c>
      <c r="R18" s="6">
        <v>44534</v>
      </c>
      <c r="S18" s="5">
        <v>44536</v>
      </c>
      <c r="T18" s="4" t="s">
        <v>33</v>
      </c>
      <c r="U18" s="4">
        <v>360</v>
      </c>
      <c r="V18" s="4">
        <v>0</v>
      </c>
      <c r="W18" s="4">
        <v>0</v>
      </c>
      <c r="X18" s="4">
        <v>2326608</v>
      </c>
      <c r="Y18" s="4">
        <v>23945</v>
      </c>
    </row>
    <row r="19" s="4" customFormat="1" spans="1:25">
      <c r="A19" s="4">
        <v>16920082681</v>
      </c>
      <c r="B19" s="4" t="s">
        <v>25</v>
      </c>
      <c r="C19" s="4" t="s">
        <v>26</v>
      </c>
      <c r="D19" s="4" t="s">
        <v>42</v>
      </c>
      <c r="E19" s="4" t="s">
        <v>69</v>
      </c>
      <c r="F19" s="5">
        <v>44534</v>
      </c>
      <c r="G19" s="5">
        <v>44535</v>
      </c>
      <c r="H19" s="4">
        <v>1</v>
      </c>
      <c r="I19" s="4">
        <v>1</v>
      </c>
      <c r="J19" s="4">
        <v>1</v>
      </c>
      <c r="K19" s="4" t="s">
        <v>29</v>
      </c>
      <c r="L19" s="4">
        <v>671</v>
      </c>
      <c r="M19" s="4">
        <v>671</v>
      </c>
      <c r="N19" s="4" t="s">
        <v>70</v>
      </c>
      <c r="O19" s="4" t="s">
        <v>31</v>
      </c>
      <c r="P19" s="4" t="s">
        <v>32</v>
      </c>
      <c r="Q19" s="4">
        <v>0</v>
      </c>
      <c r="R19" s="6">
        <v>44534</v>
      </c>
      <c r="S19" s="5">
        <v>44536</v>
      </c>
      <c r="T19" s="4" t="s">
        <v>33</v>
      </c>
      <c r="U19" s="4">
        <v>671</v>
      </c>
      <c r="V19" s="4">
        <v>0</v>
      </c>
      <c r="W19" s="4">
        <v>0</v>
      </c>
      <c r="X19" s="4">
        <v>2326904</v>
      </c>
      <c r="Y19" s="4" t="s">
        <v>71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6"/>
  <sheetViews>
    <sheetView tabSelected="1" workbookViewId="0">
      <selection activeCell="A24" sqref="A24:A26"/>
    </sheetView>
  </sheetViews>
  <sheetFormatPr defaultColWidth="9" defaultRowHeight="13.5"/>
  <cols>
    <col min="1" max="1" width="13" style="4" customWidth="1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72</v>
      </c>
    </row>
    <row r="2" s="4" customFormat="1" spans="1:9">
      <c r="A2" s="4">
        <v>16583248541</v>
      </c>
      <c r="B2" s="5">
        <v>44533</v>
      </c>
      <c r="C2" s="5">
        <v>44535</v>
      </c>
      <c r="D2" s="4">
        <v>2162</v>
      </c>
      <c r="E2" s="4" t="str">
        <f>VLOOKUP(A2,HOP!A:L,12,0)</f>
        <v>2162.00</v>
      </c>
      <c r="F2" s="4" t="str">
        <f>VLOOKUP(A2,HOP!A:C,3,0)</f>
        <v>2279265</v>
      </c>
      <c r="G2" s="4">
        <f>D2-E2</f>
        <v>0</v>
      </c>
      <c r="H2" s="4" t="str">
        <f>$H$1&amp;F2</f>
        <v>，2279265</v>
      </c>
      <c r="I2" s="4" t="str">
        <f>VLOOKUP(A2,HOP!A:T,20,0)</f>
        <v>直采</v>
      </c>
    </row>
    <row r="3" s="4" customFormat="1" spans="1:9">
      <c r="A3" s="4">
        <v>16720410850</v>
      </c>
      <c r="B3" s="5">
        <v>44534</v>
      </c>
      <c r="C3" s="5">
        <v>44535</v>
      </c>
      <c r="D3" s="4">
        <v>1195</v>
      </c>
      <c r="E3" s="4" t="str">
        <f>VLOOKUP(A3,HOP!A:L,12,0)</f>
        <v>1195.00</v>
      </c>
      <c r="F3" s="4" t="str">
        <f>VLOOKUP(A3,HOP!A:C,3,0)</f>
        <v>2287030</v>
      </c>
      <c r="G3" s="4">
        <f>D3-E3</f>
        <v>0</v>
      </c>
      <c r="H3" s="4" t="str">
        <f>$H$1&amp;F3</f>
        <v>，2287030</v>
      </c>
      <c r="I3" s="4" t="str">
        <f>VLOOKUP(A3,HOP!A:T,20,0)</f>
        <v>直采</v>
      </c>
    </row>
    <row r="4" s="4" customFormat="1" spans="1:9">
      <c r="A4" s="4">
        <v>16760971670</v>
      </c>
      <c r="B4" s="5">
        <v>44530</v>
      </c>
      <c r="C4" s="5">
        <v>44531</v>
      </c>
      <c r="D4" s="4">
        <v>5088</v>
      </c>
      <c r="E4" s="4" t="str">
        <f>VLOOKUP(A4,HOP!A:L,12,0)</f>
        <v>5088.00</v>
      </c>
      <c r="F4" s="4" t="str">
        <f>VLOOKUP(A4,HOP!A:C,3,0)</f>
        <v>2294518</v>
      </c>
      <c r="G4" s="4">
        <f>D4-E4</f>
        <v>0</v>
      </c>
      <c r="H4" s="4" t="str">
        <f>$H$1&amp;F4</f>
        <v>，2294518</v>
      </c>
      <c r="I4" s="4" t="str">
        <f>VLOOKUP(A4,HOP!A:T,20,0)</f>
        <v>直采</v>
      </c>
    </row>
    <row r="5" s="4" customFormat="1" spans="1:9">
      <c r="A5" s="4">
        <v>16763985396</v>
      </c>
      <c r="B5" s="5">
        <v>44534</v>
      </c>
      <c r="C5" s="5">
        <v>44535</v>
      </c>
      <c r="D5" s="4">
        <v>498</v>
      </c>
      <c r="E5" s="4" t="str">
        <f>VLOOKUP(A5,HOP!A:L,12,0)</f>
        <v>498.00</v>
      </c>
      <c r="F5" s="4" t="str">
        <f>VLOOKUP(A5,HOP!A:C,3,0)</f>
        <v>2294854</v>
      </c>
      <c r="G5" s="4">
        <f>D5-E5</f>
        <v>0</v>
      </c>
      <c r="H5" s="4" t="str">
        <f>$H$1&amp;F5</f>
        <v>，2294854</v>
      </c>
      <c r="I5" s="4" t="str">
        <f>VLOOKUP(A5,HOP!A:T,20,0)</f>
        <v>直采</v>
      </c>
    </row>
    <row r="6" s="4" customFormat="1" hidden="1" spans="1:9">
      <c r="A6" s="4">
        <v>16814809510</v>
      </c>
      <c r="B6" s="5">
        <v>44533</v>
      </c>
      <c r="C6" s="5">
        <v>44535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VLOOKUP(A6,HOP!A:T,20,0)</f>
        <v>#N/A</v>
      </c>
    </row>
    <row r="7" s="4" customFormat="1" hidden="1" spans="1:9">
      <c r="A7" s="4">
        <v>16822252425</v>
      </c>
      <c r="B7" s="5">
        <v>44529</v>
      </c>
      <c r="C7" s="5">
        <v>44531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>D7-E7</f>
        <v>#N/A</v>
      </c>
      <c r="H7" s="4" t="e">
        <f>$H$1&amp;F7</f>
        <v>#N/A</v>
      </c>
      <c r="I7" s="4" t="e">
        <f>VLOOKUP(A7,HOP!A:T,20,0)</f>
        <v>#N/A</v>
      </c>
    </row>
    <row r="8" s="4" customFormat="1" spans="1:9">
      <c r="A8" s="4">
        <v>16822252435</v>
      </c>
      <c r="B8" s="5">
        <v>44529</v>
      </c>
      <c r="C8" s="5">
        <v>44531</v>
      </c>
      <c r="D8" s="4">
        <v>700</v>
      </c>
      <c r="E8" s="4" t="str">
        <f>VLOOKUP(A8,HOP!A:L,12,0)</f>
        <v>700.00</v>
      </c>
      <c r="F8" s="4" t="str">
        <f>VLOOKUP(A8,HOP!A:C,3,0)</f>
        <v>2303578</v>
      </c>
      <c r="G8" s="4">
        <f>D8-E8</f>
        <v>0</v>
      </c>
      <c r="H8" s="4" t="str">
        <f>$H$1&amp;F8</f>
        <v>，2303578</v>
      </c>
      <c r="I8" s="4" t="str">
        <f>VLOOKUP(A8,HOP!A:T,20,0)</f>
        <v>直采</v>
      </c>
    </row>
    <row r="9" s="4" customFormat="1" spans="1:9">
      <c r="A9" s="4">
        <v>16822299826</v>
      </c>
      <c r="B9" s="5">
        <v>44530</v>
      </c>
      <c r="C9" s="5">
        <v>44532</v>
      </c>
      <c r="D9" s="4">
        <v>1770</v>
      </c>
      <c r="E9" s="4" t="str">
        <f>VLOOKUP(A9,HOP!A:L,12,0)</f>
        <v>1770.00</v>
      </c>
      <c r="F9" s="4" t="str">
        <f>VLOOKUP(A9,HOP!A:C,3,0)</f>
        <v>2303592</v>
      </c>
      <c r="G9" s="4">
        <f>D9-E9</f>
        <v>0</v>
      </c>
      <c r="H9" s="4" t="str">
        <f>$H$1&amp;F9</f>
        <v>，2303592</v>
      </c>
      <c r="I9" s="4" t="str">
        <f>VLOOKUP(A9,HOP!A:T,20,0)</f>
        <v>直采</v>
      </c>
    </row>
    <row r="10" s="4" customFormat="1" hidden="1" spans="1:9">
      <c r="A10" s="4">
        <v>16839943664</v>
      </c>
      <c r="B10" s="5">
        <v>44528</v>
      </c>
      <c r="C10" s="5">
        <v>44530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>D10-E10</f>
        <v>#N/A</v>
      </c>
      <c r="H10" s="4" t="e">
        <f>$H$1&amp;F10</f>
        <v>#N/A</v>
      </c>
      <c r="I10" s="4" t="e">
        <f>VLOOKUP(A10,HOP!A:T,20,0)</f>
        <v>#N/A</v>
      </c>
    </row>
    <row r="11" s="4" customFormat="1" spans="1:9">
      <c r="A11" s="4">
        <v>16856291498</v>
      </c>
      <c r="B11" s="5">
        <v>44527</v>
      </c>
      <c r="C11" s="5">
        <v>44532</v>
      </c>
      <c r="D11" s="4">
        <v>6010</v>
      </c>
      <c r="E11" s="4" t="str">
        <f>VLOOKUP(A11,HOP!A:L,12,0)</f>
        <v>6010.00</v>
      </c>
      <c r="F11" s="4" t="str">
        <f>VLOOKUP(A11,HOP!A:C,3,0)</f>
        <v>2310267</v>
      </c>
      <c r="G11" s="4">
        <f t="shared" ref="G11:G16" si="0">D11-E11</f>
        <v>0</v>
      </c>
      <c r="H11" s="4" t="str">
        <f t="shared" ref="H11:H16" si="1">$H$1&amp;F11</f>
        <v>，2310267</v>
      </c>
      <c r="I11" s="4" t="str">
        <f>VLOOKUP(A11,HOP!A:T,20,0)</f>
        <v>直采</v>
      </c>
    </row>
    <row r="12" s="4" customFormat="1" spans="1:9">
      <c r="A12" s="4">
        <v>16888221072</v>
      </c>
      <c r="B12" s="5">
        <v>44529</v>
      </c>
      <c r="C12" s="5">
        <v>44530</v>
      </c>
      <c r="D12" s="4">
        <v>176</v>
      </c>
      <c r="E12" s="4" t="str">
        <f>VLOOKUP(A12,HOP!A:L,12,0)</f>
        <v>176.00</v>
      </c>
      <c r="F12" s="4" t="str">
        <f>VLOOKUP(A12,HOP!A:C,3,0)</f>
        <v>2318384</v>
      </c>
      <c r="G12" s="4">
        <f t="shared" si="0"/>
        <v>0</v>
      </c>
      <c r="H12" s="4" t="str">
        <f t="shared" si="1"/>
        <v>，2318384</v>
      </c>
      <c r="I12" s="4" t="str">
        <f>VLOOKUP(A12,HOP!A:T,20,0)</f>
        <v>直采</v>
      </c>
    </row>
    <row r="13" s="4" customFormat="1" spans="1:9">
      <c r="A13" s="4">
        <v>16896308708</v>
      </c>
      <c r="B13" s="5">
        <v>44532</v>
      </c>
      <c r="C13" s="5">
        <v>44533</v>
      </c>
      <c r="D13" s="4">
        <v>716</v>
      </c>
      <c r="E13" s="4" t="str">
        <f>VLOOKUP(A13,HOP!A:L,12,0)</f>
        <v>716.00</v>
      </c>
      <c r="F13" s="4" t="str">
        <f>VLOOKUP(A13,HOP!A:C,3,0)</f>
        <v>2320508</v>
      </c>
      <c r="G13" s="4">
        <f t="shared" si="0"/>
        <v>0</v>
      </c>
      <c r="H13" s="4" t="str">
        <f t="shared" si="1"/>
        <v>，2320508</v>
      </c>
      <c r="I13" s="4" t="str">
        <f>VLOOKUP(A13,HOP!A:T,20,0)</f>
        <v>直采</v>
      </c>
    </row>
    <row r="14" s="4" customFormat="1" spans="1:9">
      <c r="A14" s="4">
        <v>16912460555</v>
      </c>
      <c r="B14" s="5">
        <v>44534</v>
      </c>
      <c r="C14" s="5">
        <v>44535</v>
      </c>
      <c r="D14" s="4">
        <v>400</v>
      </c>
      <c r="E14" s="4" t="str">
        <f>VLOOKUP(A14,HOP!A:L,12,0)</f>
        <v>400.00</v>
      </c>
      <c r="F14" s="4" t="str">
        <f>VLOOKUP(A14,HOP!A:C,3,0)</f>
        <v>2325584</v>
      </c>
      <c r="G14" s="4">
        <f t="shared" si="0"/>
        <v>0</v>
      </c>
      <c r="H14" s="4" t="str">
        <f t="shared" si="1"/>
        <v>，2325584</v>
      </c>
      <c r="I14" s="4" t="str">
        <f>VLOOKUP(A14,HOP!A:T,20,0)</f>
        <v>直采</v>
      </c>
    </row>
    <row r="15" s="4" customFormat="1" spans="1:9">
      <c r="A15" s="4">
        <v>16917460024</v>
      </c>
      <c r="B15" s="5">
        <v>44534</v>
      </c>
      <c r="C15" s="5">
        <v>44535</v>
      </c>
      <c r="D15" s="4">
        <v>360</v>
      </c>
      <c r="E15" s="4" t="str">
        <f>VLOOKUP(A15,HOP!A:L,12,0)</f>
        <v>360.00</v>
      </c>
      <c r="F15" s="4" t="str">
        <f>VLOOKUP(A15,HOP!A:C,3,0)</f>
        <v>2326608</v>
      </c>
      <c r="G15" s="4">
        <f t="shared" si="0"/>
        <v>0</v>
      </c>
      <c r="H15" s="4" t="str">
        <f t="shared" si="1"/>
        <v>，2326608</v>
      </c>
      <c r="I15" s="4" t="str">
        <f>VLOOKUP(A15,HOP!A:T,20,0)</f>
        <v>直采</v>
      </c>
    </row>
    <row r="16" s="4" customFormat="1" spans="1:9">
      <c r="A16" s="4">
        <v>16920082681</v>
      </c>
      <c r="B16" s="5">
        <v>44534</v>
      </c>
      <c r="C16" s="5">
        <v>44535</v>
      </c>
      <c r="D16" s="4">
        <v>671</v>
      </c>
      <c r="E16" s="4" t="str">
        <f>VLOOKUP(A16,HOP!A:L,12,0)</f>
        <v>671.00</v>
      </c>
      <c r="F16" s="4" t="str">
        <f>VLOOKUP(A16,HOP!A:C,3,0)</f>
        <v>2326904</v>
      </c>
      <c r="G16" s="4">
        <f t="shared" si="0"/>
        <v>0</v>
      </c>
      <c r="H16" s="4" t="str">
        <f t="shared" si="1"/>
        <v>，2326904</v>
      </c>
      <c r="I16" s="4" t="str">
        <f>VLOOKUP(A16,HOP!A:T,20,0)</f>
        <v>直采</v>
      </c>
    </row>
    <row r="18" spans="4:4">
      <c r="D18" s="4">
        <f>SUM(D2:D17)</f>
        <v>19746</v>
      </c>
    </row>
    <row r="24" spans="1:1">
      <c r="A24" s="4" t="s">
        <v>73</v>
      </c>
    </row>
    <row r="25" spans="1:1">
      <c r="A25" s="4" t="s">
        <v>74</v>
      </c>
    </row>
    <row r="26" spans="1:1">
      <c r="A26" s="4" t="s">
        <v>75</v>
      </c>
    </row>
  </sheetData>
  <autoFilter ref="A1:XFD18">
    <filterColumn colId="3">
      <filters blank="1">
        <filter val="360"/>
        <filter val="400"/>
        <filter val="700"/>
        <filter val="1770"/>
        <filter val="6010"/>
        <filter val="671"/>
        <filter val="2162"/>
        <filter val="1195"/>
        <filter val="176"/>
        <filter val="716"/>
        <filter val="19746"/>
        <filter val="498"/>
        <filter val="50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76</v>
      </c>
      <c r="B1" s="2" t="s">
        <v>77</v>
      </c>
      <c r="C1" s="2" t="s">
        <v>78</v>
      </c>
      <c r="D1" s="2" t="s">
        <v>79</v>
      </c>
      <c r="E1" s="2" t="s">
        <v>13</v>
      </c>
      <c r="F1" s="2" t="s">
        <v>5</v>
      </c>
      <c r="G1" s="2" t="s">
        <v>6</v>
      </c>
      <c r="H1" s="2" t="s">
        <v>80</v>
      </c>
      <c r="I1" s="2" t="s">
        <v>81</v>
      </c>
      <c r="J1" s="2" t="s">
        <v>82</v>
      </c>
      <c r="K1" s="2" t="s">
        <v>83</v>
      </c>
      <c r="L1" s="2" t="s">
        <v>84</v>
      </c>
      <c r="M1" s="2" t="s">
        <v>85</v>
      </c>
      <c r="N1" s="2" t="s">
        <v>86</v>
      </c>
      <c r="O1" s="2" t="s">
        <v>87</v>
      </c>
      <c r="P1" s="2" t="s">
        <v>88</v>
      </c>
      <c r="Q1" s="2" t="s">
        <v>89</v>
      </c>
      <c r="R1" s="2" t="s">
        <v>90</v>
      </c>
      <c r="S1" s="2" t="s">
        <v>91</v>
      </c>
      <c r="T1" s="2" t="s">
        <v>92</v>
      </c>
    </row>
    <row r="2" s="1" customFormat="1" spans="1:20">
      <c r="A2" s="3">
        <v>16920082681</v>
      </c>
      <c r="B2" s="1" t="s">
        <v>93</v>
      </c>
      <c r="C2" s="1" t="s">
        <v>94</v>
      </c>
      <c r="D2" s="1" t="s">
        <v>95</v>
      </c>
      <c r="E2" s="1" t="s">
        <v>71</v>
      </c>
      <c r="F2" s="1" t="s">
        <v>93</v>
      </c>
      <c r="G2" s="1" t="s">
        <v>96</v>
      </c>
      <c r="H2" s="1" t="s">
        <v>97</v>
      </c>
      <c r="I2" s="1" t="s">
        <v>98</v>
      </c>
      <c r="J2" s="1" t="s">
        <v>99</v>
      </c>
      <c r="K2" s="1" t="s">
        <v>98</v>
      </c>
      <c r="L2" s="1" t="s">
        <v>98</v>
      </c>
      <c r="M2" s="1" t="s">
        <v>100</v>
      </c>
      <c r="N2" s="1" t="s">
        <v>100</v>
      </c>
      <c r="O2" s="1" t="s">
        <v>101</v>
      </c>
      <c r="P2" s="1" t="s">
        <v>102</v>
      </c>
      <c r="Q2" s="1" t="s">
        <v>103</v>
      </c>
      <c r="R2" s="1" t="s">
        <v>104</v>
      </c>
      <c r="S2" s="1" t="s">
        <v>105</v>
      </c>
      <c r="T2" s="1" t="s">
        <v>106</v>
      </c>
    </row>
    <row r="3" s="1" customFormat="1" spans="1:20">
      <c r="A3" s="3">
        <v>16760971670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  <c r="G3" s="1" t="s">
        <v>112</v>
      </c>
      <c r="H3" s="1" t="s">
        <v>97</v>
      </c>
      <c r="I3" s="1" t="s">
        <v>113</v>
      </c>
      <c r="J3" s="1" t="s">
        <v>99</v>
      </c>
      <c r="K3" s="1" t="s">
        <v>113</v>
      </c>
      <c r="L3" s="1" t="s">
        <v>113</v>
      </c>
      <c r="M3" s="1" t="s">
        <v>100</v>
      </c>
      <c r="N3" s="1" t="s">
        <v>100</v>
      </c>
      <c r="O3" s="1" t="s">
        <v>101</v>
      </c>
      <c r="P3" s="1" t="s">
        <v>102</v>
      </c>
      <c r="Q3" s="1" t="s">
        <v>114</v>
      </c>
      <c r="R3" s="1" t="s">
        <v>104</v>
      </c>
      <c r="S3" s="1" t="s">
        <v>105</v>
      </c>
      <c r="T3" s="1" t="s">
        <v>106</v>
      </c>
    </row>
    <row r="4" s="1" customFormat="1" spans="1:20">
      <c r="A4" s="3">
        <v>16888221072</v>
      </c>
      <c r="B4" s="1" t="s">
        <v>115</v>
      </c>
      <c r="C4" s="1" t="s">
        <v>116</v>
      </c>
      <c r="D4" s="1" t="s">
        <v>117</v>
      </c>
      <c r="E4" s="1" t="s">
        <v>118</v>
      </c>
      <c r="F4" s="1" t="s">
        <v>115</v>
      </c>
      <c r="G4" s="1" t="s">
        <v>111</v>
      </c>
      <c r="H4" s="1" t="s">
        <v>97</v>
      </c>
      <c r="I4" s="1" t="s">
        <v>119</v>
      </c>
      <c r="J4" s="1" t="s">
        <v>99</v>
      </c>
      <c r="K4" s="1" t="s">
        <v>119</v>
      </c>
      <c r="L4" s="1" t="s">
        <v>119</v>
      </c>
      <c r="M4" s="1" t="s">
        <v>100</v>
      </c>
      <c r="N4" s="1" t="s">
        <v>100</v>
      </c>
      <c r="O4" s="1" t="s">
        <v>101</v>
      </c>
      <c r="P4" s="1" t="s">
        <v>102</v>
      </c>
      <c r="Q4" s="1" t="s">
        <v>120</v>
      </c>
      <c r="R4" s="1" t="s">
        <v>104</v>
      </c>
      <c r="S4" s="1" t="s">
        <v>105</v>
      </c>
      <c r="T4" s="1" t="s">
        <v>106</v>
      </c>
    </row>
    <row r="5" s="1" customFormat="1" spans="1:20">
      <c r="A5" s="3">
        <v>16763985396</v>
      </c>
      <c r="B5" s="1" t="s">
        <v>107</v>
      </c>
      <c r="C5" s="1" t="s">
        <v>121</v>
      </c>
      <c r="D5" s="1" t="s">
        <v>122</v>
      </c>
      <c r="E5" s="1" t="s">
        <v>123</v>
      </c>
      <c r="F5" s="1" t="s">
        <v>93</v>
      </c>
      <c r="G5" s="1" t="s">
        <v>96</v>
      </c>
      <c r="H5" s="1" t="s">
        <v>97</v>
      </c>
      <c r="I5" s="1" t="s">
        <v>124</v>
      </c>
      <c r="J5" s="1" t="s">
        <v>99</v>
      </c>
      <c r="K5" s="1" t="s">
        <v>124</v>
      </c>
      <c r="L5" s="1" t="s">
        <v>124</v>
      </c>
      <c r="M5" s="1" t="s">
        <v>100</v>
      </c>
      <c r="N5" s="1" t="s">
        <v>100</v>
      </c>
      <c r="O5" s="1" t="s">
        <v>101</v>
      </c>
      <c r="P5" s="1" t="s">
        <v>102</v>
      </c>
      <c r="Q5" s="1" t="s">
        <v>125</v>
      </c>
      <c r="R5" s="1" t="s">
        <v>104</v>
      </c>
      <c r="S5" s="1" t="s">
        <v>105</v>
      </c>
      <c r="T5" s="1" t="s">
        <v>106</v>
      </c>
    </row>
    <row r="6" s="1" customFormat="1" spans="1:20">
      <c r="A6" s="3">
        <v>16912460555</v>
      </c>
      <c r="B6" s="1" t="s">
        <v>126</v>
      </c>
      <c r="C6" s="1" t="s">
        <v>127</v>
      </c>
      <c r="D6" s="1" t="s">
        <v>128</v>
      </c>
      <c r="E6" s="1" t="s">
        <v>129</v>
      </c>
      <c r="F6" s="1" t="s">
        <v>93</v>
      </c>
      <c r="G6" s="1" t="s">
        <v>96</v>
      </c>
      <c r="H6" s="1" t="s">
        <v>97</v>
      </c>
      <c r="I6" s="1" t="s">
        <v>130</v>
      </c>
      <c r="J6" s="1" t="s">
        <v>99</v>
      </c>
      <c r="K6" s="1" t="s">
        <v>130</v>
      </c>
      <c r="L6" s="1" t="s">
        <v>130</v>
      </c>
      <c r="M6" s="1" t="s">
        <v>100</v>
      </c>
      <c r="N6" s="1" t="s">
        <v>100</v>
      </c>
      <c r="O6" s="1" t="s">
        <v>101</v>
      </c>
      <c r="P6" s="1" t="s">
        <v>102</v>
      </c>
      <c r="Q6" s="1" t="s">
        <v>131</v>
      </c>
      <c r="R6" s="1" t="s">
        <v>104</v>
      </c>
      <c r="S6" s="1" t="s">
        <v>105</v>
      </c>
      <c r="T6" s="1" t="s">
        <v>106</v>
      </c>
    </row>
    <row r="7" s="1" customFormat="1" spans="1:20">
      <c r="A7" s="3">
        <v>16822252435</v>
      </c>
      <c r="B7" s="1" t="s">
        <v>132</v>
      </c>
      <c r="C7" s="1" t="s">
        <v>133</v>
      </c>
      <c r="D7" s="1" t="s">
        <v>134</v>
      </c>
      <c r="E7" s="1" t="s">
        <v>135</v>
      </c>
      <c r="F7" s="1" t="s">
        <v>115</v>
      </c>
      <c r="G7" s="1" t="s">
        <v>112</v>
      </c>
      <c r="H7" s="1" t="s">
        <v>97</v>
      </c>
      <c r="I7" s="1" t="s">
        <v>136</v>
      </c>
      <c r="J7" s="1" t="s">
        <v>99</v>
      </c>
      <c r="K7" s="1" t="s">
        <v>136</v>
      </c>
      <c r="L7" s="1" t="s">
        <v>136</v>
      </c>
      <c r="M7" s="1" t="s">
        <v>100</v>
      </c>
      <c r="N7" s="1" t="s">
        <v>100</v>
      </c>
      <c r="O7" s="1" t="s">
        <v>101</v>
      </c>
      <c r="P7" s="1" t="s">
        <v>102</v>
      </c>
      <c r="Q7" s="1" t="s">
        <v>137</v>
      </c>
      <c r="R7" s="1" t="s">
        <v>104</v>
      </c>
      <c r="S7" s="1" t="s">
        <v>105</v>
      </c>
      <c r="T7" s="1" t="s">
        <v>106</v>
      </c>
    </row>
    <row r="8" s="1" customFormat="1" spans="1:20">
      <c r="A8" s="3">
        <v>16917460024</v>
      </c>
      <c r="B8" s="1" t="s">
        <v>93</v>
      </c>
      <c r="C8" s="1" t="s">
        <v>138</v>
      </c>
      <c r="D8" s="1" t="s">
        <v>139</v>
      </c>
      <c r="E8" s="1" t="s">
        <v>140</v>
      </c>
      <c r="F8" s="1" t="s">
        <v>93</v>
      </c>
      <c r="G8" s="1" t="s">
        <v>96</v>
      </c>
      <c r="H8" s="1" t="s">
        <v>97</v>
      </c>
      <c r="I8" s="1" t="s">
        <v>141</v>
      </c>
      <c r="J8" s="1" t="s">
        <v>99</v>
      </c>
      <c r="K8" s="1" t="s">
        <v>141</v>
      </c>
      <c r="L8" s="1" t="s">
        <v>141</v>
      </c>
      <c r="M8" s="1" t="s">
        <v>100</v>
      </c>
      <c r="N8" s="1" t="s">
        <v>100</v>
      </c>
      <c r="O8" s="1" t="s">
        <v>101</v>
      </c>
      <c r="P8" s="1" t="s">
        <v>102</v>
      </c>
      <c r="Q8" s="1" t="s">
        <v>142</v>
      </c>
      <c r="R8" s="1" t="s">
        <v>104</v>
      </c>
      <c r="S8" s="1" t="s">
        <v>105</v>
      </c>
      <c r="T8" s="1" t="s">
        <v>106</v>
      </c>
    </row>
    <row r="9" s="1" customFormat="1" spans="1:20">
      <c r="A9" s="3">
        <v>16856291498</v>
      </c>
      <c r="B9" s="1" t="s">
        <v>143</v>
      </c>
      <c r="C9" s="1" t="s">
        <v>144</v>
      </c>
      <c r="D9" s="1" t="s">
        <v>145</v>
      </c>
      <c r="E9" s="1" t="s">
        <v>146</v>
      </c>
      <c r="F9" s="1" t="s">
        <v>147</v>
      </c>
      <c r="G9" s="1" t="s">
        <v>148</v>
      </c>
      <c r="H9" s="1" t="s">
        <v>97</v>
      </c>
      <c r="I9" s="1" t="s">
        <v>149</v>
      </c>
      <c r="J9" s="1" t="s">
        <v>99</v>
      </c>
      <c r="K9" s="1" t="s">
        <v>149</v>
      </c>
      <c r="L9" s="1" t="s">
        <v>149</v>
      </c>
      <c r="M9" s="1" t="s">
        <v>100</v>
      </c>
      <c r="N9" s="1" t="s">
        <v>100</v>
      </c>
      <c r="O9" s="1" t="s">
        <v>101</v>
      </c>
      <c r="P9" s="1" t="s">
        <v>102</v>
      </c>
      <c r="Q9" s="1" t="s">
        <v>150</v>
      </c>
      <c r="R9" s="1" t="s">
        <v>104</v>
      </c>
      <c r="S9" s="1" t="s">
        <v>105</v>
      </c>
      <c r="T9" s="1" t="s">
        <v>106</v>
      </c>
    </row>
    <row r="10" s="1" customFormat="1" spans="1:20">
      <c r="A10" s="3">
        <v>16896308708</v>
      </c>
      <c r="B10" s="1" t="s">
        <v>111</v>
      </c>
      <c r="C10" s="1" t="s">
        <v>151</v>
      </c>
      <c r="D10" s="1" t="s">
        <v>152</v>
      </c>
      <c r="E10" s="1" t="s">
        <v>153</v>
      </c>
      <c r="F10" s="1" t="s">
        <v>148</v>
      </c>
      <c r="G10" s="1" t="s">
        <v>126</v>
      </c>
      <c r="H10" s="1" t="s">
        <v>97</v>
      </c>
      <c r="I10" s="1" t="s">
        <v>154</v>
      </c>
      <c r="J10" s="1" t="s">
        <v>99</v>
      </c>
      <c r="K10" s="1" t="s">
        <v>154</v>
      </c>
      <c r="L10" s="1" t="s">
        <v>154</v>
      </c>
      <c r="M10" s="1" t="s">
        <v>100</v>
      </c>
      <c r="N10" s="1" t="s">
        <v>100</v>
      </c>
      <c r="O10" s="1" t="s">
        <v>101</v>
      </c>
      <c r="P10" s="1" t="s">
        <v>102</v>
      </c>
      <c r="Q10" s="1" t="s">
        <v>155</v>
      </c>
      <c r="R10" s="1" t="s">
        <v>104</v>
      </c>
      <c r="S10" s="1" t="s">
        <v>105</v>
      </c>
      <c r="T10" s="1" t="s">
        <v>106</v>
      </c>
    </row>
    <row r="11" s="1" customFormat="1" spans="1:20">
      <c r="A11" s="3">
        <v>16822299826</v>
      </c>
      <c r="B11" s="1" t="s">
        <v>132</v>
      </c>
      <c r="C11" s="1" t="s">
        <v>156</v>
      </c>
      <c r="D11" s="1" t="s">
        <v>152</v>
      </c>
      <c r="E11" s="1" t="s">
        <v>157</v>
      </c>
      <c r="F11" s="1" t="s">
        <v>111</v>
      </c>
      <c r="G11" s="1" t="s">
        <v>148</v>
      </c>
      <c r="H11" s="1" t="s">
        <v>97</v>
      </c>
      <c r="I11" s="1" t="s">
        <v>158</v>
      </c>
      <c r="J11" s="1" t="s">
        <v>99</v>
      </c>
      <c r="K11" s="1" t="s">
        <v>158</v>
      </c>
      <c r="L11" s="1" t="s">
        <v>158</v>
      </c>
      <c r="M11" s="1" t="s">
        <v>100</v>
      </c>
      <c r="N11" s="1" t="s">
        <v>100</v>
      </c>
      <c r="O11" s="1" t="s">
        <v>101</v>
      </c>
      <c r="P11" s="1" t="s">
        <v>102</v>
      </c>
      <c r="Q11" s="1" t="s">
        <v>159</v>
      </c>
      <c r="R11" s="1" t="s">
        <v>104</v>
      </c>
      <c r="S11" s="1" t="s">
        <v>105</v>
      </c>
      <c r="T11" s="1" t="s">
        <v>106</v>
      </c>
    </row>
    <row r="12" s="1" customFormat="1" spans="1:20">
      <c r="A12" s="3">
        <v>16720410850</v>
      </c>
      <c r="B12" s="1" t="s">
        <v>160</v>
      </c>
      <c r="C12" s="1" t="s">
        <v>161</v>
      </c>
      <c r="D12" s="1" t="s">
        <v>162</v>
      </c>
      <c r="E12" s="1" t="s">
        <v>163</v>
      </c>
      <c r="F12" s="1" t="s">
        <v>93</v>
      </c>
      <c r="G12" s="1" t="s">
        <v>96</v>
      </c>
      <c r="H12" s="1" t="s">
        <v>97</v>
      </c>
      <c r="I12" s="1" t="s">
        <v>164</v>
      </c>
      <c r="J12" s="1" t="s">
        <v>99</v>
      </c>
      <c r="K12" s="1" t="s">
        <v>164</v>
      </c>
      <c r="L12" s="1" t="s">
        <v>164</v>
      </c>
      <c r="M12" s="1" t="s">
        <v>100</v>
      </c>
      <c r="N12" s="1" t="s">
        <v>100</v>
      </c>
      <c r="O12" s="1" t="s">
        <v>101</v>
      </c>
      <c r="P12" s="1" t="s">
        <v>102</v>
      </c>
      <c r="Q12" s="1" t="s">
        <v>165</v>
      </c>
      <c r="R12" s="1" t="s">
        <v>104</v>
      </c>
      <c r="S12" s="1" t="s">
        <v>105</v>
      </c>
      <c r="T12" s="1" t="s">
        <v>106</v>
      </c>
    </row>
    <row r="13" s="1" customFormat="1" spans="1:20">
      <c r="A13" s="3">
        <v>16583248541</v>
      </c>
      <c r="B13" s="1" t="s">
        <v>166</v>
      </c>
      <c r="C13" s="1" t="s">
        <v>167</v>
      </c>
      <c r="D13" s="1" t="s">
        <v>162</v>
      </c>
      <c r="E13" s="1" t="s">
        <v>168</v>
      </c>
      <c r="F13" s="1" t="s">
        <v>126</v>
      </c>
      <c r="G13" s="1" t="s">
        <v>96</v>
      </c>
      <c r="H13" s="1" t="s">
        <v>97</v>
      </c>
      <c r="I13" s="1" t="s">
        <v>169</v>
      </c>
      <c r="J13" s="1" t="s">
        <v>99</v>
      </c>
      <c r="K13" s="1" t="s">
        <v>169</v>
      </c>
      <c r="L13" s="1" t="s">
        <v>169</v>
      </c>
      <c r="M13" s="1" t="s">
        <v>100</v>
      </c>
      <c r="N13" s="1" t="s">
        <v>100</v>
      </c>
      <c r="O13" s="1" t="s">
        <v>101</v>
      </c>
      <c r="P13" s="1" t="s">
        <v>102</v>
      </c>
      <c r="Q13" s="1" t="s">
        <v>170</v>
      </c>
      <c r="R13" s="1" t="s">
        <v>104</v>
      </c>
      <c r="S13" s="1" t="s">
        <v>105</v>
      </c>
      <c r="T13" s="1" t="s">
        <v>106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2021-12-06T02:39:56Z</dcterms:created>
  <dcterms:modified xsi:type="dcterms:W3CDTF">2021-12-06T02:44:27Z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D741AC0F5C484283AFF6525789EBB943</vt:lpwstr>
  </property>
  <property fmtid="{D5CDD505-2E9C-101B-9397-08002B2CF9AE}" pid="3" name="KSOProductBuildVer">
    <vt:lpwstr>2052-11.1.0.11115</vt:lpwstr>
  </property>
</Properties>
</file>