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对账!$A$1:$X$72</definedName>
  </definedNames>
  <calcPr calcId="144525"/>
</workbook>
</file>

<file path=xl/sharedStrings.xml><?xml version="1.0" encoding="utf-8"?>
<sst xmlns="http://schemas.openxmlformats.org/spreadsheetml/2006/main" count="1997" uniqueCount="533">
  <si>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</si>
  <si>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</si>
  <si>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</si>
  <si>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</si>
  <si>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</si>
  <si>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</si>
  <si>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</si>
  <si>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</si>
  <si>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</si>
  <si>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</si>
  <si>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</si>
  <si>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</si>
  <si>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</si>
  <si>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</si>
  <si>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</si>
  <si>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</si>
  <si>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</si>
  <si>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</si>
  <si>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</si>
  <si>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</si>
  <si>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</si>
  <si>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</si>
  <si>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</si>
  <si>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</si>
  <si>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</si>
  <si>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</si>
  <si>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</si>
  <si>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[广州]迎商酒店(广州淘金地铁站正佳环市中心店)(80243016)</t>
  </si>
  <si>
    <t>商选大床房&lt;2人入住&gt;</t>
  </si>
  <si>
    <t>CNY</t>
  </si>
  <si>
    <t>董祎楠</t>
  </si>
  <si>
    <t>CA13744211205CNY</t>
  </si>
  <si>
    <t>未提现</t>
  </si>
  <si>
    <t>携程开票</t>
  </si>
  <si>
    <t>[嘉义市]嘉义HOTEL HI新民店(Hotel Hi – Xinmin)(80942313)</t>
  </si>
  <si>
    <t>标准房&lt;2人入住&gt;&lt;早餐&gt;</t>
  </si>
  <si>
    <t>ChengTa Li/ChengTa Li,ChengTa Li/ChengTa Li</t>
  </si>
  <si>
    <t>[珠海]城市便捷酒店(珠海拱北口岸步行街店)(68311129)</t>
  </si>
  <si>
    <t>特惠大床房(无窗)&lt;2人入住&gt;</t>
  </si>
  <si>
    <t>Wong/Hok Kuan</t>
  </si>
  <si>
    <t>R_0756006_2178884</t>
  </si>
  <si>
    <t>[台北]天阁酒店(台北复兴馆)(The Tango Hotel (Taipei Fu Hsing))(80941372)</t>
  </si>
  <si>
    <t>天豪客房&lt;2人入住&gt;&lt;早餐&gt;</t>
  </si>
  <si>
    <t>CHIANG/JUYING</t>
  </si>
  <si>
    <t>[高雄]高雄香格里拉精品旅馆(Hsiangkelira Hotel)(80941921)</t>
  </si>
  <si>
    <t>商务双人房&lt;2人入住&gt;&lt;早餐&gt;</t>
  </si>
  <si>
    <t>Panlichun/Panlichun,Panlichun/Panlichun</t>
  </si>
  <si>
    <t>[上海]上海颖奕皇冠假日酒店(80894869)</t>
  </si>
  <si>
    <t>皇冠高级套房&lt;2人入住&gt;&lt;早餐&gt;</t>
  </si>
  <si>
    <t>刘开发</t>
  </si>
  <si>
    <t>[高雄]高雄现代大饭店(Modern Plaza Hotel)(80942266)</t>
  </si>
  <si>
    <t>标准双人房&lt;2人入住&gt;</t>
  </si>
  <si>
    <t>YAO/CHAO KAI,YAO/CHAO KAI</t>
  </si>
  <si>
    <t>退单</t>
  </si>
  <si>
    <t>[香港]帝乐文娜公馆(The Luxe Manor)(80243672)</t>
  </si>
  <si>
    <t>高级房&lt;2人入住&gt;</t>
  </si>
  <si>
    <t>CHIU/CHUN HIM</t>
  </si>
  <si>
    <t>acknowledge</t>
  </si>
  <si>
    <t>天豪客房&lt;2人入住&gt;</t>
  </si>
  <si>
    <t>HUNG/YUCHI</t>
  </si>
  <si>
    <t>[广州]广州珠江新城维多利酒店(80243093)</t>
  </si>
  <si>
    <t>维多利套房&lt;2人入住&gt;&lt;早餐&gt;</t>
  </si>
  <si>
    <t>徐枫然</t>
  </si>
  <si>
    <t>[新北]新北板桥凯撒大饭店(Caesar Park Hotel Banqiao)(80941324)</t>
  </si>
  <si>
    <t>豪华双床房&lt;2人入住&gt;&lt;早餐&gt;</t>
  </si>
  <si>
    <t>Chang/kuoChing</t>
  </si>
  <si>
    <t>[厦门]厦门海景千禧大酒店(68194086)</t>
  </si>
  <si>
    <t>高级大床房&lt;2人入住&gt;&lt;早餐&gt;</t>
  </si>
  <si>
    <t>曾朝淋</t>
  </si>
  <si>
    <t>[香港]灏美连锁式旅舍 - 北角(Homy Inn North Point)(77154822)</t>
  </si>
  <si>
    <t>标准双人间&lt;2人入住&gt;</t>
  </si>
  <si>
    <t>Yin Tong/Wai,Yin Tong/Wai</t>
  </si>
  <si>
    <t>[单县]尚客优连锁酒店(单县舜师西路店)(81209133)</t>
  </si>
  <si>
    <t>高级大床房&lt;2人入住&gt;</t>
  </si>
  <si>
    <t>刘鑫远</t>
  </si>
  <si>
    <t>[阳江]阳江海陵岛保利皇冠假日酒店(74973204)</t>
  </si>
  <si>
    <t>高级园景双床房&lt;2人入住&gt;</t>
  </si>
  <si>
    <t>杜宇健</t>
  </si>
  <si>
    <t>6GPEUX</t>
  </si>
  <si>
    <t>[香港]芬名酒店(The Fleming)(80243640)</t>
  </si>
  <si>
    <t>小型客房&lt;2人入住&gt;</t>
  </si>
  <si>
    <t>YU/SHING LAM TERENCE</t>
  </si>
  <si>
    <t>CHENG/HSUEHJU</t>
  </si>
  <si>
    <t>Alvero/Anna Liezel</t>
  </si>
  <si>
    <t>[高雄]康桥大饭店(高雄站前馆)(Kindness Hotel (Kaohsiung Station))(80942320)</t>
  </si>
  <si>
    <t>Hsiao/Li-Chuan,Hsiao/Li-Chuan</t>
  </si>
  <si>
    <t>OK</t>
  </si>
  <si>
    <t>[北京]麗枫酒店(北京昌平体育馆店)(80244438)</t>
  </si>
  <si>
    <t>雅致大床房&lt;2人入住&gt;</t>
  </si>
  <si>
    <t>陈伟</t>
  </si>
  <si>
    <t>[中山]尚客优品酒店(中山西区彩虹大道店)(81209204)</t>
  </si>
  <si>
    <t>优品双床房&lt;2人入住&gt;</t>
  </si>
  <si>
    <t>李世君</t>
  </si>
  <si>
    <t>[成都]7天连锁酒店(成都九眼桥牛王庙地铁站店)(80246376)</t>
  </si>
  <si>
    <t>王丽芳</t>
  </si>
  <si>
    <t>[杭州]杭州东站智选假日酒店(82340718)</t>
  </si>
  <si>
    <t>郭挺</t>
  </si>
  <si>
    <t>张小力</t>
  </si>
  <si>
    <t>[苏州]锦江之星(苏州行政中心店)(82340809)</t>
  </si>
  <si>
    <t>商务房A&lt;2人入住&gt;</t>
  </si>
  <si>
    <t>张磊</t>
  </si>
  <si>
    <t>[高雄]高雄富野渡假酒店(Hoya Resort Hotel Kaohsiung)(80941818)</t>
  </si>
  <si>
    <t>豪华双床房&lt;2人入住&gt;</t>
  </si>
  <si>
    <t>Wu/Wen Wei,Wu/Wen Wei</t>
  </si>
  <si>
    <t>按名字</t>
  </si>
  <si>
    <t>取消</t>
  </si>
  <si>
    <t>[null](80895535)</t>
  </si>
  <si>
    <t>[郸城]尚客优酒店（郸城新华路店）(80249338)</t>
  </si>
  <si>
    <t>标准间&lt;2人入住&gt;</t>
  </si>
  <si>
    <t>黄昊</t>
  </si>
  <si>
    <t>[香港]香港港丽酒店(Conrad Hong Kong)(80243534)</t>
  </si>
  <si>
    <t>HUNG/MAN YING</t>
  </si>
  <si>
    <t>[null](80248502)</t>
  </si>
  <si>
    <t>[南通]尚客优连锁酒店(世纪广场南通大学店)(81209088)</t>
  </si>
  <si>
    <t>标准双床房&lt;2人入住&gt;</t>
  </si>
  <si>
    <t>肖庆林</t>
  </si>
  <si>
    <t>[香港]香港朗廷酒店(The Langham Hong Kong)(80243573)</t>
  </si>
  <si>
    <t>内园景高级双床房&lt;2人入住&gt;</t>
  </si>
  <si>
    <t>ZHOU/QI</t>
  </si>
  <si>
    <t>[杭州]星程酒店(杭州滨江江南大道店)(76478756)</t>
  </si>
  <si>
    <t>高级双床房&lt;2人入住&gt;</t>
  </si>
  <si>
    <t>虞云云</t>
  </si>
  <si>
    <t>R3100516070059004001</t>
  </si>
  <si>
    <t>标准房A&lt;2人入住&gt;</t>
  </si>
  <si>
    <t>余建文</t>
  </si>
  <si>
    <t>[深圳]尚客优快捷酒店(深圳蛇口海上世界店)(81209230)</t>
  </si>
  <si>
    <t>特惠房&lt;2人入住&gt;</t>
  </si>
  <si>
    <t>田凯</t>
  </si>
  <si>
    <t>[无锡]无锡悦豪精品酒店(81209277)</t>
  </si>
  <si>
    <t>特价双床房&lt;2人入住&gt;</t>
  </si>
  <si>
    <t>吴恩熙</t>
  </si>
  <si>
    <t>[屏东]垦丁俪山林会馆(The Richforest Hotel - Kenting)(81210029)</t>
  </si>
  <si>
    <t>大西洋豪华家庭房&lt;2人入住&gt;</t>
  </si>
  <si>
    <t>Chih/Yu kuang,Chih/Yu kuang</t>
  </si>
  <si>
    <t>CA13744211206CNY</t>
  </si>
  <si>
    <t>RMEX1848936227</t>
  </si>
  <si>
    <t>[香港]香港悦品度假酒店(屯门)(Hotel COZi Resort)(80243669)</t>
  </si>
  <si>
    <t>高级客房（随机房型）&lt;2人入住&gt;</t>
  </si>
  <si>
    <t>LIU/CHI FAI</t>
  </si>
  <si>
    <t>[花莲]花莲合欢大饭店(Herhuan Hotel)(81210622)</t>
  </si>
  <si>
    <t>标准双人房&lt;2人入住&gt;&lt;早餐&gt;</t>
  </si>
  <si>
    <t>JAMES/GUO</t>
  </si>
  <si>
    <t>[新竹]新竹宾城商务旅馆(Bin City Hotel)(80941840)</t>
  </si>
  <si>
    <t>豪华双人间&lt;2人入住&gt;&lt;早餐&gt;</t>
  </si>
  <si>
    <t>HWANG/HANGFOUNG</t>
  </si>
  <si>
    <t>[彰化]彰化丽景经典汽车旅馆(Region Motel)(81210245)</t>
  </si>
  <si>
    <t>时尚套房&lt;2人入住&gt;&lt;早餐&gt;</t>
  </si>
  <si>
    <t>LIU/HONGMIN</t>
  </si>
  <si>
    <t>??? App ???</t>
  </si>
  <si>
    <t>[台北]城市商旅(台北站前馆)(City Suites Main Station)(81210954)</t>
  </si>
  <si>
    <t>标准双床房(无窗)&lt;2人入住&gt;</t>
  </si>
  <si>
    <t>LI/TAILING</t>
  </si>
  <si>
    <t>[台北]台北凯达大饭店(Caesar Metro Taipei)(80941669)</t>
  </si>
  <si>
    <t>精致套房&lt;2人入住&gt;&lt;早餐&gt;</t>
  </si>
  <si>
    <t>KAO/WENHUA</t>
  </si>
  <si>
    <t>KAO WENHUA</t>
  </si>
  <si>
    <t>[上海]锦江都城经典上海南京路步行街外滩新城饭店(80244134)</t>
  </si>
  <si>
    <t>风雅商务房&lt;2人入住&gt;&lt;钻石会员&gt;&lt;交叉用户机票，高铁，汽车，船票，用车&gt;</t>
  </si>
  <si>
    <t>Alekseeva/IULIIA</t>
  </si>
  <si>
    <t>[null](80243635)</t>
  </si>
  <si>
    <t>程姗姗</t>
  </si>
  <si>
    <t>[长沙]长沙高铁南站智选假日酒店(80895276)</t>
  </si>
  <si>
    <t>唐思捷</t>
  </si>
  <si>
    <t>[台北]西门好好玩(Ximen Holiday Fun Hotel)(80941465)</t>
  </si>
  <si>
    <t>CHEN/YAN-ZHENG,CHEN/YAN-ZHENG</t>
  </si>
  <si>
    <t>EXP-1859470558</t>
  </si>
  <si>
    <t>[新北]新北汐止富信大饭店-旗舰馆(Fushin Hotel Taipei)(80941374)</t>
  </si>
  <si>
    <t>豪华大床房&lt;2人入住&gt;&lt;早餐&gt;</t>
  </si>
  <si>
    <t>Yu/wan yi</t>
  </si>
  <si>
    <t>滕建曦</t>
  </si>
  <si>
    <t>[台北]台北美仑大饭店(Park Taipei Hotel)(82340188)</t>
  </si>
  <si>
    <t>景观大床客房&lt;2人入住&gt;</t>
  </si>
  <si>
    <t>Chen/ZihHan,Chen/ZihHan</t>
  </si>
  <si>
    <t>刘文辉,刘素华</t>
  </si>
  <si>
    <t>[上海]上海海悦滨江酒店公寓(80243258)</t>
  </si>
  <si>
    <t>温馨大床套房&lt;2人入住&gt;</t>
  </si>
  <si>
    <t>JUE/EDWARD DEHUA</t>
  </si>
  <si>
    <t>[北京]希岸·轻雅酒店(北京良乡大学城店)(80250113)</t>
  </si>
  <si>
    <t>玲珑大床房&lt;2人入住&gt;</t>
  </si>
  <si>
    <t>霍超凡</t>
  </si>
  <si>
    <t>商务房B&lt;2人入住&gt;</t>
  </si>
  <si>
    <t>李石宁</t>
  </si>
  <si>
    <t>[济南]济南鲁能贵和洲际酒店(80894868)</t>
  </si>
  <si>
    <t>单卧行政套房&lt;2人入住&gt;&lt;早餐&gt;</t>
  </si>
  <si>
    <t>刘伯党</t>
  </si>
  <si>
    <t>宋俊娥</t>
  </si>
  <si>
    <t>R3100516070105524001</t>
  </si>
  <si>
    <t>[无锡]尚客优酒店(无锡胡埭振胡路店)(81208964)</t>
  </si>
  <si>
    <t>标准大床房&lt;2人入住&gt;</t>
  </si>
  <si>
    <t>刘旭东</t>
  </si>
  <si>
    <t>章英</t>
  </si>
  <si>
    <t>休闲麻将房（大床）&lt;2人入住&gt;&lt;早餐&gt;</t>
  </si>
  <si>
    <t>万志博</t>
  </si>
  <si>
    <t>商务双床房&lt;2人入住&gt;</t>
  </si>
  <si>
    <t>吴越</t>
  </si>
  <si>
    <t>[溧阳]尚客优连锁酒店(溧阳天目湖店)(81208936)</t>
  </si>
  <si>
    <t>特惠大床房(无窗）&lt;2人入住&gt;</t>
  </si>
  <si>
    <t>黄煜泽</t>
  </si>
  <si>
    <t>[null](80247559)</t>
  </si>
  <si>
    <t>[容城]7天优品酒店(雄安新区容城白洋淀店)(82341451)</t>
  </si>
  <si>
    <t>悦享大床房&lt;2人入住&gt;</t>
  </si>
  <si>
    <t>闫亚菲</t>
  </si>
  <si>
    <t>[香港]香港富荟旺角酒店(iclub Mong Kok Hotel)(76478775)</t>
  </si>
  <si>
    <t>卓荟客房&lt;2人入住&gt;&lt;早餐&gt;</t>
  </si>
  <si>
    <t>TAN/JINLONG</t>
  </si>
  <si>
    <t>优品大床房&lt;2人入住&gt;</t>
  </si>
  <si>
    <t>程建</t>
  </si>
  <si>
    <t>[香港]香港逸东酒店(Eaton HK)(76478799)</t>
  </si>
  <si>
    <t>逸·新大床房&lt;2人入住&gt;</t>
  </si>
  <si>
    <t>TONG/CHI HO</t>
  </si>
  <si>
    <t>[太原]IU酒店(太原解放路北大街万达广场店)(80248120)</t>
  </si>
  <si>
    <t>小U超级大床房&lt;2人入住&gt;</t>
  </si>
  <si>
    <t>光昌荣</t>
  </si>
  <si>
    <t>杨从洋</t>
  </si>
  <si>
    <t>王九州</t>
  </si>
  <si>
    <t>，</t>
  </si>
  <si>
    <t xml:space="preserve"> 31649 CNY</t>
  </si>
  <si>
    <t>A211206094428481</t>
  </si>
  <si>
    <t>A211206094448481</t>
  </si>
  <si>
    <t>总计：31649元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</si>
  <si>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</si>
  <si>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</si>
  <si>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</si>
  <si>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</si>
  <si>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</si>
  <si>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</si>
  <si>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</si>
  <si>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</si>
  <si>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</si>
  <si>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</si>
  <si>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</si>
  <si>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</si>
  <si>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</si>
  <si>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</si>
  <si>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</si>
  <si>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</si>
  <si>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</si>
  <si>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2021-11-18</t>
  </si>
  <si>
    <t>2302277</t>
  </si>
  <si>
    <t>长沙高铁南站智选假日酒店</t>
  </si>
  <si>
    <t>2021-11-19</t>
  </si>
  <si>
    <t>2021-11-21</t>
  </si>
  <si>
    <t>退房日月结</t>
  </si>
  <si>
    <t>336.00</t>
  </si>
  <si>
    <t>RMB</t>
  </si>
  <si>
    <t>0</t>
  </si>
  <si>
    <t>0.00</t>
  </si>
  <si>
    <t>携程汇登国内直连</t>
  </si>
  <si>
    <t>2021-11-18 01:05:16</t>
  </si>
  <si>
    <t>否</t>
  </si>
  <si>
    <t>广州汇登信息科技有限公司</t>
  </si>
  <si>
    <t>直连</t>
  </si>
  <si>
    <t>2303188</t>
  </si>
  <si>
    <t>杭州东站智选假日酒店</t>
  </si>
  <si>
    <t>874.00</t>
  </si>
  <si>
    <t>2021-11-18 21:01:30</t>
  </si>
  <si>
    <t>2021-11-11</t>
  </si>
  <si>
    <t>2296158</t>
  </si>
  <si>
    <t>嘉义HOTEL HI新民店</t>
  </si>
  <si>
    <t>ChengTa Li ChengTa Li,ChengTa Li ChengTa Li</t>
  </si>
  <si>
    <t>2021-11-20</t>
  </si>
  <si>
    <t>366.00</t>
  </si>
  <si>
    <t>2021-11-11 02:12:10</t>
  </si>
  <si>
    <t>2304176</t>
  </si>
  <si>
    <t>上海海悦滨江酒店公寓</t>
  </si>
  <si>
    <t>JUE EDWARD DEHUA</t>
  </si>
  <si>
    <t>245.00</t>
  </si>
  <si>
    <t>2021-11-19 18:28:07</t>
  </si>
  <si>
    <t>2021-11-15</t>
  </si>
  <si>
    <t>2300090</t>
  </si>
  <si>
    <t>台北凯达大饭店</t>
  </si>
  <si>
    <t>1407.00</t>
  </si>
  <si>
    <t>2021-11-15 23:10:58</t>
  </si>
  <si>
    <t>2021-11-17</t>
  </si>
  <si>
    <t>2302032</t>
  </si>
  <si>
    <t>厦门海景千禧大酒店</t>
  </si>
  <si>
    <t>490.00</t>
  </si>
  <si>
    <t>2021-11-18 08:10:12</t>
  </si>
  <si>
    <t>直采</t>
  </si>
  <si>
    <t>2301776</t>
  </si>
  <si>
    <t>826.00</t>
  </si>
  <si>
    <t>2021-11-17 17:45:40</t>
  </si>
  <si>
    <t>2021-11-13</t>
  </si>
  <si>
    <t>2298709</t>
  </si>
  <si>
    <t>1239.00</t>
  </si>
  <si>
    <t>2021-11-13 15:09:19</t>
  </si>
  <si>
    <t>2021-11-12</t>
  </si>
  <si>
    <t>2298068</t>
  </si>
  <si>
    <t>朱丽娜</t>
  </si>
  <si>
    <t>2021-11-16</t>
  </si>
  <si>
    <t>1652.00</t>
  </si>
  <si>
    <t>-1652</t>
  </si>
  <si>
    <t>2021-11-13 08:29:01</t>
  </si>
  <si>
    <t>2305361</t>
  </si>
  <si>
    <t>香港富荟旺角酒店</t>
  </si>
  <si>
    <t>TAN JINLONG</t>
  </si>
  <si>
    <t>437.00</t>
  </si>
  <si>
    <t>2021-11-20 18:31:15</t>
  </si>
  <si>
    <t>2304320</t>
  </si>
  <si>
    <t>香港港丽酒店</t>
  </si>
  <si>
    <t>HUNG MAN YING</t>
  </si>
  <si>
    <t>1501.00</t>
  </si>
  <si>
    <t>2021-11-19 19:39:32</t>
  </si>
  <si>
    <t>2304373</t>
  </si>
  <si>
    <t>香港朗廷酒店</t>
  </si>
  <si>
    <t>ZHOU QI</t>
  </si>
  <si>
    <t>631.00</t>
  </si>
  <si>
    <t>2021-11-19 20:26:14</t>
  </si>
  <si>
    <t>2304800</t>
  </si>
  <si>
    <t>星程酒店(杭州滨江江南大道店)</t>
  </si>
  <si>
    <t>280.00</t>
  </si>
  <si>
    <t>2021-11-20 09:45:26</t>
  </si>
  <si>
    <t>2301123</t>
  </si>
  <si>
    <t>英皇骏景酒店</t>
  </si>
  <si>
    <t>yuen  wailok</t>
  </si>
  <si>
    <t>382.00</t>
  </si>
  <si>
    <t>2021-11-17 03:21:55</t>
  </si>
  <si>
    <t>2303855</t>
  </si>
  <si>
    <t>7天连锁酒店（成都九眼桥牛王庙地铁站店）</t>
  </si>
  <si>
    <t>105.00</t>
  </si>
  <si>
    <t>2021-11-19 14:07:55</t>
  </si>
  <si>
    <t>2304137</t>
  </si>
  <si>
    <t>7天连锁酒店(昆明长水机场店)</t>
  </si>
  <si>
    <t>熊萍</t>
  </si>
  <si>
    <t>162.00</t>
  </si>
  <si>
    <t>2021-11-19 17:54:47</t>
  </si>
  <si>
    <t>2305312</t>
  </si>
  <si>
    <t>7天优品酒店(雄安新区容城白洋淀店)</t>
  </si>
  <si>
    <t>224.00</t>
  </si>
  <si>
    <t>2021-11-20 17:59:48</t>
  </si>
  <si>
    <t>2305691</t>
  </si>
  <si>
    <t>IU酒店(太原解放路北大街万达广场店)</t>
  </si>
  <si>
    <t>171.00</t>
  </si>
  <si>
    <t>2021-11-20 22:37:51</t>
  </si>
  <si>
    <t>2021-11-08</t>
  </si>
  <si>
    <t>2293078</t>
  </si>
  <si>
    <t>宾城商务旅馆</t>
  </si>
  <si>
    <t>HWANG HANGFOUNG</t>
  </si>
  <si>
    <t>334.00</t>
  </si>
  <si>
    <t>2021-11-08 15:55:43</t>
  </si>
  <si>
    <t>2300703</t>
  </si>
  <si>
    <t>帝乐文娜公馆</t>
  </si>
  <si>
    <t>CHIU CHUN HIM</t>
  </si>
  <si>
    <t>408.00</t>
  </si>
  <si>
    <t>2021-11-16 18:17:31</t>
  </si>
  <si>
    <t>2303284</t>
  </si>
  <si>
    <t>芬名酒店</t>
  </si>
  <si>
    <t>YU SHING LAM TERENCE</t>
  </si>
  <si>
    <t>541.00</t>
  </si>
  <si>
    <t>2021-11-18 22:05:51</t>
  </si>
  <si>
    <t>2304004</t>
  </si>
  <si>
    <t>高雄富野渡假酒店</t>
  </si>
  <si>
    <t>Wu Wen Wei,Wu Wen Wei</t>
  </si>
  <si>
    <t>525.00</t>
  </si>
  <si>
    <t>2021-11-19 16:38:28</t>
  </si>
  <si>
    <t>2298673</t>
  </si>
  <si>
    <t>高雄香格里拉精品旅馆</t>
  </si>
  <si>
    <t>Panlichun Panlichun,Panlichun Panlichun</t>
  </si>
  <si>
    <t>318.00</t>
  </si>
  <si>
    <t>2021-11-13 14:05:44</t>
  </si>
  <si>
    <t>2304796</t>
  </si>
  <si>
    <t>济南鲁能贵和洲际酒店</t>
  </si>
  <si>
    <t>1153.00</t>
  </si>
  <si>
    <t>2021-11-20 09:41:06</t>
  </si>
  <si>
    <t>2305706</t>
  </si>
  <si>
    <t>锦江之星(苏州行政中心店)</t>
  </si>
  <si>
    <t>180.00</t>
  </si>
  <si>
    <t>2021-11-20 22:47:25</t>
  </si>
  <si>
    <t>2305699</t>
  </si>
  <si>
    <t>2021-11-20 22:40:56</t>
  </si>
  <si>
    <t>2305698</t>
  </si>
  <si>
    <t>2021-11-20 22:40:21</t>
  </si>
  <si>
    <t>2304773</t>
  </si>
  <si>
    <t>2021-11-20 09:10:08</t>
  </si>
  <si>
    <t>2296707</t>
  </si>
  <si>
    <t>城市便捷酒店(珠海拱北口岸步行街店)</t>
  </si>
  <si>
    <t>Wong Hok Kuan</t>
  </si>
  <si>
    <t>149.00</t>
  </si>
  <si>
    <t>2021-11-11 15:52:34</t>
  </si>
  <si>
    <t>2297016</t>
  </si>
  <si>
    <t>城市商旅-站前分馆</t>
  </si>
  <si>
    <t>LI TAILING</t>
  </si>
  <si>
    <t>511.00</t>
  </si>
  <si>
    <t>2021-11-11 19:24:46</t>
  </si>
  <si>
    <t>2300187</t>
  </si>
  <si>
    <t>锦江都城经典上海新城外滩酒店</t>
  </si>
  <si>
    <t>Alekseeva IULIIA</t>
  </si>
  <si>
    <t>970.00</t>
  </si>
  <si>
    <t>2021-11-16 07:08:18</t>
  </si>
  <si>
    <t>2303825</t>
  </si>
  <si>
    <t>麗枫酒店(北京昌平体育馆店)</t>
  </si>
  <si>
    <t>221.00</t>
  </si>
  <si>
    <t>2021-11-19 13:47:37</t>
  </si>
  <si>
    <t>2299675</t>
  </si>
  <si>
    <t>上海颖奕皇冠假日酒店</t>
  </si>
  <si>
    <t>1706.00</t>
  </si>
  <si>
    <t>2021-11-15 13:36:05</t>
  </si>
  <si>
    <t>2304329</t>
  </si>
  <si>
    <t>尚客优精选酒店(唐山茂源东街店)</t>
  </si>
  <si>
    <t>杨勇</t>
  </si>
  <si>
    <t>121.00</t>
  </si>
  <si>
    <t>2021-11-19 19:44:44</t>
  </si>
  <si>
    <t>2304881</t>
  </si>
  <si>
    <t>尚客优酒店(无锡胡埭振胡路店)</t>
  </si>
  <si>
    <t>205.00</t>
  </si>
  <si>
    <t>2021-11-20 11:08:13</t>
  </si>
  <si>
    <t>2302616</t>
  </si>
  <si>
    <t>尚客优连锁酒店(单县舜师西路店)</t>
  </si>
  <si>
    <t>118.00</t>
  </si>
  <si>
    <t>2021-11-18 13:41:09</t>
  </si>
  <si>
    <t>2305170</t>
  </si>
  <si>
    <t>尚客优连锁酒店（溧阳天目湖店）</t>
  </si>
  <si>
    <t>129.00</t>
  </si>
  <si>
    <t>2021-11-20 16:03:11</t>
  </si>
  <si>
    <t>2304335</t>
  </si>
  <si>
    <t>尚客优连锁酒店（南通世纪广场南通大学店）</t>
  </si>
  <si>
    <t>155.00</t>
  </si>
  <si>
    <t>2021-11-19 19:47:57</t>
  </si>
  <si>
    <t>2301949</t>
  </si>
  <si>
    <t>天阁酒店(台北复兴馆)</t>
  </si>
  <si>
    <t>HUNG YUCHI</t>
  </si>
  <si>
    <t>447.00</t>
  </si>
  <si>
    <t>2021-11-17 19:21:11</t>
  </si>
  <si>
    <t>2298540</t>
  </si>
  <si>
    <t>CHIANG JUYING</t>
  </si>
  <si>
    <t>470.00</t>
  </si>
  <si>
    <t>2021-11-13 11:11:24</t>
  </si>
  <si>
    <t>2302929</t>
  </si>
  <si>
    <t>西门好好玩</t>
  </si>
  <si>
    <t>CHEN YAN-ZHENG,CHEN YAN-ZHENG</t>
  </si>
  <si>
    <t>371.00</t>
  </si>
  <si>
    <t>2021-11-18 17:52:02</t>
  </si>
  <si>
    <t>2021-10-29</t>
  </si>
  <si>
    <t>2285227</t>
  </si>
  <si>
    <t>香港悦品度假酒店(屯门)</t>
  </si>
  <si>
    <t>LIU CHI FAI</t>
  </si>
  <si>
    <t>430.00</t>
  </si>
  <si>
    <t>2021-10-29 17:06:42</t>
  </si>
  <si>
    <t>2304533</t>
  </si>
  <si>
    <t>2021-11-19 22:19:20</t>
  </si>
  <si>
    <t>2304001</t>
  </si>
  <si>
    <t>246.00</t>
  </si>
  <si>
    <t>2021-11-19 16:20:43</t>
  </si>
  <si>
    <t>2303755</t>
  </si>
  <si>
    <t>康桥大饭店 - 站前馆</t>
  </si>
  <si>
    <t>Hsiao Li-Chuan,Hsiao Li-Chuan</t>
  </si>
  <si>
    <t>2021-11-19 12:45:04</t>
  </si>
  <si>
    <t>2021-10-26</t>
  </si>
  <si>
    <t>2283538</t>
  </si>
  <si>
    <t>垦丁俪山林会馆</t>
  </si>
  <si>
    <t>Chih Yu kuang,Chih Yu kuang</t>
  </si>
  <si>
    <t>681.00</t>
  </si>
  <si>
    <t>2021-10-26 17:02:00</t>
  </si>
  <si>
    <t>2299792</t>
  </si>
  <si>
    <t>现代商务旅馆</t>
  </si>
  <si>
    <t>YAO CHAO KAI,YAO CHAO KAI</t>
  </si>
  <si>
    <t>2021-11-15 15:46:13</t>
  </si>
  <si>
    <t>2302986</t>
  </si>
  <si>
    <t>阳江海陵岛保利皇冠假日酒店</t>
  </si>
  <si>
    <t>607.00</t>
  </si>
  <si>
    <t>2021-11-18 18:29:58</t>
  </si>
  <si>
    <t>2021-11-10</t>
  </si>
  <si>
    <t>2295754</t>
  </si>
  <si>
    <t>迎商酒店(广州环市路淘金地铁站店)</t>
  </si>
  <si>
    <t>3348.00</t>
  </si>
  <si>
    <t>1860.00</t>
  </si>
  <si>
    <t>-1488</t>
  </si>
  <si>
    <t>2021-11-10 18:13:51</t>
  </si>
  <si>
    <t>2021-11-09</t>
  </si>
  <si>
    <t>2294860</t>
  </si>
  <si>
    <t>彰化丽景经典汽车旅馆</t>
  </si>
  <si>
    <t>LIU HONGMIN</t>
  </si>
  <si>
    <t>641.00</t>
  </si>
  <si>
    <t>2021-11-09 21:32:36</t>
  </si>
  <si>
    <t>2305177</t>
  </si>
  <si>
    <t>格林豪泰快捷酒店（临沂国际会展中心东门店）</t>
  </si>
  <si>
    <t>董世德</t>
  </si>
  <si>
    <t>133.00</t>
  </si>
  <si>
    <t>2021-11-20 16:12:23</t>
  </si>
  <si>
    <t>2301945</t>
  </si>
  <si>
    <t>广州维多利酒店</t>
  </si>
  <si>
    <t>2241.00</t>
  </si>
  <si>
    <t>2021-11-17 19:33:09</t>
  </si>
  <si>
    <t>2302577</t>
  </si>
  <si>
    <t>灏美连锁式旅舍 - 北角</t>
  </si>
  <si>
    <t>Yin Tong Wai,Yin Tong Wai</t>
  </si>
  <si>
    <t>168.00</t>
  </si>
  <si>
    <t>2021-11-18 12:51:38</t>
  </si>
  <si>
    <t>2303677</t>
  </si>
  <si>
    <t>Alvero Anna Liezel</t>
  </si>
  <si>
    <t>2021-11-19 11:35:09</t>
  </si>
  <si>
    <t>2021-11-01</t>
  </si>
  <si>
    <t>2287034</t>
  </si>
  <si>
    <t>花莲合欢大饭店</t>
  </si>
  <si>
    <t>JAMES GUO</t>
  </si>
  <si>
    <t>393.00</t>
  </si>
  <si>
    <t>2021-11-01 10:55:46</t>
  </si>
  <si>
    <t>2304174</t>
  </si>
  <si>
    <t>尚客优酒店（河南周口郸城新华路店）</t>
  </si>
  <si>
    <t>97.00</t>
  </si>
  <si>
    <t>2021-11-19 18:34:26</t>
  </si>
  <si>
    <t>2303377</t>
  </si>
  <si>
    <t>新北板桥凯撒大饭店</t>
  </si>
  <si>
    <t>CHENG HSUEHJU</t>
  </si>
  <si>
    <t>700.00</t>
  </si>
  <si>
    <t>2021-11-18 23:44:05</t>
  </si>
  <si>
    <t>2302247</t>
  </si>
  <si>
    <t>Chang kuoChing</t>
  </si>
  <si>
    <t>1402.00</t>
  </si>
  <si>
    <t>2021-11-18 00:05:02</t>
  </si>
  <si>
    <t>2304566</t>
  </si>
  <si>
    <t>尚客优快捷酒店(深圳蛇口海上世界店)</t>
  </si>
  <si>
    <t>143.00</t>
  </si>
  <si>
    <t>2021-11-19 22:44:39</t>
  </si>
  <si>
    <t>2305486</t>
  </si>
  <si>
    <t>尚客优品酒店（中山西区彩虹大道店）</t>
  </si>
  <si>
    <t>169.00</t>
  </si>
  <si>
    <t>2021-11-20 19:56:01</t>
  </si>
  <si>
    <t>2303833</t>
  </si>
  <si>
    <t>2021-11-19 13:56:09</t>
  </si>
  <si>
    <t>2304500</t>
  </si>
  <si>
    <t>希岸·轻雅酒店(北京良乡大学城店)</t>
  </si>
  <si>
    <t>2021-11-19 21:55:05</t>
  </si>
  <si>
    <t>2305669</t>
  </si>
  <si>
    <t>香港逸东酒店</t>
  </si>
  <si>
    <t>TONG CHI HO</t>
  </si>
  <si>
    <t>642.00</t>
  </si>
  <si>
    <t>2021-11-20 22:17:34</t>
  </si>
  <si>
    <t>2303122</t>
  </si>
  <si>
    <t>新北汐止富信大饭店-旗舰馆</t>
  </si>
  <si>
    <t>Yu wan yi</t>
  </si>
  <si>
    <t>561.00</t>
  </si>
  <si>
    <t>2021-11-18 20:05:10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</si>
</sst>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25" borderId="7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1"/>
  <sheetViews>
    <sheetView topLeftCell="A25" workbookViewId="0">
      <selection activeCell="A25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16767650567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44511</v>
      </c>
      <c r="G2" s="5">
        <v>44520</v>
      </c>
      <c r="H2" s="4">
        <v>1</v>
      </c>
      <c r="I2" s="4">
        <v>9</v>
      </c>
      <c r="J2" s="4">
        <v>9</v>
      </c>
      <c r="K2" s="4" t="s">
        <v>29</v>
      </c>
      <c r="L2" s="4">
        <v>3348</v>
      </c>
      <c r="M2" s="4">
        <v>3348</v>
      </c>
      <c r="N2" s="4" t="s">
        <v>30</v>
      </c>
      <c r="O2" s="4" t="s">
        <v>31</v>
      </c>
      <c r="P2" s="4" t="s">
        <v>32</v>
      </c>
      <c r="Q2" s="4">
        <v>0</v>
      </c>
      <c r="R2" s="6">
        <v>44510</v>
      </c>
      <c r="S2" s="5">
        <v>44535</v>
      </c>
      <c r="T2" s="4" t="s">
        <v>33</v>
      </c>
      <c r="U2" s="4">
        <v>3348</v>
      </c>
      <c r="V2" s="4">
        <v>0</v>
      </c>
      <c r="W2" s="4">
        <v>0</v>
      </c>
    </row>
    <row r="3" s="4" customFormat="1" spans="1:23">
      <c r="A3" s="4">
        <v>16769020507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44519</v>
      </c>
      <c r="G3" s="5">
        <v>44520</v>
      </c>
      <c r="H3" s="4">
        <v>1</v>
      </c>
      <c r="I3" s="4">
        <v>1</v>
      </c>
      <c r="J3" s="4">
        <v>1</v>
      </c>
      <c r="K3" s="4" t="s">
        <v>29</v>
      </c>
      <c r="L3" s="4">
        <v>366</v>
      </c>
      <c r="M3" s="4">
        <v>366</v>
      </c>
      <c r="N3" s="4" t="s">
        <v>36</v>
      </c>
      <c r="O3" s="4" t="s">
        <v>31</v>
      </c>
      <c r="P3" s="4" t="s">
        <v>32</v>
      </c>
      <c r="Q3" s="4">
        <v>0</v>
      </c>
      <c r="R3" s="6">
        <v>44511</v>
      </c>
      <c r="S3" s="5">
        <v>44535</v>
      </c>
      <c r="T3" s="4" t="s">
        <v>33</v>
      </c>
      <c r="U3" s="4">
        <v>366</v>
      </c>
      <c r="V3" s="4">
        <v>0</v>
      </c>
      <c r="W3" s="4">
        <v>0</v>
      </c>
    </row>
    <row r="4" s="4" customFormat="1" spans="1:25">
      <c r="A4" s="4">
        <v>16773776623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44519</v>
      </c>
      <c r="G4" s="5">
        <v>44520</v>
      </c>
      <c r="H4" s="4">
        <v>1</v>
      </c>
      <c r="I4" s="4">
        <v>1</v>
      </c>
      <c r="J4" s="4">
        <v>1</v>
      </c>
      <c r="K4" s="4" t="s">
        <v>29</v>
      </c>
      <c r="L4" s="4">
        <v>149</v>
      </c>
      <c r="M4" s="4">
        <v>149</v>
      </c>
      <c r="N4" s="4" t="s">
        <v>39</v>
      </c>
      <c r="O4" s="4" t="s">
        <v>31</v>
      </c>
      <c r="P4" s="4" t="s">
        <v>32</v>
      </c>
      <c r="Q4" s="4">
        <v>0</v>
      </c>
      <c r="R4" s="6">
        <v>44511</v>
      </c>
      <c r="S4" s="5">
        <v>44535</v>
      </c>
      <c r="T4" s="4" t="s">
        <v>33</v>
      </c>
      <c r="U4" s="4">
        <v>149</v>
      </c>
      <c r="V4" s="4">
        <v>0</v>
      </c>
      <c r="W4" s="4">
        <v>0</v>
      </c>
      <c r="X4" s="4">
        <v>2296707</v>
      </c>
      <c r="Y4" s="4" t="s">
        <v>40</v>
      </c>
    </row>
    <row r="5" s="4" customFormat="1" spans="1:24">
      <c r="A5" s="4">
        <v>16785783347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44519</v>
      </c>
      <c r="G5" s="5">
        <v>44520</v>
      </c>
      <c r="H5" s="4">
        <v>1</v>
      </c>
      <c r="I5" s="4">
        <v>1</v>
      </c>
      <c r="J5" s="4">
        <v>1</v>
      </c>
      <c r="K5" s="4" t="s">
        <v>29</v>
      </c>
      <c r="L5" s="4">
        <v>470</v>
      </c>
      <c r="M5" s="4">
        <v>470</v>
      </c>
      <c r="N5" s="4" t="s">
        <v>43</v>
      </c>
      <c r="O5" s="4" t="s">
        <v>31</v>
      </c>
      <c r="P5" s="4" t="s">
        <v>32</v>
      </c>
      <c r="Q5" s="4">
        <v>0</v>
      </c>
      <c r="R5" s="6">
        <v>44513</v>
      </c>
      <c r="S5" s="5">
        <v>44535</v>
      </c>
      <c r="T5" s="4" t="s">
        <v>33</v>
      </c>
      <c r="U5" s="4">
        <v>470</v>
      </c>
      <c r="V5" s="4">
        <v>0</v>
      </c>
      <c r="W5" s="4">
        <v>0</v>
      </c>
      <c r="X5" s="4">
        <v>2298540</v>
      </c>
    </row>
    <row r="6" s="4" customFormat="1" spans="1:25">
      <c r="A6" s="4">
        <v>16786432344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44519</v>
      </c>
      <c r="G6" s="5">
        <v>44520</v>
      </c>
      <c r="H6" s="4">
        <v>1</v>
      </c>
      <c r="I6" s="4">
        <v>1</v>
      </c>
      <c r="J6" s="4">
        <v>1</v>
      </c>
      <c r="K6" s="4" t="s">
        <v>29</v>
      </c>
      <c r="L6" s="4">
        <v>318</v>
      </c>
      <c r="M6" s="4">
        <v>318</v>
      </c>
      <c r="N6" s="4" t="s">
        <v>46</v>
      </c>
      <c r="O6" s="4" t="s">
        <v>31</v>
      </c>
      <c r="P6" s="4" t="s">
        <v>32</v>
      </c>
      <c r="Q6" s="4">
        <v>0</v>
      </c>
      <c r="R6" s="6">
        <v>44513</v>
      </c>
      <c r="S6" s="5">
        <v>44535</v>
      </c>
      <c r="T6" s="4" t="s">
        <v>33</v>
      </c>
      <c r="U6" s="4">
        <v>318</v>
      </c>
      <c r="V6" s="4">
        <v>0</v>
      </c>
      <c r="W6" s="4">
        <v>0</v>
      </c>
      <c r="X6" s="4"/>
      <c r="Y6" s="4">
        <v>1857149762</v>
      </c>
    </row>
    <row r="7" s="4" customFormat="1" spans="1:25">
      <c r="A7" s="4">
        <v>16796302144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44518</v>
      </c>
      <c r="G7" s="5">
        <v>44520</v>
      </c>
      <c r="H7" s="4">
        <v>1</v>
      </c>
      <c r="I7" s="4">
        <v>2</v>
      </c>
      <c r="J7" s="4">
        <v>2</v>
      </c>
      <c r="K7" s="4" t="s">
        <v>29</v>
      </c>
      <c r="L7" s="4">
        <v>1706</v>
      </c>
      <c r="M7" s="4">
        <v>1706</v>
      </c>
      <c r="N7" s="4" t="s">
        <v>49</v>
      </c>
      <c r="O7" s="4" t="s">
        <v>31</v>
      </c>
      <c r="P7" s="4" t="s">
        <v>32</v>
      </c>
      <c r="Q7" s="4">
        <v>0</v>
      </c>
      <c r="R7" s="6">
        <v>44515</v>
      </c>
      <c r="S7" s="5">
        <v>44535</v>
      </c>
      <c r="T7" s="4" t="s">
        <v>33</v>
      </c>
      <c r="U7" s="4">
        <v>1706</v>
      </c>
      <c r="V7" s="4">
        <v>0</v>
      </c>
      <c r="W7" s="4">
        <v>0</v>
      </c>
      <c r="X7" s="4"/>
      <c r="Y7" s="4">
        <v>665491</v>
      </c>
    </row>
    <row r="8" s="4" customFormat="1" spans="1:24">
      <c r="A8" s="4">
        <v>16800061760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44519</v>
      </c>
      <c r="G8" s="5">
        <v>44520</v>
      </c>
      <c r="H8" s="4">
        <v>1</v>
      </c>
      <c r="I8" s="4">
        <v>1</v>
      </c>
      <c r="J8" s="4">
        <v>1</v>
      </c>
      <c r="K8" s="4" t="s">
        <v>29</v>
      </c>
      <c r="L8" s="4">
        <v>155</v>
      </c>
      <c r="M8" s="4">
        <v>155</v>
      </c>
      <c r="N8" s="4" t="s">
        <v>52</v>
      </c>
      <c r="O8" s="4" t="s">
        <v>31</v>
      </c>
      <c r="P8" s="4" t="s">
        <v>32</v>
      </c>
      <c r="Q8" s="4">
        <v>0</v>
      </c>
      <c r="R8" s="6">
        <v>44515</v>
      </c>
      <c r="S8" s="5">
        <v>44535</v>
      </c>
      <c r="T8" s="4" t="s">
        <v>33</v>
      </c>
      <c r="U8" s="4">
        <v>155</v>
      </c>
      <c r="V8" s="4">
        <v>0</v>
      </c>
      <c r="W8" s="4">
        <v>0</v>
      </c>
      <c r="X8" s="4">
        <v>2299792</v>
      </c>
    </row>
    <row r="9" s="4" customFormat="1" spans="1:23">
      <c r="A9" s="4">
        <v>16767650567</v>
      </c>
      <c r="B9" s="4" t="s">
        <v>25</v>
      </c>
      <c r="C9" s="4" t="s">
        <v>53</v>
      </c>
      <c r="D9" s="4" t="s">
        <v>27</v>
      </c>
      <c r="E9" s="4" t="s">
        <v>28</v>
      </c>
      <c r="F9" s="5">
        <v>44511</v>
      </c>
      <c r="G9" s="5">
        <v>44520</v>
      </c>
      <c r="H9" s="4">
        <v>1</v>
      </c>
      <c r="I9" s="4">
        <v>9</v>
      </c>
      <c r="J9" s="4">
        <v>9</v>
      </c>
      <c r="K9" s="4" t="s">
        <v>29</v>
      </c>
      <c r="L9" s="4">
        <v>-1490</v>
      </c>
      <c r="M9" s="4">
        <v>-1490</v>
      </c>
      <c r="N9" s="4" t="s">
        <v>30</v>
      </c>
      <c r="O9" s="4" t="s">
        <v>31</v>
      </c>
      <c r="P9" s="4" t="s">
        <v>32</v>
      </c>
      <c r="Q9" s="4">
        <v>0</v>
      </c>
      <c r="R9" s="6">
        <v>44510</v>
      </c>
      <c r="S9" s="5">
        <v>44535</v>
      </c>
      <c r="T9" s="4" t="s">
        <v>33</v>
      </c>
      <c r="U9" s="4">
        <v>-1490</v>
      </c>
      <c r="V9" s="4">
        <v>0</v>
      </c>
      <c r="W9" s="4">
        <v>0</v>
      </c>
    </row>
    <row r="10" s="4" customFormat="1" spans="1:25">
      <c r="A10" s="4">
        <v>16804576675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44519</v>
      </c>
      <c r="G10" s="5">
        <v>44520</v>
      </c>
      <c r="H10" s="4">
        <v>1</v>
      </c>
      <c r="I10" s="4">
        <v>1</v>
      </c>
      <c r="J10" s="4">
        <v>1</v>
      </c>
      <c r="K10" s="4" t="s">
        <v>29</v>
      </c>
      <c r="L10" s="4">
        <v>408</v>
      </c>
      <c r="M10" s="4">
        <v>408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44516</v>
      </c>
      <c r="S10" s="5">
        <v>44535</v>
      </c>
      <c r="T10" s="4" t="s">
        <v>33</v>
      </c>
      <c r="U10" s="4">
        <v>408</v>
      </c>
      <c r="V10" s="4">
        <v>0</v>
      </c>
      <c r="W10" s="4">
        <v>0</v>
      </c>
      <c r="X10" s="4">
        <v>2300703</v>
      </c>
      <c r="Y10" s="4" t="s">
        <v>57</v>
      </c>
    </row>
    <row r="11" s="4" customFormat="1" spans="1:23">
      <c r="A11" s="4">
        <v>16811512294</v>
      </c>
      <c r="B11" s="4" t="s">
        <v>25</v>
      </c>
      <c r="C11" s="4" t="s">
        <v>26</v>
      </c>
      <c r="D11" s="4" t="s">
        <v>41</v>
      </c>
      <c r="E11" s="4" t="s">
        <v>58</v>
      </c>
      <c r="F11" s="5">
        <v>44519</v>
      </c>
      <c r="G11" s="5">
        <v>44520</v>
      </c>
      <c r="H11" s="4">
        <v>1</v>
      </c>
      <c r="I11" s="4">
        <v>1</v>
      </c>
      <c r="J11" s="4">
        <v>1</v>
      </c>
      <c r="K11" s="4" t="s">
        <v>29</v>
      </c>
      <c r="L11" s="4">
        <v>447</v>
      </c>
      <c r="M11" s="4">
        <v>447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44517</v>
      </c>
      <c r="S11" s="5">
        <v>44535</v>
      </c>
      <c r="T11" s="4" t="s">
        <v>33</v>
      </c>
      <c r="U11" s="4">
        <v>447</v>
      </c>
      <c r="V11" s="4">
        <v>0</v>
      </c>
      <c r="W11" s="4">
        <v>0</v>
      </c>
    </row>
    <row r="12" s="4" customFormat="1" spans="1:25">
      <c r="A12" s="4">
        <v>16811510000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44518</v>
      </c>
      <c r="G12" s="5">
        <v>44520</v>
      </c>
      <c r="H12" s="4">
        <v>1</v>
      </c>
      <c r="I12" s="4">
        <v>2</v>
      </c>
      <c r="J12" s="4">
        <v>2</v>
      </c>
      <c r="K12" s="4" t="s">
        <v>29</v>
      </c>
      <c r="L12" s="4">
        <v>2241</v>
      </c>
      <c r="M12" s="4">
        <v>2241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44517</v>
      </c>
      <c r="S12" s="5">
        <v>44535</v>
      </c>
      <c r="T12" s="4" t="s">
        <v>33</v>
      </c>
      <c r="U12" s="4">
        <v>2241</v>
      </c>
      <c r="V12" s="4">
        <v>0</v>
      </c>
      <c r="W12" s="4">
        <v>0</v>
      </c>
      <c r="X12" s="4"/>
      <c r="Y12" s="4" t="s">
        <v>57</v>
      </c>
    </row>
    <row r="13" s="4" customFormat="1" spans="1:23">
      <c r="A13" s="4">
        <v>16814956886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44518</v>
      </c>
      <c r="G13" s="5">
        <v>44520</v>
      </c>
      <c r="H13" s="4">
        <v>1</v>
      </c>
      <c r="I13" s="4">
        <v>2</v>
      </c>
      <c r="J13" s="4">
        <v>2</v>
      </c>
      <c r="K13" s="4" t="s">
        <v>29</v>
      </c>
      <c r="L13" s="4">
        <v>1402</v>
      </c>
      <c r="M13" s="4">
        <v>1402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44518</v>
      </c>
      <c r="S13" s="5">
        <v>44535</v>
      </c>
      <c r="T13" s="4" t="s">
        <v>33</v>
      </c>
      <c r="U13" s="4">
        <v>1402</v>
      </c>
      <c r="V13" s="4">
        <v>0</v>
      </c>
      <c r="W13" s="4">
        <v>0</v>
      </c>
    </row>
    <row r="14" s="4" customFormat="1" spans="1:25">
      <c r="A14" s="4">
        <v>16811743783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44519</v>
      </c>
      <c r="G14" s="5">
        <v>44520</v>
      </c>
      <c r="H14" s="4">
        <v>1</v>
      </c>
      <c r="I14" s="4">
        <v>1</v>
      </c>
      <c r="J14" s="4">
        <v>1</v>
      </c>
      <c r="K14" s="4" t="s">
        <v>29</v>
      </c>
      <c r="L14" s="4">
        <v>490</v>
      </c>
      <c r="M14" s="4">
        <v>490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44517</v>
      </c>
      <c r="S14" s="5">
        <v>44535</v>
      </c>
      <c r="T14" s="4" t="s">
        <v>33</v>
      </c>
      <c r="U14" s="4">
        <v>490</v>
      </c>
      <c r="V14" s="4">
        <v>0</v>
      </c>
      <c r="W14" s="4">
        <v>0</v>
      </c>
      <c r="X14" s="4"/>
      <c r="Y14" s="4">
        <v>1566046</v>
      </c>
    </row>
    <row r="15" s="4" customFormat="1" spans="1:23">
      <c r="A15" s="4">
        <v>16816199714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44519</v>
      </c>
      <c r="G15" s="5">
        <v>44520</v>
      </c>
      <c r="H15" s="4">
        <v>1</v>
      </c>
      <c r="I15" s="4">
        <v>1</v>
      </c>
      <c r="J15" s="4">
        <v>1</v>
      </c>
      <c r="K15" s="4" t="s">
        <v>29</v>
      </c>
      <c r="L15" s="4">
        <v>168</v>
      </c>
      <c r="M15" s="4">
        <v>168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44518</v>
      </c>
      <c r="S15" s="5">
        <v>44535</v>
      </c>
      <c r="T15" s="4" t="s">
        <v>33</v>
      </c>
      <c r="U15" s="4">
        <v>168</v>
      </c>
      <c r="V15" s="4">
        <v>0</v>
      </c>
      <c r="W15" s="4">
        <v>0</v>
      </c>
    </row>
    <row r="16" s="4" customFormat="1" spans="1:24">
      <c r="A16" s="4">
        <v>16816404976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44519</v>
      </c>
      <c r="G16" s="5">
        <v>44520</v>
      </c>
      <c r="H16" s="4">
        <v>1</v>
      </c>
      <c r="I16" s="4">
        <v>1</v>
      </c>
      <c r="J16" s="4">
        <v>1</v>
      </c>
      <c r="K16" s="4" t="s">
        <v>29</v>
      </c>
      <c r="L16" s="4">
        <v>118</v>
      </c>
      <c r="M16" s="4">
        <v>118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44518</v>
      </c>
      <c r="S16" s="5">
        <v>44535</v>
      </c>
      <c r="T16" s="4" t="s">
        <v>33</v>
      </c>
      <c r="U16" s="4">
        <v>118</v>
      </c>
      <c r="V16" s="4">
        <v>0</v>
      </c>
      <c r="W16" s="4">
        <v>0</v>
      </c>
      <c r="X16" s="4">
        <v>2302616</v>
      </c>
    </row>
    <row r="17" s="4" customFormat="1" spans="1:25">
      <c r="A17" s="4">
        <v>16817626173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44519</v>
      </c>
      <c r="G17" s="5">
        <v>44520</v>
      </c>
      <c r="H17" s="4">
        <v>1</v>
      </c>
      <c r="I17" s="4">
        <v>1</v>
      </c>
      <c r="J17" s="4">
        <v>1</v>
      </c>
      <c r="K17" s="4" t="s">
        <v>29</v>
      </c>
      <c r="L17" s="4">
        <v>607</v>
      </c>
      <c r="M17" s="4">
        <v>607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44518</v>
      </c>
      <c r="S17" s="5">
        <v>44535</v>
      </c>
      <c r="T17" s="4" t="s">
        <v>33</v>
      </c>
      <c r="U17" s="4">
        <v>607</v>
      </c>
      <c r="V17" s="4">
        <v>0</v>
      </c>
      <c r="W17" s="4">
        <v>0</v>
      </c>
      <c r="X17" s="4"/>
      <c r="Y17" s="4" t="s">
        <v>78</v>
      </c>
    </row>
    <row r="18" s="4" customFormat="1" spans="1:23">
      <c r="A18" s="4">
        <v>16818425792</v>
      </c>
      <c r="B18" s="4" t="s">
        <v>25</v>
      </c>
      <c r="C18" s="4" t="s">
        <v>26</v>
      </c>
      <c r="D18" s="4" t="s">
        <v>79</v>
      </c>
      <c r="E18" s="4" t="s">
        <v>80</v>
      </c>
      <c r="F18" s="5">
        <v>44519</v>
      </c>
      <c r="G18" s="5">
        <v>44520</v>
      </c>
      <c r="H18" s="4">
        <v>1</v>
      </c>
      <c r="I18" s="4">
        <v>1</v>
      </c>
      <c r="J18" s="4">
        <v>1</v>
      </c>
      <c r="K18" s="4" t="s">
        <v>29</v>
      </c>
      <c r="L18" s="4">
        <v>541</v>
      </c>
      <c r="M18" s="4">
        <v>541</v>
      </c>
      <c r="N18" s="4" t="s">
        <v>81</v>
      </c>
      <c r="O18" s="4" t="s">
        <v>31</v>
      </c>
      <c r="P18" s="4" t="s">
        <v>32</v>
      </c>
      <c r="Q18" s="4">
        <v>0</v>
      </c>
      <c r="R18" s="6">
        <v>44518</v>
      </c>
      <c r="S18" s="5">
        <v>44535</v>
      </c>
      <c r="T18" s="4" t="s">
        <v>33</v>
      </c>
      <c r="U18" s="4">
        <v>541</v>
      </c>
      <c r="V18" s="4">
        <v>0</v>
      </c>
      <c r="W18" s="4">
        <v>0</v>
      </c>
    </row>
    <row r="19" s="4" customFormat="1" spans="1:23">
      <c r="A19" s="4">
        <v>16818678543</v>
      </c>
      <c r="B19" s="4" t="s">
        <v>25</v>
      </c>
      <c r="C19" s="4" t="s">
        <v>26</v>
      </c>
      <c r="D19" s="4" t="s">
        <v>63</v>
      </c>
      <c r="E19" s="4" t="s">
        <v>64</v>
      </c>
      <c r="F19" s="5">
        <v>44519</v>
      </c>
      <c r="G19" s="5">
        <v>44520</v>
      </c>
      <c r="H19" s="4">
        <v>1</v>
      </c>
      <c r="I19" s="4">
        <v>1</v>
      </c>
      <c r="J19" s="4">
        <v>1</v>
      </c>
      <c r="K19" s="4" t="s">
        <v>29</v>
      </c>
      <c r="L19" s="4">
        <v>700</v>
      </c>
      <c r="M19" s="4">
        <v>700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44518</v>
      </c>
      <c r="S19" s="5">
        <v>44535</v>
      </c>
      <c r="T19" s="4" t="s">
        <v>33</v>
      </c>
      <c r="U19" s="4">
        <v>700</v>
      </c>
      <c r="V19" s="4">
        <v>0</v>
      </c>
      <c r="W19" s="4">
        <v>0</v>
      </c>
    </row>
    <row r="20" s="4" customFormat="1" spans="1:24">
      <c r="A20" s="4">
        <v>16822658823</v>
      </c>
      <c r="B20" s="4" t="s">
        <v>25</v>
      </c>
      <c r="C20" s="4" t="s">
        <v>26</v>
      </c>
      <c r="D20" s="4" t="s">
        <v>69</v>
      </c>
      <c r="E20" s="4" t="s">
        <v>70</v>
      </c>
      <c r="F20" s="5">
        <v>44519</v>
      </c>
      <c r="G20" s="5">
        <v>44520</v>
      </c>
      <c r="H20" s="4">
        <v>1</v>
      </c>
      <c r="I20" s="4">
        <v>1</v>
      </c>
      <c r="J20" s="4">
        <v>1</v>
      </c>
      <c r="K20" s="4" t="s">
        <v>29</v>
      </c>
      <c r="L20" s="4">
        <v>168</v>
      </c>
      <c r="M20" s="4">
        <v>168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44519</v>
      </c>
      <c r="S20" s="5">
        <v>44535</v>
      </c>
      <c r="T20" s="4" t="s">
        <v>33</v>
      </c>
      <c r="U20" s="4">
        <v>168</v>
      </c>
      <c r="V20" s="4">
        <v>0</v>
      </c>
      <c r="W20" s="4">
        <v>0</v>
      </c>
      <c r="X20" s="4">
        <v>2303677</v>
      </c>
    </row>
    <row r="21" s="4" customFormat="1" spans="1:25">
      <c r="A21" s="4">
        <v>16822952824</v>
      </c>
      <c r="B21" s="4" t="s">
        <v>25</v>
      </c>
      <c r="C21" s="4" t="s">
        <v>26</v>
      </c>
      <c r="D21" s="4" t="s">
        <v>84</v>
      </c>
      <c r="E21" s="4" t="s">
        <v>45</v>
      </c>
      <c r="F21" s="5">
        <v>44519</v>
      </c>
      <c r="G21" s="5">
        <v>44520</v>
      </c>
      <c r="H21" s="4">
        <v>1</v>
      </c>
      <c r="I21" s="4">
        <v>1</v>
      </c>
      <c r="J21" s="4">
        <v>1</v>
      </c>
      <c r="K21" s="4" t="s">
        <v>29</v>
      </c>
      <c r="L21" s="4">
        <v>437</v>
      </c>
      <c r="M21" s="4">
        <v>437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44519</v>
      </c>
      <c r="S21" s="5">
        <v>44535</v>
      </c>
      <c r="T21" s="4" t="s">
        <v>33</v>
      </c>
      <c r="U21" s="4">
        <v>437</v>
      </c>
      <c r="V21" s="4">
        <v>0</v>
      </c>
      <c r="W21" s="4">
        <v>0</v>
      </c>
      <c r="X21" s="4">
        <v>2303755</v>
      </c>
      <c r="Y21" s="4" t="s">
        <v>86</v>
      </c>
    </row>
    <row r="22" s="4" customFormat="1" spans="1:23">
      <c r="A22" s="4">
        <v>16823225307</v>
      </c>
      <c r="B22" s="4" t="s">
        <v>25</v>
      </c>
      <c r="C22" s="4" t="s">
        <v>26</v>
      </c>
      <c r="D22" s="4" t="s">
        <v>87</v>
      </c>
      <c r="E22" s="4" t="s">
        <v>88</v>
      </c>
      <c r="F22" s="5">
        <v>44519</v>
      </c>
      <c r="G22" s="5">
        <v>44520</v>
      </c>
      <c r="H22" s="4">
        <v>1</v>
      </c>
      <c r="I22" s="4">
        <v>1</v>
      </c>
      <c r="J22" s="4">
        <v>1</v>
      </c>
      <c r="K22" s="4" t="s">
        <v>29</v>
      </c>
      <c r="L22" s="4">
        <v>221</v>
      </c>
      <c r="M22" s="4">
        <v>221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44519</v>
      </c>
      <c r="S22" s="5">
        <v>44535</v>
      </c>
      <c r="T22" s="4" t="s">
        <v>33</v>
      </c>
      <c r="U22" s="4">
        <v>221</v>
      </c>
      <c r="V22" s="4">
        <v>0</v>
      </c>
      <c r="W22" s="4">
        <v>0</v>
      </c>
    </row>
    <row r="23" s="4" customFormat="1" spans="1:23">
      <c r="A23" s="4">
        <v>16823256690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44519</v>
      </c>
      <c r="G23" s="5">
        <v>44520</v>
      </c>
      <c r="H23" s="4">
        <v>1</v>
      </c>
      <c r="I23" s="4">
        <v>1</v>
      </c>
      <c r="J23" s="4">
        <v>1</v>
      </c>
      <c r="K23" s="4" t="s">
        <v>29</v>
      </c>
      <c r="L23" s="4">
        <v>169</v>
      </c>
      <c r="M23" s="4">
        <v>169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44519</v>
      </c>
      <c r="S23" s="5">
        <v>44535</v>
      </c>
      <c r="T23" s="4" t="s">
        <v>33</v>
      </c>
      <c r="U23" s="4">
        <v>169</v>
      </c>
      <c r="V23" s="4">
        <v>0</v>
      </c>
      <c r="W23" s="4">
        <v>0</v>
      </c>
    </row>
    <row r="24" s="4" customFormat="1" spans="1:25">
      <c r="A24" s="4">
        <v>16823309225</v>
      </c>
      <c r="B24" s="4" t="s">
        <v>25</v>
      </c>
      <c r="C24" s="4" t="s">
        <v>26</v>
      </c>
      <c r="D24" s="4" t="s">
        <v>93</v>
      </c>
      <c r="E24" s="4" t="s">
        <v>73</v>
      </c>
      <c r="F24" s="5">
        <v>44519</v>
      </c>
      <c r="G24" s="5">
        <v>44520</v>
      </c>
      <c r="H24" s="4">
        <v>1</v>
      </c>
      <c r="I24" s="4">
        <v>1</v>
      </c>
      <c r="J24" s="4">
        <v>1</v>
      </c>
      <c r="K24" s="4" t="s">
        <v>29</v>
      </c>
      <c r="L24" s="4">
        <v>105</v>
      </c>
      <c r="M24" s="4">
        <v>105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44519</v>
      </c>
      <c r="S24" s="5">
        <v>44535</v>
      </c>
      <c r="T24" s="4" t="s">
        <v>33</v>
      </c>
      <c r="U24" s="4">
        <v>105</v>
      </c>
      <c r="V24" s="4">
        <v>0</v>
      </c>
      <c r="W24" s="4">
        <v>0</v>
      </c>
      <c r="X24" s="4"/>
      <c r="Y24" s="4">
        <v>104038998354</v>
      </c>
    </row>
    <row r="25" s="4" customFormat="1" spans="1:23">
      <c r="A25" s="4">
        <v>16823602797</v>
      </c>
      <c r="B25" s="4" t="s">
        <v>25</v>
      </c>
      <c r="C25" s="4" t="s">
        <v>26</v>
      </c>
      <c r="D25" s="4" t="s">
        <v>95</v>
      </c>
      <c r="E25" s="4" t="s">
        <v>67</v>
      </c>
      <c r="F25" s="5">
        <v>44519</v>
      </c>
      <c r="G25" s="5">
        <v>44520</v>
      </c>
      <c r="H25" s="4">
        <v>1</v>
      </c>
      <c r="I25" s="4">
        <v>1</v>
      </c>
      <c r="J25" s="4">
        <v>1</v>
      </c>
      <c r="K25" s="4" t="s">
        <v>29</v>
      </c>
      <c r="L25" s="4">
        <v>437</v>
      </c>
      <c r="M25" s="4">
        <v>437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44519</v>
      </c>
      <c r="S25" s="5">
        <v>44535</v>
      </c>
      <c r="T25" s="4" t="s">
        <v>33</v>
      </c>
      <c r="U25" s="4">
        <v>437</v>
      </c>
      <c r="V25" s="4">
        <v>0</v>
      </c>
      <c r="W25" s="4">
        <v>0</v>
      </c>
    </row>
    <row r="26" s="4" customFormat="1" spans="1:23">
      <c r="A26" s="4">
        <v>16823678514</v>
      </c>
      <c r="B26" s="4" t="s">
        <v>25</v>
      </c>
      <c r="C26" s="4" t="s">
        <v>26</v>
      </c>
      <c r="D26" s="4" t="s">
        <v>95</v>
      </c>
      <c r="E26" s="4" t="s">
        <v>67</v>
      </c>
      <c r="F26" s="5">
        <v>44519</v>
      </c>
      <c r="G26" s="5">
        <v>44520</v>
      </c>
      <c r="H26" s="4">
        <v>1</v>
      </c>
      <c r="I26" s="4">
        <v>1</v>
      </c>
      <c r="J26" s="4">
        <v>1</v>
      </c>
      <c r="K26" s="4" t="s">
        <v>29</v>
      </c>
      <c r="L26" s="4">
        <v>437</v>
      </c>
      <c r="M26" s="4">
        <v>437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44519</v>
      </c>
      <c r="S26" s="5">
        <v>44535</v>
      </c>
      <c r="T26" s="4" t="s">
        <v>33</v>
      </c>
      <c r="U26" s="4">
        <v>437</v>
      </c>
      <c r="V26" s="4">
        <v>0</v>
      </c>
      <c r="W26" s="4">
        <v>0</v>
      </c>
    </row>
    <row r="27" s="4" customFormat="1" spans="1:25">
      <c r="A27" s="4">
        <v>16823841857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44519</v>
      </c>
      <c r="G27" s="5">
        <v>44520</v>
      </c>
      <c r="H27" s="4">
        <v>1</v>
      </c>
      <c r="I27" s="4">
        <v>1</v>
      </c>
      <c r="J27" s="4">
        <v>1</v>
      </c>
      <c r="K27" s="4" t="s">
        <v>29</v>
      </c>
      <c r="L27" s="4">
        <v>246</v>
      </c>
      <c r="M27" s="4">
        <v>246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44519</v>
      </c>
      <c r="S27" s="5">
        <v>44535</v>
      </c>
      <c r="T27" s="4" t="s">
        <v>33</v>
      </c>
      <c r="U27" s="4">
        <v>246</v>
      </c>
      <c r="V27" s="4">
        <v>0</v>
      </c>
      <c r="W27" s="4">
        <v>0</v>
      </c>
      <c r="X27" s="4">
        <v>2304001</v>
      </c>
      <c r="Y27" s="4">
        <v>104039327834</v>
      </c>
    </row>
    <row r="28" s="4" customFormat="1" spans="1:25">
      <c r="A28" s="4">
        <v>16823863484</v>
      </c>
      <c r="B28" s="4" t="s">
        <v>25</v>
      </c>
      <c r="C28" s="4" t="s">
        <v>26</v>
      </c>
      <c r="D28" s="4" t="s">
        <v>101</v>
      </c>
      <c r="E28" s="4" t="s">
        <v>102</v>
      </c>
      <c r="F28" s="5">
        <v>44519</v>
      </c>
      <c r="G28" s="5">
        <v>44520</v>
      </c>
      <c r="H28" s="4">
        <v>1</v>
      </c>
      <c r="I28" s="4">
        <v>1</v>
      </c>
      <c r="J28" s="4">
        <v>1</v>
      </c>
      <c r="K28" s="4" t="s">
        <v>29</v>
      </c>
      <c r="L28" s="4">
        <v>525</v>
      </c>
      <c r="M28" s="4">
        <v>525</v>
      </c>
      <c r="N28" s="4" t="s">
        <v>103</v>
      </c>
      <c r="O28" s="4" t="s">
        <v>31</v>
      </c>
      <c r="P28" s="4" t="s">
        <v>32</v>
      </c>
      <c r="Q28" s="4">
        <v>0</v>
      </c>
      <c r="R28" s="6">
        <v>44519</v>
      </c>
      <c r="S28" s="5">
        <v>44535</v>
      </c>
      <c r="T28" s="4" t="s">
        <v>33</v>
      </c>
      <c r="U28" s="4">
        <v>525</v>
      </c>
      <c r="V28" s="4">
        <v>0</v>
      </c>
      <c r="W28" s="4">
        <v>0</v>
      </c>
      <c r="X28" s="4">
        <v>2304004</v>
      </c>
      <c r="Y28" s="4" t="s">
        <v>104</v>
      </c>
    </row>
    <row r="29" s="4" customFormat="1" spans="1:23">
      <c r="A29" s="4">
        <v>16823678514</v>
      </c>
      <c r="B29" s="4" t="s">
        <v>25</v>
      </c>
      <c r="C29" s="4" t="s">
        <v>105</v>
      </c>
      <c r="D29" s="4" t="s">
        <v>95</v>
      </c>
      <c r="E29" s="4" t="s">
        <v>67</v>
      </c>
      <c r="F29" s="5">
        <v>44519</v>
      </c>
      <c r="G29" s="5">
        <v>44520</v>
      </c>
      <c r="H29" s="4">
        <v>1</v>
      </c>
      <c r="I29" s="4">
        <v>1</v>
      </c>
      <c r="J29" s="4">
        <v>1</v>
      </c>
      <c r="K29" s="4" t="s">
        <v>29</v>
      </c>
      <c r="L29" s="4">
        <v>-437</v>
      </c>
      <c r="M29" s="4">
        <v>-437</v>
      </c>
      <c r="N29" s="4" t="s">
        <v>97</v>
      </c>
      <c r="O29" s="4" t="s">
        <v>31</v>
      </c>
      <c r="P29" s="4" t="s">
        <v>32</v>
      </c>
      <c r="Q29" s="4">
        <v>0</v>
      </c>
      <c r="R29" s="6">
        <v>44519</v>
      </c>
      <c r="S29" s="5">
        <v>44535</v>
      </c>
      <c r="T29" s="4" t="s">
        <v>33</v>
      </c>
      <c r="U29" s="4">
        <v>-437</v>
      </c>
      <c r="V29" s="4">
        <v>0</v>
      </c>
      <c r="W29" s="4">
        <v>0</v>
      </c>
    </row>
    <row r="30" s="4" customFormat="1" spans="1:23">
      <c r="A30" s="4">
        <v>16824291738</v>
      </c>
      <c r="B30" s="4" t="s">
        <v>25</v>
      </c>
      <c r="C30" s="4" t="s">
        <v>26</v>
      </c>
      <c r="D30" s="4" t="s">
        <v>106</v>
      </c>
      <c r="E30" s="4"/>
      <c r="F30" s="5">
        <v>44519</v>
      </c>
      <c r="G30" s="5">
        <v>44520</v>
      </c>
      <c r="H30" s="4">
        <v>0</v>
      </c>
      <c r="I30" s="4">
        <v>1</v>
      </c>
      <c r="J30" s="4">
        <v>0</v>
      </c>
      <c r="K30" s="4" t="s">
        <v>29</v>
      </c>
      <c r="L30" s="4">
        <v>162</v>
      </c>
      <c r="M30" s="4">
        <v>162</v>
      </c>
      <c r="N30" s="4"/>
      <c r="O30" s="4" t="s">
        <v>31</v>
      </c>
      <c r="P30" s="4" t="s">
        <v>32</v>
      </c>
      <c r="Q30" s="4">
        <v>0</v>
      </c>
      <c r="R30" s="6">
        <v>44519</v>
      </c>
      <c r="S30" s="5">
        <v>44535</v>
      </c>
      <c r="T30" s="4" t="s">
        <v>33</v>
      </c>
      <c r="U30" s="4">
        <v>162</v>
      </c>
      <c r="V30" s="4">
        <v>0</v>
      </c>
      <c r="W30" s="4">
        <v>0</v>
      </c>
    </row>
    <row r="31" s="4" customFormat="1" spans="1:25">
      <c r="A31" s="4">
        <v>16824392258</v>
      </c>
      <c r="B31" s="4" t="s">
        <v>25</v>
      </c>
      <c r="C31" s="4" t="s">
        <v>26</v>
      </c>
      <c r="D31" s="4" t="s">
        <v>107</v>
      </c>
      <c r="E31" s="4" t="s">
        <v>108</v>
      </c>
      <c r="F31" s="5">
        <v>44519</v>
      </c>
      <c r="G31" s="5">
        <v>44520</v>
      </c>
      <c r="H31" s="4">
        <v>1</v>
      </c>
      <c r="I31" s="4">
        <v>1</v>
      </c>
      <c r="J31" s="4">
        <v>1</v>
      </c>
      <c r="K31" s="4" t="s">
        <v>29</v>
      </c>
      <c r="L31" s="4">
        <v>97</v>
      </c>
      <c r="M31" s="4">
        <v>97</v>
      </c>
      <c r="N31" s="4" t="s">
        <v>109</v>
      </c>
      <c r="O31" s="4" t="s">
        <v>31</v>
      </c>
      <c r="P31" s="4" t="s">
        <v>32</v>
      </c>
      <c r="Q31" s="4">
        <v>0</v>
      </c>
      <c r="R31" s="6">
        <v>44519</v>
      </c>
      <c r="S31" s="5">
        <v>44535</v>
      </c>
      <c r="T31" s="4" t="s">
        <v>33</v>
      </c>
      <c r="U31" s="4">
        <v>97</v>
      </c>
      <c r="V31" s="4">
        <v>0</v>
      </c>
      <c r="W31" s="4">
        <v>0</v>
      </c>
      <c r="X31" s="4"/>
      <c r="Y31" s="4" t="s">
        <v>109</v>
      </c>
    </row>
    <row r="32" s="4" customFormat="1" spans="1:24">
      <c r="A32" s="4">
        <v>16824801309</v>
      </c>
      <c r="B32" s="4" t="s">
        <v>25</v>
      </c>
      <c r="C32" s="4" t="s">
        <v>26</v>
      </c>
      <c r="D32" s="4" t="s">
        <v>110</v>
      </c>
      <c r="E32" s="4" t="s">
        <v>64</v>
      </c>
      <c r="F32" s="5">
        <v>44519</v>
      </c>
      <c r="G32" s="5">
        <v>44520</v>
      </c>
      <c r="H32" s="4">
        <v>1</v>
      </c>
      <c r="I32" s="4">
        <v>1</v>
      </c>
      <c r="J32" s="4">
        <v>1</v>
      </c>
      <c r="K32" s="4" t="s">
        <v>29</v>
      </c>
      <c r="L32" s="4">
        <v>1501</v>
      </c>
      <c r="M32" s="4">
        <v>1501</v>
      </c>
      <c r="N32" s="4" t="s">
        <v>111</v>
      </c>
      <c r="O32" s="4" t="s">
        <v>31</v>
      </c>
      <c r="P32" s="4" t="s">
        <v>32</v>
      </c>
      <c r="Q32" s="4">
        <v>0</v>
      </c>
      <c r="R32" s="6">
        <v>44519</v>
      </c>
      <c r="S32" s="5">
        <v>44535</v>
      </c>
      <c r="T32" s="4" t="s">
        <v>33</v>
      </c>
      <c r="U32" s="4">
        <v>1501</v>
      </c>
      <c r="V32" s="4">
        <v>0</v>
      </c>
      <c r="W32" s="4">
        <v>0</v>
      </c>
      <c r="X32" s="4">
        <v>2304320</v>
      </c>
    </row>
    <row r="33" s="4" customFormat="1" spans="1:23">
      <c r="A33" s="4">
        <v>16824836257</v>
      </c>
      <c r="B33" s="4" t="s">
        <v>25</v>
      </c>
      <c r="C33" s="4" t="s">
        <v>26</v>
      </c>
      <c r="D33" s="4" t="s">
        <v>112</v>
      </c>
      <c r="E33" s="4"/>
      <c r="F33" s="5">
        <v>44519</v>
      </c>
      <c r="G33" s="5">
        <v>44520</v>
      </c>
      <c r="H33" s="4">
        <v>0</v>
      </c>
      <c r="I33" s="4">
        <v>1</v>
      </c>
      <c r="J33" s="4">
        <v>0</v>
      </c>
      <c r="K33" s="4" t="s">
        <v>29</v>
      </c>
      <c r="L33" s="4">
        <v>121</v>
      </c>
      <c r="M33" s="4">
        <v>121</v>
      </c>
      <c r="N33" s="4"/>
      <c r="O33" s="4" t="s">
        <v>31</v>
      </c>
      <c r="P33" s="4" t="s">
        <v>32</v>
      </c>
      <c r="Q33" s="4">
        <v>0</v>
      </c>
      <c r="R33" s="6">
        <v>44519</v>
      </c>
      <c r="S33" s="5">
        <v>44535</v>
      </c>
      <c r="T33" s="4" t="s">
        <v>33</v>
      </c>
      <c r="U33" s="4">
        <v>121</v>
      </c>
      <c r="V33" s="4">
        <v>0</v>
      </c>
      <c r="W33" s="4">
        <v>0</v>
      </c>
    </row>
    <row r="34" s="4" customFormat="1" spans="1:23">
      <c r="A34" s="4">
        <v>16824852531</v>
      </c>
      <c r="B34" s="4" t="s">
        <v>25</v>
      </c>
      <c r="C34" s="4" t="s">
        <v>26</v>
      </c>
      <c r="D34" s="4" t="s">
        <v>113</v>
      </c>
      <c r="E34" s="4" t="s">
        <v>114</v>
      </c>
      <c r="F34" s="5">
        <v>44519</v>
      </c>
      <c r="G34" s="5">
        <v>44520</v>
      </c>
      <c r="H34" s="4">
        <v>1</v>
      </c>
      <c r="I34" s="4">
        <v>1</v>
      </c>
      <c r="J34" s="4">
        <v>1</v>
      </c>
      <c r="K34" s="4" t="s">
        <v>29</v>
      </c>
      <c r="L34" s="4">
        <v>155</v>
      </c>
      <c r="M34" s="4">
        <v>155</v>
      </c>
      <c r="N34" s="4" t="s">
        <v>115</v>
      </c>
      <c r="O34" s="4" t="s">
        <v>31</v>
      </c>
      <c r="P34" s="4" t="s">
        <v>32</v>
      </c>
      <c r="Q34" s="4">
        <v>0</v>
      </c>
      <c r="R34" s="6">
        <v>44519</v>
      </c>
      <c r="S34" s="5">
        <v>44535</v>
      </c>
      <c r="T34" s="4" t="s">
        <v>33</v>
      </c>
      <c r="U34" s="4">
        <v>155</v>
      </c>
      <c r="V34" s="4">
        <v>0</v>
      </c>
      <c r="W34" s="4">
        <v>0</v>
      </c>
    </row>
    <row r="35" s="4" customFormat="1" spans="1:24">
      <c r="A35" s="4">
        <v>16825034044</v>
      </c>
      <c r="B35" s="4" t="s">
        <v>25</v>
      </c>
      <c r="C35" s="4" t="s">
        <v>26</v>
      </c>
      <c r="D35" s="4" t="s">
        <v>116</v>
      </c>
      <c r="E35" s="4" t="s">
        <v>117</v>
      </c>
      <c r="F35" s="5">
        <v>44519</v>
      </c>
      <c r="G35" s="5">
        <v>44520</v>
      </c>
      <c r="H35" s="4">
        <v>1</v>
      </c>
      <c r="I35" s="4">
        <v>1</v>
      </c>
      <c r="J35" s="4">
        <v>1</v>
      </c>
      <c r="K35" s="4" t="s">
        <v>29</v>
      </c>
      <c r="L35" s="4">
        <v>631</v>
      </c>
      <c r="M35" s="4">
        <v>631</v>
      </c>
      <c r="N35" s="4" t="s">
        <v>118</v>
      </c>
      <c r="O35" s="4" t="s">
        <v>31</v>
      </c>
      <c r="P35" s="4" t="s">
        <v>32</v>
      </c>
      <c r="Q35" s="4">
        <v>0</v>
      </c>
      <c r="R35" s="6">
        <v>44519</v>
      </c>
      <c r="S35" s="5">
        <v>44535</v>
      </c>
      <c r="T35" s="4" t="s">
        <v>33</v>
      </c>
      <c r="U35" s="4">
        <v>631</v>
      </c>
      <c r="V35" s="4">
        <v>0</v>
      </c>
      <c r="W35" s="4">
        <v>0</v>
      </c>
      <c r="X35" s="4">
        <v>2304373</v>
      </c>
    </row>
    <row r="36" s="4" customFormat="1" spans="1:23">
      <c r="A36" s="4">
        <v>16823602797</v>
      </c>
      <c r="B36" s="4" t="s">
        <v>25</v>
      </c>
      <c r="C36" s="4" t="s">
        <v>105</v>
      </c>
      <c r="D36" s="4" t="s">
        <v>95</v>
      </c>
      <c r="E36" s="4" t="s">
        <v>67</v>
      </c>
      <c r="F36" s="5">
        <v>44519</v>
      </c>
      <c r="G36" s="5">
        <v>44520</v>
      </c>
      <c r="H36" s="4">
        <v>1</v>
      </c>
      <c r="I36" s="4">
        <v>1</v>
      </c>
      <c r="J36" s="4">
        <v>1</v>
      </c>
      <c r="K36" s="4" t="s">
        <v>29</v>
      </c>
      <c r="L36" s="4">
        <v>-437</v>
      </c>
      <c r="M36" s="4">
        <v>-437</v>
      </c>
      <c r="N36" s="4" t="s">
        <v>96</v>
      </c>
      <c r="O36" s="4" t="s">
        <v>31</v>
      </c>
      <c r="P36" s="4" t="s">
        <v>32</v>
      </c>
      <c r="Q36" s="4">
        <v>0</v>
      </c>
      <c r="R36" s="6">
        <v>44519</v>
      </c>
      <c r="S36" s="5">
        <v>44535</v>
      </c>
      <c r="T36" s="4" t="s">
        <v>33</v>
      </c>
      <c r="U36" s="4">
        <v>-437</v>
      </c>
      <c r="V36" s="4">
        <v>0</v>
      </c>
      <c r="W36" s="4">
        <v>0</v>
      </c>
    </row>
    <row r="37" s="4" customFormat="1" spans="1:25">
      <c r="A37" s="4">
        <v>16825148939</v>
      </c>
      <c r="B37" s="4" t="s">
        <v>25</v>
      </c>
      <c r="C37" s="4" t="s">
        <v>26</v>
      </c>
      <c r="D37" s="4" t="s">
        <v>119</v>
      </c>
      <c r="E37" s="4" t="s">
        <v>120</v>
      </c>
      <c r="F37" s="5">
        <v>44519</v>
      </c>
      <c r="G37" s="5">
        <v>44520</v>
      </c>
      <c r="H37" s="4">
        <v>1</v>
      </c>
      <c r="I37" s="4">
        <v>1</v>
      </c>
      <c r="J37" s="4">
        <v>1</v>
      </c>
      <c r="K37" s="4" t="s">
        <v>29</v>
      </c>
      <c r="L37" s="4">
        <v>284</v>
      </c>
      <c r="M37" s="4">
        <v>284</v>
      </c>
      <c r="N37" s="4" t="s">
        <v>121</v>
      </c>
      <c r="O37" s="4" t="s">
        <v>31</v>
      </c>
      <c r="P37" s="4" t="s">
        <v>32</v>
      </c>
      <c r="Q37" s="4">
        <v>0</v>
      </c>
      <c r="R37" s="6">
        <v>44519</v>
      </c>
      <c r="S37" s="5">
        <v>44535</v>
      </c>
      <c r="T37" s="4" t="s">
        <v>33</v>
      </c>
      <c r="U37" s="4">
        <v>284</v>
      </c>
      <c r="V37" s="4">
        <v>0</v>
      </c>
      <c r="W37" s="4">
        <v>0</v>
      </c>
      <c r="X37" s="4">
        <v>2304406</v>
      </c>
      <c r="Y37" s="4" t="s">
        <v>122</v>
      </c>
    </row>
    <row r="38" s="4" customFormat="1" spans="1:25">
      <c r="A38" s="4">
        <v>16825567013</v>
      </c>
      <c r="B38" s="4" t="s">
        <v>25</v>
      </c>
      <c r="C38" s="4" t="s">
        <v>26</v>
      </c>
      <c r="D38" s="4" t="s">
        <v>98</v>
      </c>
      <c r="E38" s="4" t="s">
        <v>123</v>
      </c>
      <c r="F38" s="5">
        <v>44519</v>
      </c>
      <c r="G38" s="5">
        <v>44520</v>
      </c>
      <c r="H38" s="4">
        <v>1</v>
      </c>
      <c r="I38" s="4">
        <v>1</v>
      </c>
      <c r="J38" s="4">
        <v>1</v>
      </c>
      <c r="K38" s="4" t="s">
        <v>29</v>
      </c>
      <c r="L38" s="4">
        <v>180</v>
      </c>
      <c r="M38" s="4">
        <v>180</v>
      </c>
      <c r="N38" s="4" t="s">
        <v>124</v>
      </c>
      <c r="O38" s="4" t="s">
        <v>31</v>
      </c>
      <c r="P38" s="4" t="s">
        <v>32</v>
      </c>
      <c r="Q38" s="4">
        <v>0</v>
      </c>
      <c r="R38" s="6">
        <v>44519</v>
      </c>
      <c r="S38" s="5">
        <v>44535</v>
      </c>
      <c r="T38" s="4" t="s">
        <v>33</v>
      </c>
      <c r="U38" s="4">
        <v>180</v>
      </c>
      <c r="V38" s="4">
        <v>0</v>
      </c>
      <c r="W38" s="4">
        <v>0</v>
      </c>
      <c r="X38" s="4"/>
      <c r="Y38" s="4">
        <v>104040343084</v>
      </c>
    </row>
    <row r="39" s="4" customFormat="1" spans="1:23">
      <c r="A39" s="4">
        <v>16825662484</v>
      </c>
      <c r="B39" s="4" t="s">
        <v>25</v>
      </c>
      <c r="C39" s="4" t="s">
        <v>26</v>
      </c>
      <c r="D39" s="4" t="s">
        <v>125</v>
      </c>
      <c r="E39" s="4" t="s">
        <v>126</v>
      </c>
      <c r="F39" s="5">
        <v>44519</v>
      </c>
      <c r="G39" s="5">
        <v>44520</v>
      </c>
      <c r="H39" s="4">
        <v>1</v>
      </c>
      <c r="I39" s="4">
        <v>1</v>
      </c>
      <c r="J39" s="4">
        <v>1</v>
      </c>
      <c r="K39" s="4" t="s">
        <v>29</v>
      </c>
      <c r="L39" s="4">
        <v>143</v>
      </c>
      <c r="M39" s="4">
        <v>143</v>
      </c>
      <c r="N39" s="4" t="s">
        <v>127</v>
      </c>
      <c r="O39" s="4" t="s">
        <v>31</v>
      </c>
      <c r="P39" s="4" t="s">
        <v>32</v>
      </c>
      <c r="Q39" s="4">
        <v>0</v>
      </c>
      <c r="R39" s="6">
        <v>44519</v>
      </c>
      <c r="S39" s="5">
        <v>44535</v>
      </c>
      <c r="T39" s="4" t="s">
        <v>33</v>
      </c>
      <c r="U39" s="4">
        <v>143</v>
      </c>
      <c r="V39" s="4">
        <v>0</v>
      </c>
      <c r="W39" s="4">
        <v>0</v>
      </c>
    </row>
    <row r="40" s="4" customFormat="1" spans="1:23">
      <c r="A40" s="4">
        <v>16825712676</v>
      </c>
      <c r="B40" s="4" t="s">
        <v>25</v>
      </c>
      <c r="C40" s="4" t="s">
        <v>26</v>
      </c>
      <c r="D40" s="4" t="s">
        <v>128</v>
      </c>
      <c r="E40" s="4" t="s">
        <v>129</v>
      </c>
      <c r="F40" s="5">
        <v>44519</v>
      </c>
      <c r="G40" s="5">
        <v>44520</v>
      </c>
      <c r="H40" s="4">
        <v>1</v>
      </c>
      <c r="I40" s="4">
        <v>1</v>
      </c>
      <c r="J40" s="4">
        <v>1</v>
      </c>
      <c r="K40" s="4" t="s">
        <v>29</v>
      </c>
      <c r="L40" s="4">
        <v>188</v>
      </c>
      <c r="M40" s="4">
        <v>188</v>
      </c>
      <c r="N40" s="4" t="s">
        <v>130</v>
      </c>
      <c r="O40" s="4" t="s">
        <v>31</v>
      </c>
      <c r="P40" s="4" t="s">
        <v>32</v>
      </c>
      <c r="Q40" s="4">
        <v>0</v>
      </c>
      <c r="R40" s="6">
        <v>44519</v>
      </c>
      <c r="S40" s="5">
        <v>44535</v>
      </c>
      <c r="T40" s="4" t="s">
        <v>33</v>
      </c>
      <c r="U40" s="4">
        <v>188</v>
      </c>
      <c r="V40" s="4">
        <v>0</v>
      </c>
      <c r="W40" s="4">
        <v>0</v>
      </c>
    </row>
    <row r="41" s="4" customFormat="1" spans="1:23">
      <c r="A41" s="4">
        <v>16825712676</v>
      </c>
      <c r="B41" s="4" t="s">
        <v>25</v>
      </c>
      <c r="C41" s="4" t="s">
        <v>53</v>
      </c>
      <c r="D41" s="4" t="s">
        <v>128</v>
      </c>
      <c r="E41" s="4" t="s">
        <v>129</v>
      </c>
      <c r="F41" s="5">
        <v>44519</v>
      </c>
      <c r="G41" s="5">
        <v>44520</v>
      </c>
      <c r="H41" s="4">
        <v>1</v>
      </c>
      <c r="I41" s="4">
        <v>1</v>
      </c>
      <c r="J41" s="4">
        <v>1</v>
      </c>
      <c r="K41" s="4" t="s">
        <v>29</v>
      </c>
      <c r="L41" s="4">
        <v>-188</v>
      </c>
      <c r="M41" s="4">
        <v>-188</v>
      </c>
      <c r="N41" s="4" t="s">
        <v>130</v>
      </c>
      <c r="O41" s="4" t="s">
        <v>31</v>
      </c>
      <c r="P41" s="4" t="s">
        <v>32</v>
      </c>
      <c r="Q41" s="4">
        <v>0</v>
      </c>
      <c r="R41" s="6">
        <v>44519</v>
      </c>
      <c r="S41" s="5">
        <v>44535</v>
      </c>
      <c r="T41" s="4" t="s">
        <v>33</v>
      </c>
      <c r="U41" s="4">
        <v>-188</v>
      </c>
      <c r="V41" s="4">
        <v>0</v>
      </c>
      <c r="W41" s="4">
        <v>0</v>
      </c>
    </row>
    <row r="42" s="4" customFormat="1" spans="1:25">
      <c r="A42" s="4">
        <v>16668249085</v>
      </c>
      <c r="B42" s="4" t="s">
        <v>25</v>
      </c>
      <c r="C42" s="4" t="s">
        <v>26</v>
      </c>
      <c r="D42" s="4" t="s">
        <v>131</v>
      </c>
      <c r="E42" s="4" t="s">
        <v>132</v>
      </c>
      <c r="F42" s="5">
        <v>44520</v>
      </c>
      <c r="G42" s="5">
        <v>44521</v>
      </c>
      <c r="H42" s="4">
        <v>1</v>
      </c>
      <c r="I42" s="4">
        <v>1</v>
      </c>
      <c r="J42" s="4">
        <v>1</v>
      </c>
      <c r="K42" s="4" t="s">
        <v>29</v>
      </c>
      <c r="L42" s="4">
        <v>681</v>
      </c>
      <c r="M42" s="4">
        <v>681</v>
      </c>
      <c r="N42" s="4" t="s">
        <v>133</v>
      </c>
      <c r="O42" s="4" t="s">
        <v>134</v>
      </c>
      <c r="P42" s="4" t="s">
        <v>32</v>
      </c>
      <c r="Q42" s="4">
        <v>0</v>
      </c>
      <c r="R42" s="6">
        <v>44495</v>
      </c>
      <c r="S42" s="5">
        <v>44536</v>
      </c>
      <c r="T42" s="4" t="s">
        <v>33</v>
      </c>
      <c r="U42" s="4">
        <v>681</v>
      </c>
      <c r="V42" s="4">
        <v>0</v>
      </c>
      <c r="W42" s="4">
        <v>0</v>
      </c>
      <c r="X42" s="4"/>
      <c r="Y42" s="4" t="s">
        <v>135</v>
      </c>
    </row>
    <row r="43" s="4" customFormat="1" spans="1:23">
      <c r="A43" s="4">
        <v>16693227335</v>
      </c>
      <c r="B43" s="4" t="s">
        <v>25</v>
      </c>
      <c r="C43" s="4" t="s">
        <v>26</v>
      </c>
      <c r="D43" s="4" t="s">
        <v>136</v>
      </c>
      <c r="E43" s="4" t="s">
        <v>137</v>
      </c>
      <c r="F43" s="5">
        <v>44520</v>
      </c>
      <c r="G43" s="5">
        <v>44521</v>
      </c>
      <c r="H43" s="4">
        <v>1</v>
      </c>
      <c r="I43" s="4">
        <v>1</v>
      </c>
      <c r="J43" s="4">
        <v>1</v>
      </c>
      <c r="K43" s="4" t="s">
        <v>29</v>
      </c>
      <c r="L43" s="4">
        <v>430</v>
      </c>
      <c r="M43" s="4">
        <v>430</v>
      </c>
      <c r="N43" s="4" t="s">
        <v>138</v>
      </c>
      <c r="O43" s="4" t="s">
        <v>134</v>
      </c>
      <c r="P43" s="4" t="s">
        <v>32</v>
      </c>
      <c r="Q43" s="4">
        <v>0</v>
      </c>
      <c r="R43" s="6">
        <v>44498</v>
      </c>
      <c r="S43" s="5">
        <v>44536</v>
      </c>
      <c r="T43" s="4" t="s">
        <v>33</v>
      </c>
      <c r="U43" s="4">
        <v>430</v>
      </c>
      <c r="V43" s="4">
        <v>0</v>
      </c>
      <c r="W43" s="4">
        <v>0</v>
      </c>
    </row>
    <row r="44" s="4" customFormat="1" spans="1:25">
      <c r="A44" s="4">
        <v>16720456642</v>
      </c>
      <c r="B44" s="4" t="s">
        <v>25</v>
      </c>
      <c r="C44" s="4" t="s">
        <v>26</v>
      </c>
      <c r="D44" s="4" t="s">
        <v>139</v>
      </c>
      <c r="E44" s="4" t="s">
        <v>140</v>
      </c>
      <c r="F44" s="5">
        <v>44520</v>
      </c>
      <c r="G44" s="5">
        <v>44521</v>
      </c>
      <c r="H44" s="4">
        <v>1</v>
      </c>
      <c r="I44" s="4">
        <v>1</v>
      </c>
      <c r="J44" s="4">
        <v>1</v>
      </c>
      <c r="K44" s="4" t="s">
        <v>29</v>
      </c>
      <c r="L44" s="4">
        <v>393</v>
      </c>
      <c r="M44" s="4">
        <v>393</v>
      </c>
      <c r="N44" s="4" t="s">
        <v>141</v>
      </c>
      <c r="O44" s="4" t="s">
        <v>134</v>
      </c>
      <c r="P44" s="4" t="s">
        <v>32</v>
      </c>
      <c r="Q44" s="4">
        <v>0</v>
      </c>
      <c r="R44" s="6">
        <v>44501</v>
      </c>
      <c r="S44" s="5">
        <v>44536</v>
      </c>
      <c r="T44" s="4" t="s">
        <v>33</v>
      </c>
      <c r="U44" s="4">
        <v>393</v>
      </c>
      <c r="V44" s="4">
        <v>0</v>
      </c>
      <c r="W44" s="4">
        <v>0</v>
      </c>
      <c r="X44" s="4">
        <v>2287034</v>
      </c>
      <c r="Y44" s="4" t="s">
        <v>57</v>
      </c>
    </row>
    <row r="45" s="4" customFormat="1" spans="1:25">
      <c r="A45" s="4">
        <v>16757350207</v>
      </c>
      <c r="B45" s="4" t="s">
        <v>25</v>
      </c>
      <c r="C45" s="4" t="s">
        <v>26</v>
      </c>
      <c r="D45" s="4" t="s">
        <v>142</v>
      </c>
      <c r="E45" s="4" t="s">
        <v>143</v>
      </c>
      <c r="F45" s="5">
        <v>44520</v>
      </c>
      <c r="G45" s="5">
        <v>44521</v>
      </c>
      <c r="H45" s="4">
        <v>1</v>
      </c>
      <c r="I45" s="4">
        <v>1</v>
      </c>
      <c r="J45" s="4">
        <v>1</v>
      </c>
      <c r="K45" s="4" t="s">
        <v>29</v>
      </c>
      <c r="L45" s="4">
        <v>334</v>
      </c>
      <c r="M45" s="4">
        <v>334</v>
      </c>
      <c r="N45" s="4" t="s">
        <v>144</v>
      </c>
      <c r="O45" s="4" t="s">
        <v>134</v>
      </c>
      <c r="P45" s="4" t="s">
        <v>32</v>
      </c>
      <c r="Q45" s="4">
        <v>0</v>
      </c>
      <c r="R45" s="6">
        <v>44508</v>
      </c>
      <c r="S45" s="5">
        <v>44536</v>
      </c>
      <c r="T45" s="4" t="s">
        <v>33</v>
      </c>
      <c r="U45" s="4">
        <v>334</v>
      </c>
      <c r="V45" s="4">
        <v>0</v>
      </c>
      <c r="W45" s="4">
        <v>0</v>
      </c>
      <c r="X45" s="4">
        <v>2293078</v>
      </c>
      <c r="Y45" s="4">
        <v>1854686587</v>
      </c>
    </row>
    <row r="46" s="4" customFormat="1" spans="1:25">
      <c r="A46" s="4">
        <v>16763999087</v>
      </c>
      <c r="B46" s="4" t="s">
        <v>25</v>
      </c>
      <c r="C46" s="4" t="s">
        <v>26</v>
      </c>
      <c r="D46" s="4" t="s">
        <v>145</v>
      </c>
      <c r="E46" s="4" t="s">
        <v>146</v>
      </c>
      <c r="F46" s="5">
        <v>44520</v>
      </c>
      <c r="G46" s="5">
        <v>44521</v>
      </c>
      <c r="H46" s="4">
        <v>1</v>
      </c>
      <c r="I46" s="4">
        <v>1</v>
      </c>
      <c r="J46" s="4">
        <v>1</v>
      </c>
      <c r="K46" s="4" t="s">
        <v>29</v>
      </c>
      <c r="L46" s="4">
        <v>641</v>
      </c>
      <c r="M46" s="4">
        <v>641</v>
      </c>
      <c r="N46" s="4" t="s">
        <v>147</v>
      </c>
      <c r="O46" s="4" t="s">
        <v>134</v>
      </c>
      <c r="P46" s="4" t="s">
        <v>32</v>
      </c>
      <c r="Q46" s="4">
        <v>0</v>
      </c>
      <c r="R46" s="6">
        <v>44509</v>
      </c>
      <c r="S46" s="5">
        <v>44536</v>
      </c>
      <c r="T46" s="4" t="s">
        <v>33</v>
      </c>
      <c r="U46" s="4">
        <v>641</v>
      </c>
      <c r="V46" s="4">
        <v>0</v>
      </c>
      <c r="W46" s="4">
        <v>0</v>
      </c>
      <c r="X46" s="4"/>
      <c r="Y46" s="4" t="s">
        <v>148</v>
      </c>
    </row>
    <row r="47" s="4" customFormat="1" spans="1:25">
      <c r="A47" s="4">
        <v>16775223542</v>
      </c>
      <c r="B47" s="4" t="s">
        <v>25</v>
      </c>
      <c r="C47" s="4" t="s">
        <v>26</v>
      </c>
      <c r="D47" s="4" t="s">
        <v>149</v>
      </c>
      <c r="E47" s="4" t="s">
        <v>150</v>
      </c>
      <c r="F47" s="5">
        <v>44520</v>
      </c>
      <c r="G47" s="5">
        <v>44521</v>
      </c>
      <c r="H47" s="4">
        <v>1</v>
      </c>
      <c r="I47" s="4">
        <v>1</v>
      </c>
      <c r="J47" s="4">
        <v>1</v>
      </c>
      <c r="K47" s="4" t="s">
        <v>29</v>
      </c>
      <c r="L47" s="4">
        <v>511</v>
      </c>
      <c r="M47" s="4">
        <v>511</v>
      </c>
      <c r="N47" s="4" t="s">
        <v>151</v>
      </c>
      <c r="O47" s="4" t="s">
        <v>134</v>
      </c>
      <c r="P47" s="4" t="s">
        <v>32</v>
      </c>
      <c r="Q47" s="4">
        <v>0</v>
      </c>
      <c r="R47" s="6">
        <v>44511</v>
      </c>
      <c r="S47" s="5">
        <v>44536</v>
      </c>
      <c r="T47" s="4" t="s">
        <v>33</v>
      </c>
      <c r="U47" s="4">
        <v>511</v>
      </c>
      <c r="V47" s="4">
        <v>0</v>
      </c>
      <c r="W47" s="4">
        <v>0</v>
      </c>
      <c r="X47" s="4"/>
      <c r="Y47" s="4">
        <v>5394833</v>
      </c>
    </row>
    <row r="48" s="4" customFormat="1" spans="1:25">
      <c r="A48" s="4">
        <v>16801960745</v>
      </c>
      <c r="B48" s="4" t="s">
        <v>25</v>
      </c>
      <c r="C48" s="4" t="s">
        <v>26</v>
      </c>
      <c r="D48" s="4" t="s">
        <v>152</v>
      </c>
      <c r="E48" s="4" t="s">
        <v>153</v>
      </c>
      <c r="F48" s="5">
        <v>44520</v>
      </c>
      <c r="G48" s="5">
        <v>44521</v>
      </c>
      <c r="H48" s="4">
        <v>1</v>
      </c>
      <c r="I48" s="4">
        <v>1</v>
      </c>
      <c r="J48" s="4">
        <v>1</v>
      </c>
      <c r="K48" s="4" t="s">
        <v>29</v>
      </c>
      <c r="L48" s="4">
        <v>1407</v>
      </c>
      <c r="M48" s="4">
        <v>1407</v>
      </c>
      <c r="N48" s="4" t="s">
        <v>154</v>
      </c>
      <c r="O48" s="4" t="s">
        <v>134</v>
      </c>
      <c r="P48" s="4" t="s">
        <v>32</v>
      </c>
      <c r="Q48" s="4">
        <v>0</v>
      </c>
      <c r="R48" s="6">
        <v>44515</v>
      </c>
      <c r="S48" s="5">
        <v>44536</v>
      </c>
      <c r="T48" s="4" t="s">
        <v>33</v>
      </c>
      <c r="U48" s="4">
        <v>1407</v>
      </c>
      <c r="V48" s="4">
        <v>0</v>
      </c>
      <c r="W48" s="4">
        <v>0</v>
      </c>
      <c r="X48" s="4">
        <v>2300090</v>
      </c>
      <c r="Y48" s="4" t="s">
        <v>155</v>
      </c>
    </row>
    <row r="49" s="4" customFormat="1" spans="1:25">
      <c r="A49" s="4">
        <v>16802484917</v>
      </c>
      <c r="B49" s="4" t="s">
        <v>25</v>
      </c>
      <c r="C49" s="4" t="s">
        <v>26</v>
      </c>
      <c r="D49" s="4" t="s">
        <v>156</v>
      </c>
      <c r="E49" s="4" t="s">
        <v>157</v>
      </c>
      <c r="F49" s="5">
        <v>44519</v>
      </c>
      <c r="G49" s="5">
        <v>44521</v>
      </c>
      <c r="H49" s="4">
        <v>1</v>
      </c>
      <c r="I49" s="4">
        <v>2</v>
      </c>
      <c r="J49" s="4">
        <v>2</v>
      </c>
      <c r="K49" s="4" t="s">
        <v>29</v>
      </c>
      <c r="L49" s="4">
        <v>970</v>
      </c>
      <c r="M49" s="4">
        <v>970</v>
      </c>
      <c r="N49" s="4" t="s">
        <v>158</v>
      </c>
      <c r="O49" s="4" t="s">
        <v>134</v>
      </c>
      <c r="P49" s="4" t="s">
        <v>32</v>
      </c>
      <c r="Q49" s="4">
        <v>0</v>
      </c>
      <c r="R49" s="6">
        <v>44516</v>
      </c>
      <c r="S49" s="5">
        <v>44536</v>
      </c>
      <c r="T49" s="4" t="s">
        <v>33</v>
      </c>
      <c r="U49" s="4">
        <v>970</v>
      </c>
      <c r="V49" s="4">
        <v>0</v>
      </c>
      <c r="W49" s="4">
        <v>0</v>
      </c>
      <c r="X49" s="4"/>
      <c r="Y49" s="4">
        <v>2111160001</v>
      </c>
    </row>
    <row r="50" s="4" customFormat="1" spans="1:23">
      <c r="A50" s="4">
        <v>16808973645</v>
      </c>
      <c r="B50" s="4" t="s">
        <v>25</v>
      </c>
      <c r="C50" s="4" t="s">
        <v>26</v>
      </c>
      <c r="D50" s="4" t="s">
        <v>159</v>
      </c>
      <c r="E50" s="4"/>
      <c r="F50" s="5">
        <v>44520</v>
      </c>
      <c r="G50" s="5">
        <v>44521</v>
      </c>
      <c r="H50" s="4">
        <v>0</v>
      </c>
      <c r="I50" s="4">
        <v>1</v>
      </c>
      <c r="J50" s="4">
        <v>0</v>
      </c>
      <c r="K50" s="4" t="s">
        <v>29</v>
      </c>
      <c r="L50" s="4">
        <v>382</v>
      </c>
      <c r="M50" s="4">
        <v>382</v>
      </c>
      <c r="N50" s="4"/>
      <c r="O50" s="4" t="s">
        <v>134</v>
      </c>
      <c r="P50" s="4" t="s">
        <v>32</v>
      </c>
      <c r="Q50" s="4">
        <v>0</v>
      </c>
      <c r="R50" s="6">
        <v>44517</v>
      </c>
      <c r="S50" s="5">
        <v>44536</v>
      </c>
      <c r="T50" s="4" t="s">
        <v>33</v>
      </c>
      <c r="U50" s="4">
        <v>382</v>
      </c>
      <c r="V50" s="4">
        <v>0</v>
      </c>
      <c r="W50" s="4">
        <v>0</v>
      </c>
    </row>
    <row r="51" s="4" customFormat="1" spans="1:23">
      <c r="A51" s="4">
        <v>16786574529</v>
      </c>
      <c r="B51" s="4" t="s">
        <v>25</v>
      </c>
      <c r="C51" s="4" t="s">
        <v>26</v>
      </c>
      <c r="D51" s="4" t="s">
        <v>66</v>
      </c>
      <c r="E51" s="4" t="s">
        <v>73</v>
      </c>
      <c r="F51" s="5">
        <v>44518</v>
      </c>
      <c r="G51" s="5">
        <v>44521</v>
      </c>
      <c r="H51" s="4">
        <v>1</v>
      </c>
      <c r="I51" s="4">
        <v>3</v>
      </c>
      <c r="J51" s="4">
        <v>3</v>
      </c>
      <c r="K51" s="4" t="s">
        <v>29</v>
      </c>
      <c r="L51" s="4">
        <v>1239</v>
      </c>
      <c r="M51" s="4">
        <v>1239</v>
      </c>
      <c r="N51" s="4" t="s">
        <v>160</v>
      </c>
      <c r="O51" s="4" t="s">
        <v>134</v>
      </c>
      <c r="P51" s="4" t="s">
        <v>32</v>
      </c>
      <c r="Q51" s="4">
        <v>0</v>
      </c>
      <c r="R51" s="6">
        <v>44513</v>
      </c>
      <c r="S51" s="5">
        <v>44536</v>
      </c>
      <c r="T51" s="4" t="s">
        <v>33</v>
      </c>
      <c r="U51" s="4">
        <v>1239</v>
      </c>
      <c r="V51" s="4">
        <v>0</v>
      </c>
      <c r="W51" s="4">
        <v>0</v>
      </c>
    </row>
    <row r="52" s="4" customFormat="1" spans="1:23">
      <c r="A52" s="4">
        <v>16815072094</v>
      </c>
      <c r="B52" s="4" t="s">
        <v>25</v>
      </c>
      <c r="C52" s="4" t="s">
        <v>26</v>
      </c>
      <c r="D52" s="4" t="s">
        <v>161</v>
      </c>
      <c r="E52" s="4" t="s">
        <v>114</v>
      </c>
      <c r="F52" s="5">
        <v>44519</v>
      </c>
      <c r="G52" s="5">
        <v>44521</v>
      </c>
      <c r="H52" s="4">
        <v>1</v>
      </c>
      <c r="I52" s="4">
        <v>2</v>
      </c>
      <c r="J52" s="4">
        <v>2</v>
      </c>
      <c r="K52" s="4" t="s">
        <v>29</v>
      </c>
      <c r="L52" s="4">
        <v>336</v>
      </c>
      <c r="M52" s="4">
        <v>336</v>
      </c>
      <c r="N52" s="4" t="s">
        <v>162</v>
      </c>
      <c r="O52" s="4" t="s">
        <v>134</v>
      </c>
      <c r="P52" s="4" t="s">
        <v>32</v>
      </c>
      <c r="Q52" s="4">
        <v>0</v>
      </c>
      <c r="R52" s="6">
        <v>44518</v>
      </c>
      <c r="S52" s="5">
        <v>44536</v>
      </c>
      <c r="T52" s="4" t="s">
        <v>33</v>
      </c>
      <c r="U52" s="4">
        <v>336</v>
      </c>
      <c r="V52" s="4">
        <v>0</v>
      </c>
      <c r="W52" s="4">
        <v>0</v>
      </c>
    </row>
    <row r="53" s="4" customFormat="1" spans="1:25">
      <c r="A53" s="4">
        <v>16817418831</v>
      </c>
      <c r="B53" s="4" t="s">
        <v>25</v>
      </c>
      <c r="C53" s="4" t="s">
        <v>26</v>
      </c>
      <c r="D53" s="4" t="s">
        <v>163</v>
      </c>
      <c r="E53" s="4" t="s">
        <v>114</v>
      </c>
      <c r="F53" s="5">
        <v>44520</v>
      </c>
      <c r="G53" s="5">
        <v>44521</v>
      </c>
      <c r="H53" s="4">
        <v>1</v>
      </c>
      <c r="I53" s="4">
        <v>1</v>
      </c>
      <c r="J53" s="4">
        <v>1</v>
      </c>
      <c r="K53" s="4" t="s">
        <v>29</v>
      </c>
      <c r="L53" s="4">
        <v>371</v>
      </c>
      <c r="M53" s="4">
        <v>371</v>
      </c>
      <c r="N53" s="4" t="s">
        <v>164</v>
      </c>
      <c r="O53" s="4" t="s">
        <v>134</v>
      </c>
      <c r="P53" s="4" t="s">
        <v>32</v>
      </c>
      <c r="Q53" s="4">
        <v>0</v>
      </c>
      <c r="R53" s="6">
        <v>44518</v>
      </c>
      <c r="S53" s="5">
        <v>44536</v>
      </c>
      <c r="T53" s="4" t="s">
        <v>33</v>
      </c>
      <c r="U53" s="4">
        <v>371</v>
      </c>
      <c r="V53" s="4">
        <v>0</v>
      </c>
      <c r="W53" s="4">
        <v>0</v>
      </c>
      <c r="X53" s="4">
        <v>2302929</v>
      </c>
      <c r="Y53" s="4" t="s">
        <v>165</v>
      </c>
    </row>
    <row r="54" s="4" customFormat="1" spans="1:25">
      <c r="A54" s="4">
        <v>16818031052</v>
      </c>
      <c r="B54" s="4" t="s">
        <v>25</v>
      </c>
      <c r="C54" s="4" t="s">
        <v>26</v>
      </c>
      <c r="D54" s="4" t="s">
        <v>166</v>
      </c>
      <c r="E54" s="4" t="s">
        <v>167</v>
      </c>
      <c r="F54" s="5">
        <v>44520</v>
      </c>
      <c r="G54" s="5">
        <v>44521</v>
      </c>
      <c r="H54" s="4">
        <v>1</v>
      </c>
      <c r="I54" s="4">
        <v>1</v>
      </c>
      <c r="J54" s="4">
        <v>1</v>
      </c>
      <c r="K54" s="4" t="s">
        <v>29</v>
      </c>
      <c r="L54" s="4">
        <v>561</v>
      </c>
      <c r="M54" s="4">
        <v>561</v>
      </c>
      <c r="N54" s="4" t="s">
        <v>168</v>
      </c>
      <c r="O54" s="4" t="s">
        <v>134</v>
      </c>
      <c r="P54" s="4" t="s">
        <v>32</v>
      </c>
      <c r="Q54" s="4">
        <v>0</v>
      </c>
      <c r="R54" s="6">
        <v>44518</v>
      </c>
      <c r="S54" s="5">
        <v>44536</v>
      </c>
      <c r="T54" s="4" t="s">
        <v>33</v>
      </c>
      <c r="U54" s="4">
        <v>561</v>
      </c>
      <c r="V54" s="4">
        <v>0</v>
      </c>
      <c r="W54" s="4">
        <v>0</v>
      </c>
      <c r="X54" s="4"/>
      <c r="Y54" s="4">
        <v>12064002</v>
      </c>
    </row>
    <row r="55" s="4" customFormat="1" spans="1:24">
      <c r="A55" s="4">
        <v>16818220193</v>
      </c>
      <c r="B55" s="4" t="s">
        <v>25</v>
      </c>
      <c r="C55" s="4" t="s">
        <v>26</v>
      </c>
      <c r="D55" s="4" t="s">
        <v>95</v>
      </c>
      <c r="E55" s="4" t="s">
        <v>67</v>
      </c>
      <c r="F55" s="5">
        <v>44519</v>
      </c>
      <c r="G55" s="5">
        <v>44521</v>
      </c>
      <c r="H55" s="4">
        <v>1</v>
      </c>
      <c r="I55" s="4">
        <v>2</v>
      </c>
      <c r="J55" s="4">
        <v>2</v>
      </c>
      <c r="K55" s="4" t="s">
        <v>29</v>
      </c>
      <c r="L55" s="4">
        <v>874</v>
      </c>
      <c r="M55" s="4">
        <v>874</v>
      </c>
      <c r="N55" s="4" t="s">
        <v>169</v>
      </c>
      <c r="O55" s="4" t="s">
        <v>134</v>
      </c>
      <c r="P55" s="4" t="s">
        <v>32</v>
      </c>
      <c r="Q55" s="4">
        <v>0</v>
      </c>
      <c r="R55" s="6">
        <v>44518</v>
      </c>
      <c r="S55" s="5">
        <v>44536</v>
      </c>
      <c r="T55" s="4" t="s">
        <v>33</v>
      </c>
      <c r="U55" s="4">
        <v>874</v>
      </c>
      <c r="V55" s="4">
        <v>0</v>
      </c>
      <c r="W55" s="4">
        <v>0</v>
      </c>
      <c r="X55" s="4">
        <v>2303188</v>
      </c>
    </row>
    <row r="56" s="4" customFormat="1" spans="1:24">
      <c r="A56" s="4">
        <v>16818716839</v>
      </c>
      <c r="B56" s="4" t="s">
        <v>25</v>
      </c>
      <c r="C56" s="4" t="s">
        <v>26</v>
      </c>
      <c r="D56" s="4" t="s">
        <v>170</v>
      </c>
      <c r="E56" s="4" t="s">
        <v>171</v>
      </c>
      <c r="F56" s="5">
        <v>44519</v>
      </c>
      <c r="G56" s="5">
        <v>44521</v>
      </c>
      <c r="H56" s="4">
        <v>1</v>
      </c>
      <c r="I56" s="4">
        <v>2</v>
      </c>
      <c r="J56" s="4">
        <v>2</v>
      </c>
      <c r="K56" s="4" t="s">
        <v>29</v>
      </c>
      <c r="L56" s="4">
        <v>1526</v>
      </c>
      <c r="M56" s="4">
        <v>1526</v>
      </c>
      <c r="N56" s="4" t="s">
        <v>172</v>
      </c>
      <c r="O56" s="4" t="s">
        <v>134</v>
      </c>
      <c r="P56" s="4" t="s">
        <v>32</v>
      </c>
      <c r="Q56" s="4">
        <v>0</v>
      </c>
      <c r="R56" s="6">
        <v>44518</v>
      </c>
      <c r="S56" s="5">
        <v>44536</v>
      </c>
      <c r="T56" s="4" t="s">
        <v>33</v>
      </c>
      <c r="U56" s="4">
        <v>1526</v>
      </c>
      <c r="V56" s="4">
        <v>0</v>
      </c>
      <c r="W56" s="4">
        <v>0</v>
      </c>
      <c r="X56" s="4">
        <v>2303385</v>
      </c>
    </row>
    <row r="57" s="4" customFormat="1" spans="1:24">
      <c r="A57" s="4">
        <v>16818716839</v>
      </c>
      <c r="B57" s="4" t="s">
        <v>25</v>
      </c>
      <c r="C57" s="4" t="s">
        <v>105</v>
      </c>
      <c r="D57" s="4" t="s">
        <v>170</v>
      </c>
      <c r="E57" s="4" t="s">
        <v>171</v>
      </c>
      <c r="F57" s="5">
        <v>44519</v>
      </c>
      <c r="G57" s="5">
        <v>44521</v>
      </c>
      <c r="H57" s="4">
        <v>1</v>
      </c>
      <c r="I57" s="4">
        <v>2</v>
      </c>
      <c r="J57" s="4">
        <v>2</v>
      </c>
      <c r="K57" s="4" t="s">
        <v>29</v>
      </c>
      <c r="L57" s="4">
        <v>-1526</v>
      </c>
      <c r="M57" s="4">
        <v>-1526</v>
      </c>
      <c r="N57" s="4" t="s">
        <v>172</v>
      </c>
      <c r="O57" s="4" t="s">
        <v>134</v>
      </c>
      <c r="P57" s="4" t="s">
        <v>32</v>
      </c>
      <c r="Q57" s="4">
        <v>0</v>
      </c>
      <c r="R57" s="6">
        <v>44518</v>
      </c>
      <c r="S57" s="5">
        <v>44536</v>
      </c>
      <c r="T57" s="4" t="s">
        <v>33</v>
      </c>
      <c r="U57" s="4">
        <v>-1526</v>
      </c>
      <c r="V57" s="4">
        <v>0</v>
      </c>
      <c r="W57" s="4">
        <v>0</v>
      </c>
      <c r="X57" s="4">
        <v>2303385</v>
      </c>
    </row>
    <row r="58" s="4" customFormat="1" spans="1:24">
      <c r="A58" s="4">
        <v>16811115963</v>
      </c>
      <c r="B58" s="4" t="s">
        <v>25</v>
      </c>
      <c r="C58" s="4" t="s">
        <v>26</v>
      </c>
      <c r="D58" s="4" t="s">
        <v>66</v>
      </c>
      <c r="E58" s="4" t="s">
        <v>73</v>
      </c>
      <c r="F58" s="5">
        <v>44520</v>
      </c>
      <c r="G58" s="5">
        <v>44521</v>
      </c>
      <c r="H58" s="4">
        <v>2</v>
      </c>
      <c r="I58" s="4">
        <v>1</v>
      </c>
      <c r="J58" s="4">
        <v>2</v>
      </c>
      <c r="K58" s="4" t="s">
        <v>29</v>
      </c>
      <c r="L58" s="4">
        <v>826</v>
      </c>
      <c r="M58" s="4">
        <v>826</v>
      </c>
      <c r="N58" s="4" t="s">
        <v>173</v>
      </c>
      <c r="O58" s="4" t="s">
        <v>134</v>
      </c>
      <c r="P58" s="4" t="s">
        <v>32</v>
      </c>
      <c r="Q58" s="4">
        <v>0</v>
      </c>
      <c r="R58" s="6">
        <v>44517</v>
      </c>
      <c r="S58" s="5">
        <v>44536</v>
      </c>
      <c r="T58" s="4" t="s">
        <v>33</v>
      </c>
      <c r="U58" s="4">
        <v>826</v>
      </c>
      <c r="V58" s="4">
        <v>0</v>
      </c>
      <c r="W58" s="4">
        <v>0</v>
      </c>
      <c r="X58" s="4">
        <v>2301776</v>
      </c>
    </row>
    <row r="59" s="4" customFormat="1" spans="1:25">
      <c r="A59" s="4">
        <v>16824381841</v>
      </c>
      <c r="B59" s="4" t="s">
        <v>25</v>
      </c>
      <c r="C59" s="4" t="s">
        <v>26</v>
      </c>
      <c r="D59" s="4" t="s">
        <v>174</v>
      </c>
      <c r="E59" s="4" t="s">
        <v>175</v>
      </c>
      <c r="F59" s="5">
        <v>44520</v>
      </c>
      <c r="G59" s="5">
        <v>44521</v>
      </c>
      <c r="H59" s="4">
        <v>1</v>
      </c>
      <c r="I59" s="4">
        <v>1</v>
      </c>
      <c r="J59" s="4">
        <v>1</v>
      </c>
      <c r="K59" s="4" t="s">
        <v>29</v>
      </c>
      <c r="L59" s="4">
        <v>245</v>
      </c>
      <c r="M59" s="4">
        <v>245</v>
      </c>
      <c r="N59" s="4" t="s">
        <v>176</v>
      </c>
      <c r="O59" s="4" t="s">
        <v>134</v>
      </c>
      <c r="P59" s="4" t="s">
        <v>32</v>
      </c>
      <c r="Q59" s="4">
        <v>0</v>
      </c>
      <c r="R59" s="6">
        <v>44519</v>
      </c>
      <c r="S59" s="5">
        <v>44536</v>
      </c>
      <c r="T59" s="4" t="s">
        <v>33</v>
      </c>
      <c r="U59" s="4">
        <v>245</v>
      </c>
      <c r="V59" s="4">
        <v>0</v>
      </c>
      <c r="W59" s="4">
        <v>0</v>
      </c>
      <c r="X59" s="4"/>
      <c r="Y59" s="4">
        <v>1</v>
      </c>
    </row>
    <row r="60" s="4" customFormat="1" spans="1:25">
      <c r="A60" s="4">
        <v>16825455286</v>
      </c>
      <c r="B60" s="4" t="s">
        <v>25</v>
      </c>
      <c r="C60" s="4" t="s">
        <v>26</v>
      </c>
      <c r="D60" s="4" t="s">
        <v>177</v>
      </c>
      <c r="E60" s="4" t="s">
        <v>178</v>
      </c>
      <c r="F60" s="5">
        <v>44520</v>
      </c>
      <c r="G60" s="5">
        <v>44521</v>
      </c>
      <c r="H60" s="4">
        <v>1</v>
      </c>
      <c r="I60" s="4">
        <v>1</v>
      </c>
      <c r="J60" s="4">
        <v>1</v>
      </c>
      <c r="K60" s="4" t="s">
        <v>29</v>
      </c>
      <c r="L60" s="4">
        <v>180</v>
      </c>
      <c r="M60" s="4">
        <v>180</v>
      </c>
      <c r="N60" s="4" t="s">
        <v>179</v>
      </c>
      <c r="O60" s="4" t="s">
        <v>134</v>
      </c>
      <c r="P60" s="4" t="s">
        <v>32</v>
      </c>
      <c r="Q60" s="4">
        <v>0</v>
      </c>
      <c r="R60" s="6">
        <v>44519</v>
      </c>
      <c r="S60" s="5">
        <v>44536</v>
      </c>
      <c r="T60" s="4" t="s">
        <v>33</v>
      </c>
      <c r="U60" s="4">
        <v>180</v>
      </c>
      <c r="V60" s="4">
        <v>0</v>
      </c>
      <c r="W60" s="4">
        <v>0</v>
      </c>
      <c r="X60" s="4"/>
      <c r="Y60" s="4">
        <v>104040276534</v>
      </c>
    </row>
    <row r="61" s="4" customFormat="1" spans="1:25">
      <c r="A61" s="4">
        <v>16826305745</v>
      </c>
      <c r="B61" s="4" t="s">
        <v>25</v>
      </c>
      <c r="C61" s="4" t="s">
        <v>26</v>
      </c>
      <c r="D61" s="4" t="s">
        <v>98</v>
      </c>
      <c r="E61" s="4" t="s">
        <v>180</v>
      </c>
      <c r="F61" s="5">
        <v>44520</v>
      </c>
      <c r="G61" s="5">
        <v>44521</v>
      </c>
      <c r="H61" s="4">
        <v>1</v>
      </c>
      <c r="I61" s="4">
        <v>1</v>
      </c>
      <c r="J61" s="4">
        <v>1</v>
      </c>
      <c r="K61" s="4" t="s">
        <v>29</v>
      </c>
      <c r="L61" s="4">
        <v>180</v>
      </c>
      <c r="M61" s="4">
        <v>180</v>
      </c>
      <c r="N61" s="4" t="s">
        <v>181</v>
      </c>
      <c r="O61" s="4" t="s">
        <v>134</v>
      </c>
      <c r="P61" s="4" t="s">
        <v>32</v>
      </c>
      <c r="Q61" s="4">
        <v>0</v>
      </c>
      <c r="R61" s="6">
        <v>44520</v>
      </c>
      <c r="S61" s="5">
        <v>44536</v>
      </c>
      <c r="T61" s="4" t="s">
        <v>33</v>
      </c>
      <c r="U61" s="4">
        <v>180</v>
      </c>
      <c r="V61" s="4">
        <v>0</v>
      </c>
      <c r="W61" s="4">
        <v>0</v>
      </c>
      <c r="X61" s="4"/>
      <c r="Y61" s="4">
        <v>104041075874</v>
      </c>
    </row>
    <row r="62" s="4" customFormat="1" spans="1:25">
      <c r="A62" s="4">
        <v>16826362067</v>
      </c>
      <c r="B62" s="4" t="s">
        <v>25</v>
      </c>
      <c r="C62" s="4" t="s">
        <v>26</v>
      </c>
      <c r="D62" s="4" t="s">
        <v>182</v>
      </c>
      <c r="E62" s="4" t="s">
        <v>183</v>
      </c>
      <c r="F62" s="5">
        <v>44520</v>
      </c>
      <c r="G62" s="5">
        <v>44521</v>
      </c>
      <c r="H62" s="4">
        <v>1</v>
      </c>
      <c r="I62" s="4">
        <v>1</v>
      </c>
      <c r="J62" s="4">
        <v>1</v>
      </c>
      <c r="K62" s="4" t="s">
        <v>29</v>
      </c>
      <c r="L62" s="4">
        <v>1153</v>
      </c>
      <c r="M62" s="4">
        <v>1153</v>
      </c>
      <c r="N62" s="4" t="s">
        <v>184</v>
      </c>
      <c r="O62" s="4" t="s">
        <v>134</v>
      </c>
      <c r="P62" s="4" t="s">
        <v>32</v>
      </c>
      <c r="Q62" s="4">
        <v>0</v>
      </c>
      <c r="R62" s="6">
        <v>44520</v>
      </c>
      <c r="S62" s="5">
        <v>44536</v>
      </c>
      <c r="T62" s="4" t="s">
        <v>33</v>
      </c>
      <c r="U62" s="4">
        <v>1153</v>
      </c>
      <c r="V62" s="4">
        <v>0</v>
      </c>
      <c r="W62" s="4">
        <v>0</v>
      </c>
      <c r="X62" s="4"/>
      <c r="Y62" s="4">
        <v>27901478</v>
      </c>
    </row>
    <row r="63" s="4" customFormat="1" spans="1:25">
      <c r="A63" s="4">
        <v>16826370500</v>
      </c>
      <c r="B63" s="4" t="s">
        <v>25</v>
      </c>
      <c r="C63" s="4" t="s">
        <v>26</v>
      </c>
      <c r="D63" s="4" t="s">
        <v>119</v>
      </c>
      <c r="E63" s="4" t="s">
        <v>120</v>
      </c>
      <c r="F63" s="5">
        <v>44520</v>
      </c>
      <c r="G63" s="5">
        <v>44521</v>
      </c>
      <c r="H63" s="4">
        <v>1</v>
      </c>
      <c r="I63" s="4">
        <v>1</v>
      </c>
      <c r="J63" s="4">
        <v>1</v>
      </c>
      <c r="K63" s="4" t="s">
        <v>29</v>
      </c>
      <c r="L63" s="4">
        <v>280</v>
      </c>
      <c r="M63" s="4">
        <v>280</v>
      </c>
      <c r="N63" s="4" t="s">
        <v>185</v>
      </c>
      <c r="O63" s="4" t="s">
        <v>134</v>
      </c>
      <c r="P63" s="4" t="s">
        <v>32</v>
      </c>
      <c r="Q63" s="4">
        <v>0</v>
      </c>
      <c r="R63" s="6">
        <v>44520</v>
      </c>
      <c r="S63" s="5">
        <v>44536</v>
      </c>
      <c r="T63" s="4" t="s">
        <v>33</v>
      </c>
      <c r="U63" s="4">
        <v>280</v>
      </c>
      <c r="V63" s="4">
        <v>0</v>
      </c>
      <c r="W63" s="4">
        <v>0</v>
      </c>
      <c r="X63" s="4"/>
      <c r="Y63" s="4" t="s">
        <v>186</v>
      </c>
    </row>
    <row r="64" s="4" customFormat="1" spans="1:23">
      <c r="A64" s="4">
        <v>16826420567</v>
      </c>
      <c r="B64" s="4" t="s">
        <v>25</v>
      </c>
      <c r="C64" s="4" t="s">
        <v>26</v>
      </c>
      <c r="D64" s="4" t="s">
        <v>187</v>
      </c>
      <c r="E64" s="4" t="s">
        <v>188</v>
      </c>
      <c r="F64" s="5">
        <v>44520</v>
      </c>
      <c r="G64" s="5">
        <v>44521</v>
      </c>
      <c r="H64" s="4">
        <v>1</v>
      </c>
      <c r="I64" s="4">
        <v>1</v>
      </c>
      <c r="J64" s="4">
        <v>1</v>
      </c>
      <c r="K64" s="4" t="s">
        <v>29</v>
      </c>
      <c r="L64" s="4">
        <v>150</v>
      </c>
      <c r="M64" s="4">
        <v>150</v>
      </c>
      <c r="N64" s="4" t="s">
        <v>189</v>
      </c>
      <c r="O64" s="4" t="s">
        <v>134</v>
      </c>
      <c r="P64" s="4" t="s">
        <v>32</v>
      </c>
      <c r="Q64" s="4">
        <v>0</v>
      </c>
      <c r="R64" s="6">
        <v>44520</v>
      </c>
      <c r="S64" s="5">
        <v>44536</v>
      </c>
      <c r="T64" s="4" t="s">
        <v>33</v>
      </c>
      <c r="U64" s="4">
        <v>150</v>
      </c>
      <c r="V64" s="4">
        <v>0</v>
      </c>
      <c r="W64" s="4">
        <v>0</v>
      </c>
    </row>
    <row r="65" s="4" customFormat="1" spans="1:23">
      <c r="A65" s="4">
        <v>16826420567</v>
      </c>
      <c r="B65" s="4" t="s">
        <v>25</v>
      </c>
      <c r="C65" s="4" t="s">
        <v>105</v>
      </c>
      <c r="D65" s="4" t="s">
        <v>187</v>
      </c>
      <c r="E65" s="4" t="s">
        <v>188</v>
      </c>
      <c r="F65" s="5">
        <v>44520</v>
      </c>
      <c r="G65" s="5">
        <v>44521</v>
      </c>
      <c r="H65" s="4">
        <v>1</v>
      </c>
      <c r="I65" s="4">
        <v>1</v>
      </c>
      <c r="J65" s="4">
        <v>1</v>
      </c>
      <c r="K65" s="4" t="s">
        <v>29</v>
      </c>
      <c r="L65" s="4">
        <v>-150</v>
      </c>
      <c r="M65" s="4">
        <v>-150</v>
      </c>
      <c r="N65" s="4" t="s">
        <v>189</v>
      </c>
      <c r="O65" s="4" t="s">
        <v>134</v>
      </c>
      <c r="P65" s="4" t="s">
        <v>32</v>
      </c>
      <c r="Q65" s="4">
        <v>0</v>
      </c>
      <c r="R65" s="6">
        <v>44520</v>
      </c>
      <c r="S65" s="5">
        <v>44536</v>
      </c>
      <c r="T65" s="4" t="s">
        <v>33</v>
      </c>
      <c r="U65" s="4">
        <v>-150</v>
      </c>
      <c r="V65" s="4">
        <v>0</v>
      </c>
      <c r="W65" s="4">
        <v>0</v>
      </c>
    </row>
    <row r="66" s="4" customFormat="1" spans="1:23">
      <c r="A66" s="4">
        <v>16826507231</v>
      </c>
      <c r="B66" s="4" t="s">
        <v>25</v>
      </c>
      <c r="C66" s="4" t="s">
        <v>26</v>
      </c>
      <c r="D66" s="4" t="s">
        <v>98</v>
      </c>
      <c r="E66" s="4" t="s">
        <v>180</v>
      </c>
      <c r="F66" s="5">
        <v>44520</v>
      </c>
      <c r="G66" s="5">
        <v>44521</v>
      </c>
      <c r="H66" s="4">
        <v>1</v>
      </c>
      <c r="I66" s="4">
        <v>1</v>
      </c>
      <c r="J66" s="4">
        <v>1</v>
      </c>
      <c r="K66" s="4" t="s">
        <v>29</v>
      </c>
      <c r="L66" s="4">
        <v>180</v>
      </c>
      <c r="M66" s="4">
        <v>180</v>
      </c>
      <c r="N66" s="4" t="s">
        <v>190</v>
      </c>
      <c r="O66" s="4" t="s">
        <v>134</v>
      </c>
      <c r="P66" s="4" t="s">
        <v>32</v>
      </c>
      <c r="Q66" s="4">
        <v>0</v>
      </c>
      <c r="R66" s="6">
        <v>44520</v>
      </c>
      <c r="S66" s="5">
        <v>44536</v>
      </c>
      <c r="T66" s="4" t="s">
        <v>33</v>
      </c>
      <c r="U66" s="4">
        <v>180</v>
      </c>
      <c r="V66" s="4">
        <v>0</v>
      </c>
      <c r="W66" s="4">
        <v>0</v>
      </c>
    </row>
    <row r="67" s="4" customFormat="1" spans="1:24">
      <c r="A67" s="4">
        <v>16826549473</v>
      </c>
      <c r="B67" s="4" t="s">
        <v>25</v>
      </c>
      <c r="C67" s="4" t="s">
        <v>26</v>
      </c>
      <c r="D67" s="4" t="s">
        <v>187</v>
      </c>
      <c r="E67" s="4" t="s">
        <v>191</v>
      </c>
      <c r="F67" s="5">
        <v>44520</v>
      </c>
      <c r="G67" s="5">
        <v>44521</v>
      </c>
      <c r="H67" s="4">
        <v>1</v>
      </c>
      <c r="I67" s="4">
        <v>1</v>
      </c>
      <c r="J67" s="4">
        <v>1</v>
      </c>
      <c r="K67" s="4" t="s">
        <v>29</v>
      </c>
      <c r="L67" s="4">
        <v>205</v>
      </c>
      <c r="M67" s="4">
        <v>205</v>
      </c>
      <c r="N67" s="4" t="s">
        <v>192</v>
      </c>
      <c r="O67" s="4" t="s">
        <v>134</v>
      </c>
      <c r="P67" s="4" t="s">
        <v>32</v>
      </c>
      <c r="Q67" s="4">
        <v>0</v>
      </c>
      <c r="R67" s="6">
        <v>44520</v>
      </c>
      <c r="S67" s="5">
        <v>44536</v>
      </c>
      <c r="T67" s="4" t="s">
        <v>33</v>
      </c>
      <c r="U67" s="4">
        <v>205</v>
      </c>
      <c r="V67" s="4">
        <v>0</v>
      </c>
      <c r="W67" s="4">
        <v>0</v>
      </c>
      <c r="X67" s="4">
        <v>2304881</v>
      </c>
    </row>
    <row r="68" s="4" customFormat="1" spans="1:23">
      <c r="A68" s="4">
        <v>16826507231</v>
      </c>
      <c r="B68" s="4" t="s">
        <v>25</v>
      </c>
      <c r="C68" s="4" t="s">
        <v>105</v>
      </c>
      <c r="D68" s="4" t="s">
        <v>98</v>
      </c>
      <c r="E68" s="4" t="s">
        <v>180</v>
      </c>
      <c r="F68" s="5">
        <v>44520</v>
      </c>
      <c r="G68" s="5">
        <v>44521</v>
      </c>
      <c r="H68" s="4">
        <v>1</v>
      </c>
      <c r="I68" s="4">
        <v>1</v>
      </c>
      <c r="J68" s="4">
        <v>1</v>
      </c>
      <c r="K68" s="4" t="s">
        <v>29</v>
      </c>
      <c r="L68" s="4">
        <v>-180</v>
      </c>
      <c r="M68" s="4">
        <v>-180</v>
      </c>
      <c r="N68" s="4" t="s">
        <v>190</v>
      </c>
      <c r="O68" s="4" t="s">
        <v>134</v>
      </c>
      <c r="P68" s="4" t="s">
        <v>32</v>
      </c>
      <c r="Q68" s="4">
        <v>0</v>
      </c>
      <c r="R68" s="6">
        <v>44520</v>
      </c>
      <c r="S68" s="5">
        <v>44536</v>
      </c>
      <c r="T68" s="4" t="s">
        <v>33</v>
      </c>
      <c r="U68" s="4">
        <v>-180</v>
      </c>
      <c r="V68" s="4">
        <v>0</v>
      </c>
      <c r="W68" s="4">
        <v>0</v>
      </c>
    </row>
    <row r="69" s="4" customFormat="1" spans="1:23">
      <c r="A69" s="4">
        <v>16830072303</v>
      </c>
      <c r="B69" s="4" t="s">
        <v>25</v>
      </c>
      <c r="C69" s="4" t="s">
        <v>26</v>
      </c>
      <c r="D69" s="4" t="s">
        <v>87</v>
      </c>
      <c r="E69" s="4" t="s">
        <v>193</v>
      </c>
      <c r="F69" s="5">
        <v>44520</v>
      </c>
      <c r="G69" s="5">
        <v>44521</v>
      </c>
      <c r="H69" s="4">
        <v>1</v>
      </c>
      <c r="I69" s="4">
        <v>1</v>
      </c>
      <c r="J69" s="4">
        <v>1</v>
      </c>
      <c r="K69" s="4" t="s">
        <v>29</v>
      </c>
      <c r="L69" s="4">
        <v>263</v>
      </c>
      <c r="M69" s="4">
        <v>263</v>
      </c>
      <c r="N69" s="4" t="s">
        <v>194</v>
      </c>
      <c r="O69" s="4" t="s">
        <v>134</v>
      </c>
      <c r="P69" s="4" t="s">
        <v>32</v>
      </c>
      <c r="Q69" s="4">
        <v>0</v>
      </c>
      <c r="R69" s="6">
        <v>44520</v>
      </c>
      <c r="S69" s="5">
        <v>44536</v>
      </c>
      <c r="T69" s="4" t="s">
        <v>33</v>
      </c>
      <c r="U69" s="4">
        <v>263</v>
      </c>
      <c r="V69" s="4">
        <v>0</v>
      </c>
      <c r="W69" s="4">
        <v>0</v>
      </c>
    </row>
    <row r="70" s="4" customFormat="1" spans="1:23">
      <c r="A70" s="4">
        <v>16830904267</v>
      </c>
      <c r="B70" s="4" t="s">
        <v>25</v>
      </c>
      <c r="C70" s="4" t="s">
        <v>26</v>
      </c>
      <c r="D70" s="4" t="s">
        <v>195</v>
      </c>
      <c r="E70" s="4" t="s">
        <v>196</v>
      </c>
      <c r="F70" s="5">
        <v>44520</v>
      </c>
      <c r="G70" s="5">
        <v>44521</v>
      </c>
      <c r="H70" s="4">
        <v>1</v>
      </c>
      <c r="I70" s="4">
        <v>1</v>
      </c>
      <c r="J70" s="4">
        <v>1</v>
      </c>
      <c r="K70" s="4" t="s">
        <v>29</v>
      </c>
      <c r="L70" s="4">
        <v>129</v>
      </c>
      <c r="M70" s="4">
        <v>129</v>
      </c>
      <c r="N70" s="4" t="s">
        <v>197</v>
      </c>
      <c r="O70" s="4" t="s">
        <v>134</v>
      </c>
      <c r="P70" s="4" t="s">
        <v>32</v>
      </c>
      <c r="Q70" s="4">
        <v>0</v>
      </c>
      <c r="R70" s="6">
        <v>44520</v>
      </c>
      <c r="S70" s="5">
        <v>44536</v>
      </c>
      <c r="T70" s="4" t="s">
        <v>33</v>
      </c>
      <c r="U70" s="4">
        <v>129</v>
      </c>
      <c r="V70" s="4">
        <v>0</v>
      </c>
      <c r="W70" s="4">
        <v>0</v>
      </c>
    </row>
    <row r="71" s="4" customFormat="1" spans="1:23">
      <c r="A71" s="4">
        <v>16830942353</v>
      </c>
      <c r="B71" s="4" t="s">
        <v>25</v>
      </c>
      <c r="C71" s="4" t="s">
        <v>26</v>
      </c>
      <c r="D71" s="4" t="s">
        <v>198</v>
      </c>
      <c r="E71" s="4"/>
      <c r="F71" s="5">
        <v>44520</v>
      </c>
      <c r="G71" s="5">
        <v>44521</v>
      </c>
      <c r="H71" s="4">
        <v>0</v>
      </c>
      <c r="I71" s="4">
        <v>1</v>
      </c>
      <c r="J71" s="4">
        <v>0</v>
      </c>
      <c r="K71" s="4" t="s">
        <v>29</v>
      </c>
      <c r="L71" s="4">
        <v>133</v>
      </c>
      <c r="M71" s="4">
        <v>133</v>
      </c>
      <c r="N71" s="4"/>
      <c r="O71" s="4" t="s">
        <v>134</v>
      </c>
      <c r="P71" s="4" t="s">
        <v>32</v>
      </c>
      <c r="Q71" s="4">
        <v>0</v>
      </c>
      <c r="R71" s="6">
        <v>44520</v>
      </c>
      <c r="S71" s="5">
        <v>44536</v>
      </c>
      <c r="T71" s="4" t="s">
        <v>33</v>
      </c>
      <c r="U71" s="4">
        <v>133</v>
      </c>
      <c r="V71" s="4">
        <v>0</v>
      </c>
      <c r="W71" s="4">
        <v>0</v>
      </c>
    </row>
    <row r="72" s="4" customFormat="1" spans="1:25">
      <c r="A72" s="4">
        <v>16831415538</v>
      </c>
      <c r="B72" s="4" t="s">
        <v>25</v>
      </c>
      <c r="C72" s="4" t="s">
        <v>26</v>
      </c>
      <c r="D72" s="4" t="s">
        <v>199</v>
      </c>
      <c r="E72" s="4" t="s">
        <v>200</v>
      </c>
      <c r="F72" s="5">
        <v>44520</v>
      </c>
      <c r="G72" s="5">
        <v>44521</v>
      </c>
      <c r="H72" s="4">
        <v>1</v>
      </c>
      <c r="I72" s="4">
        <v>1</v>
      </c>
      <c r="J72" s="4">
        <v>1</v>
      </c>
      <c r="K72" s="4" t="s">
        <v>29</v>
      </c>
      <c r="L72" s="4">
        <v>224</v>
      </c>
      <c r="M72" s="4">
        <v>224</v>
      </c>
      <c r="N72" s="4" t="s">
        <v>201</v>
      </c>
      <c r="O72" s="4" t="s">
        <v>134</v>
      </c>
      <c r="P72" s="4" t="s">
        <v>32</v>
      </c>
      <c r="Q72" s="4">
        <v>0</v>
      </c>
      <c r="R72" s="6">
        <v>44520</v>
      </c>
      <c r="S72" s="5">
        <v>44536</v>
      </c>
      <c r="T72" s="4" t="s">
        <v>33</v>
      </c>
      <c r="U72" s="4">
        <v>224</v>
      </c>
      <c r="V72" s="4">
        <v>0</v>
      </c>
      <c r="W72" s="4">
        <v>0</v>
      </c>
      <c r="X72" s="4"/>
      <c r="Y72" s="4">
        <v>104042355054</v>
      </c>
    </row>
    <row r="73" s="4" customFormat="1" spans="1:24">
      <c r="A73" s="4">
        <v>16831558581</v>
      </c>
      <c r="B73" s="4" t="s">
        <v>25</v>
      </c>
      <c r="C73" s="4" t="s">
        <v>26</v>
      </c>
      <c r="D73" s="4" t="s">
        <v>202</v>
      </c>
      <c r="E73" s="4" t="s">
        <v>203</v>
      </c>
      <c r="F73" s="5">
        <v>44520</v>
      </c>
      <c r="G73" s="5">
        <v>44521</v>
      </c>
      <c r="H73" s="4">
        <v>1</v>
      </c>
      <c r="I73" s="4">
        <v>1</v>
      </c>
      <c r="J73" s="4">
        <v>1</v>
      </c>
      <c r="K73" s="4" t="s">
        <v>29</v>
      </c>
      <c r="L73" s="4">
        <v>437</v>
      </c>
      <c r="M73" s="4">
        <v>437</v>
      </c>
      <c r="N73" s="4" t="s">
        <v>204</v>
      </c>
      <c r="O73" s="4" t="s">
        <v>134</v>
      </c>
      <c r="P73" s="4" t="s">
        <v>32</v>
      </c>
      <c r="Q73" s="4">
        <v>0</v>
      </c>
      <c r="R73" s="6">
        <v>44520</v>
      </c>
      <c r="S73" s="5">
        <v>44536</v>
      </c>
      <c r="T73" s="4" t="s">
        <v>33</v>
      </c>
      <c r="U73" s="4">
        <v>437</v>
      </c>
      <c r="V73" s="4">
        <v>0</v>
      </c>
      <c r="W73" s="4">
        <v>0</v>
      </c>
      <c r="X73" s="4">
        <v>2305361</v>
      </c>
    </row>
    <row r="74" s="4" customFormat="1" spans="1:23">
      <c r="A74" s="4">
        <v>16831930708</v>
      </c>
      <c r="B74" s="4" t="s">
        <v>25</v>
      </c>
      <c r="C74" s="4" t="s">
        <v>26</v>
      </c>
      <c r="D74" s="4" t="s">
        <v>90</v>
      </c>
      <c r="E74" s="4" t="s">
        <v>205</v>
      </c>
      <c r="F74" s="5">
        <v>44520</v>
      </c>
      <c r="G74" s="5">
        <v>44521</v>
      </c>
      <c r="H74" s="4">
        <v>1</v>
      </c>
      <c r="I74" s="4">
        <v>1</v>
      </c>
      <c r="J74" s="4">
        <v>1</v>
      </c>
      <c r="K74" s="4" t="s">
        <v>29</v>
      </c>
      <c r="L74" s="4">
        <v>169</v>
      </c>
      <c r="M74" s="4">
        <v>169</v>
      </c>
      <c r="N74" s="4" t="s">
        <v>206</v>
      </c>
      <c r="O74" s="4" t="s">
        <v>134</v>
      </c>
      <c r="P74" s="4" t="s">
        <v>32</v>
      </c>
      <c r="Q74" s="4">
        <v>0</v>
      </c>
      <c r="R74" s="6">
        <v>44520</v>
      </c>
      <c r="S74" s="5">
        <v>44536</v>
      </c>
      <c r="T74" s="4" t="s">
        <v>33</v>
      </c>
      <c r="U74" s="4">
        <v>169</v>
      </c>
      <c r="V74" s="4">
        <v>0</v>
      </c>
      <c r="W74" s="4">
        <v>0</v>
      </c>
    </row>
    <row r="75" s="4" customFormat="1" spans="1:23">
      <c r="A75" s="4">
        <v>16832534609</v>
      </c>
      <c r="B75" s="4" t="s">
        <v>25</v>
      </c>
      <c r="C75" s="4" t="s">
        <v>26</v>
      </c>
      <c r="D75" s="4" t="s">
        <v>207</v>
      </c>
      <c r="E75" s="4" t="s">
        <v>208</v>
      </c>
      <c r="F75" s="5">
        <v>44520</v>
      </c>
      <c r="G75" s="5">
        <v>44521</v>
      </c>
      <c r="H75" s="4">
        <v>1</v>
      </c>
      <c r="I75" s="4">
        <v>1</v>
      </c>
      <c r="J75" s="4">
        <v>1</v>
      </c>
      <c r="K75" s="4" t="s">
        <v>29</v>
      </c>
      <c r="L75" s="4">
        <v>642</v>
      </c>
      <c r="M75" s="4">
        <v>642</v>
      </c>
      <c r="N75" s="4" t="s">
        <v>209</v>
      </c>
      <c r="O75" s="4" t="s">
        <v>134</v>
      </c>
      <c r="P75" s="4" t="s">
        <v>32</v>
      </c>
      <c r="Q75" s="4">
        <v>0</v>
      </c>
      <c r="R75" s="6">
        <v>44520</v>
      </c>
      <c r="S75" s="5">
        <v>44536</v>
      </c>
      <c r="T75" s="4" t="s">
        <v>33</v>
      </c>
      <c r="U75" s="4">
        <v>642</v>
      </c>
      <c r="V75" s="4">
        <v>0</v>
      </c>
      <c r="W75" s="4">
        <v>0</v>
      </c>
    </row>
    <row r="76" s="4" customFormat="1" spans="1:25">
      <c r="A76" s="4">
        <v>16832622236</v>
      </c>
      <c r="B76" s="4" t="s">
        <v>25</v>
      </c>
      <c r="C76" s="4" t="s">
        <v>26</v>
      </c>
      <c r="D76" s="4" t="s">
        <v>210</v>
      </c>
      <c r="E76" s="4" t="s">
        <v>211</v>
      </c>
      <c r="F76" s="5">
        <v>44520</v>
      </c>
      <c r="G76" s="5">
        <v>44521</v>
      </c>
      <c r="H76" s="4">
        <v>1</v>
      </c>
      <c r="I76" s="4">
        <v>1</v>
      </c>
      <c r="J76" s="4">
        <v>1</v>
      </c>
      <c r="K76" s="4" t="s">
        <v>29</v>
      </c>
      <c r="L76" s="4">
        <v>171</v>
      </c>
      <c r="M76" s="4">
        <v>171</v>
      </c>
      <c r="N76" s="4" t="s">
        <v>212</v>
      </c>
      <c r="O76" s="4" t="s">
        <v>134</v>
      </c>
      <c r="P76" s="4" t="s">
        <v>32</v>
      </c>
      <c r="Q76" s="4">
        <v>0</v>
      </c>
      <c r="R76" s="6">
        <v>44520</v>
      </c>
      <c r="S76" s="5">
        <v>44536</v>
      </c>
      <c r="T76" s="4" t="s">
        <v>33</v>
      </c>
      <c r="U76" s="4">
        <v>171</v>
      </c>
      <c r="V76" s="4">
        <v>0</v>
      </c>
      <c r="W76" s="4">
        <v>0</v>
      </c>
      <c r="X76" s="4"/>
      <c r="Y76" s="4">
        <v>104043092924</v>
      </c>
    </row>
    <row r="77" s="4" customFormat="1" spans="1:25">
      <c r="A77" s="4">
        <v>16832634792</v>
      </c>
      <c r="B77" s="4" t="s">
        <v>25</v>
      </c>
      <c r="C77" s="4" t="s">
        <v>26</v>
      </c>
      <c r="D77" s="4" t="s">
        <v>98</v>
      </c>
      <c r="E77" s="4" t="s">
        <v>123</v>
      </c>
      <c r="F77" s="5">
        <v>44520</v>
      </c>
      <c r="G77" s="5">
        <v>44521</v>
      </c>
      <c r="H77" s="4">
        <v>1</v>
      </c>
      <c r="I77" s="4">
        <v>1</v>
      </c>
      <c r="J77" s="4">
        <v>1</v>
      </c>
      <c r="K77" s="4" t="s">
        <v>29</v>
      </c>
      <c r="L77" s="4">
        <v>180</v>
      </c>
      <c r="M77" s="4">
        <v>180</v>
      </c>
      <c r="N77" s="4" t="s">
        <v>213</v>
      </c>
      <c r="O77" s="4" t="s">
        <v>134</v>
      </c>
      <c r="P77" s="4" t="s">
        <v>32</v>
      </c>
      <c r="Q77" s="4">
        <v>0</v>
      </c>
      <c r="R77" s="6">
        <v>44520</v>
      </c>
      <c r="S77" s="5">
        <v>44536</v>
      </c>
      <c r="T77" s="4" t="s">
        <v>33</v>
      </c>
      <c r="U77" s="4">
        <v>180</v>
      </c>
      <c r="V77" s="4">
        <v>0</v>
      </c>
      <c r="W77" s="4">
        <v>0</v>
      </c>
      <c r="X77" s="4"/>
      <c r="Y77" s="4">
        <v>104043099074</v>
      </c>
    </row>
    <row r="78" s="4" customFormat="1" spans="1:25">
      <c r="A78" s="4">
        <v>16832637293</v>
      </c>
      <c r="B78" s="4" t="s">
        <v>25</v>
      </c>
      <c r="C78" s="4" t="s">
        <v>26</v>
      </c>
      <c r="D78" s="4" t="s">
        <v>98</v>
      </c>
      <c r="E78" s="4" t="s">
        <v>123</v>
      </c>
      <c r="F78" s="5">
        <v>44520</v>
      </c>
      <c r="G78" s="5">
        <v>44521</v>
      </c>
      <c r="H78" s="4">
        <v>1</v>
      </c>
      <c r="I78" s="4">
        <v>1</v>
      </c>
      <c r="J78" s="4">
        <v>1</v>
      </c>
      <c r="K78" s="4" t="s">
        <v>29</v>
      </c>
      <c r="L78" s="4">
        <v>180</v>
      </c>
      <c r="M78" s="4">
        <v>180</v>
      </c>
      <c r="N78" s="4" t="s">
        <v>214</v>
      </c>
      <c r="O78" s="4" t="s">
        <v>134</v>
      </c>
      <c r="P78" s="4" t="s">
        <v>32</v>
      </c>
      <c r="Q78" s="4">
        <v>0</v>
      </c>
      <c r="R78" s="6">
        <v>44520</v>
      </c>
      <c r="S78" s="5">
        <v>44536</v>
      </c>
      <c r="T78" s="4" t="s">
        <v>33</v>
      </c>
      <c r="U78" s="4">
        <v>180</v>
      </c>
      <c r="V78" s="4">
        <v>0</v>
      </c>
      <c r="W78" s="4">
        <v>0</v>
      </c>
      <c r="X78" s="4"/>
      <c r="Y78" s="4">
        <v>104043100704</v>
      </c>
    </row>
    <row r="79" s="4" customFormat="1" spans="1:25">
      <c r="A79" s="4">
        <v>16832660614</v>
      </c>
      <c r="B79" s="4" t="s">
        <v>25</v>
      </c>
      <c r="C79" s="4" t="s">
        <v>26</v>
      </c>
      <c r="D79" s="4" t="s">
        <v>98</v>
      </c>
      <c r="E79" s="4" t="s">
        <v>123</v>
      </c>
      <c r="F79" s="5">
        <v>44520</v>
      </c>
      <c r="G79" s="5">
        <v>44521</v>
      </c>
      <c r="H79" s="4">
        <v>1</v>
      </c>
      <c r="I79" s="4">
        <v>1</v>
      </c>
      <c r="J79" s="4">
        <v>1</v>
      </c>
      <c r="K79" s="4" t="s">
        <v>29</v>
      </c>
      <c r="L79" s="4">
        <v>180</v>
      </c>
      <c r="M79" s="4">
        <v>180</v>
      </c>
      <c r="N79" s="4" t="s">
        <v>124</v>
      </c>
      <c r="O79" s="4" t="s">
        <v>134</v>
      </c>
      <c r="P79" s="4" t="s">
        <v>32</v>
      </c>
      <c r="Q79" s="4">
        <v>0</v>
      </c>
      <c r="R79" s="6">
        <v>44520</v>
      </c>
      <c r="S79" s="5">
        <v>44536</v>
      </c>
      <c r="T79" s="4" t="s">
        <v>33</v>
      </c>
      <c r="U79" s="4">
        <v>180</v>
      </c>
      <c r="V79" s="4">
        <v>0</v>
      </c>
      <c r="W79" s="4">
        <v>0</v>
      </c>
      <c r="X79" s="4"/>
      <c r="Y79" s="4">
        <v>104043116134</v>
      </c>
    </row>
    <row r="80" s="4" customFormat="1" spans="1:25">
      <c r="A80" s="4">
        <v>16825148939</v>
      </c>
      <c r="B80" s="4" t="s">
        <v>25</v>
      </c>
      <c r="C80" s="4" t="s">
        <v>53</v>
      </c>
      <c r="D80" s="4" t="s">
        <v>119</v>
      </c>
      <c r="E80" s="4" t="s">
        <v>120</v>
      </c>
      <c r="F80" s="5">
        <v>44519</v>
      </c>
      <c r="G80" s="5">
        <v>44520</v>
      </c>
      <c r="H80" s="4">
        <v>1</v>
      </c>
      <c r="I80" s="4">
        <v>1</v>
      </c>
      <c r="J80" s="4">
        <v>1</v>
      </c>
      <c r="K80" s="4" t="s">
        <v>29</v>
      </c>
      <c r="L80" s="4">
        <v>-284</v>
      </c>
      <c r="M80" s="4">
        <v>-284</v>
      </c>
      <c r="N80" s="4" t="s">
        <v>121</v>
      </c>
      <c r="O80" s="4" t="s">
        <v>134</v>
      </c>
      <c r="P80" s="4" t="s">
        <v>32</v>
      </c>
      <c r="Q80" s="4">
        <v>0</v>
      </c>
      <c r="R80" s="6">
        <v>44519</v>
      </c>
      <c r="S80" s="5">
        <v>44536</v>
      </c>
      <c r="T80" s="4" t="s">
        <v>33</v>
      </c>
      <c r="U80" s="4">
        <v>-284</v>
      </c>
      <c r="V80" s="4">
        <v>0</v>
      </c>
      <c r="W80" s="4">
        <v>0</v>
      </c>
      <c r="X80" s="4">
        <v>2304406</v>
      </c>
      <c r="Y80" s="4" t="s">
        <v>122</v>
      </c>
    </row>
    <row r="81" s="4" customFormat="1" spans="1:23">
      <c r="A81" s="4">
        <v>16830072303</v>
      </c>
      <c r="B81" s="4" t="s">
        <v>25</v>
      </c>
      <c r="C81" s="4" t="s">
        <v>53</v>
      </c>
      <c r="D81" s="4" t="s">
        <v>87</v>
      </c>
      <c r="E81" s="4" t="s">
        <v>193</v>
      </c>
      <c r="F81" s="5">
        <v>44520</v>
      </c>
      <c r="G81" s="5">
        <v>44521</v>
      </c>
      <c r="H81" s="4">
        <v>1</v>
      </c>
      <c r="I81" s="4">
        <v>1</v>
      </c>
      <c r="J81" s="4">
        <v>1</v>
      </c>
      <c r="K81" s="4" t="s">
        <v>29</v>
      </c>
      <c r="L81" s="4">
        <v>-263</v>
      </c>
      <c r="M81" s="4">
        <v>-263</v>
      </c>
      <c r="N81" s="4" t="s">
        <v>194</v>
      </c>
      <c r="O81" s="4" t="s">
        <v>134</v>
      </c>
      <c r="P81" s="4" t="s">
        <v>32</v>
      </c>
      <c r="Q81" s="4">
        <v>0</v>
      </c>
      <c r="R81" s="6">
        <v>44520</v>
      </c>
      <c r="S81" s="5">
        <v>44536</v>
      </c>
      <c r="T81" s="4" t="s">
        <v>33</v>
      </c>
      <c r="U81" s="4">
        <v>-263</v>
      </c>
      <c r="V81" s="4">
        <v>0</v>
      </c>
      <c r="W8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0"/>
  <sheetViews>
    <sheetView tabSelected="1" topLeftCell="A44" workbookViewId="0">
      <selection activeCell="A78" sqref="A78:C80"/>
    </sheetView>
  </sheetViews>
  <sheetFormatPr defaultColWidth="9" defaultRowHeight="13.5"/>
  <cols>
    <col min="1" max="1" width="12.87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215</v>
      </c>
    </row>
    <row r="2" s="4" customFormat="1" spans="1:9">
      <c r="A2" s="4">
        <v>16767650567</v>
      </c>
      <c r="B2" s="5">
        <v>44511</v>
      </c>
      <c r="C2" s="5">
        <v>44520</v>
      </c>
      <c r="D2" s="4">
        <v>1858</v>
      </c>
      <c r="E2" s="4">
        <v>1858</v>
      </c>
      <c r="F2" s="4" t="str">
        <f>VLOOKUP(A2,HOP!A:C,3,0)</f>
        <v>2295754</v>
      </c>
      <c r="G2" s="4">
        <f>D2-E2</f>
        <v>0</v>
      </c>
      <c r="H2" s="4" t="str">
        <f>$H$1&amp;F2</f>
        <v>，2295754</v>
      </c>
      <c r="I2" s="4" t="str">
        <f>VLOOKUP(A2,HOP!A:T,20,0)</f>
        <v>直连</v>
      </c>
    </row>
    <row r="3" s="4" customFormat="1" spans="1:9">
      <c r="A3" s="4">
        <v>16769020507</v>
      </c>
      <c r="B3" s="5">
        <v>44519</v>
      </c>
      <c r="C3" s="5">
        <v>44520</v>
      </c>
      <c r="D3" s="4">
        <v>366</v>
      </c>
      <c r="E3" s="4" t="str">
        <f>VLOOKUP(A3,HOP!A:L,12,0)</f>
        <v>366.00</v>
      </c>
      <c r="F3" s="4" t="str">
        <f>VLOOKUP(A3,HOP!A:C,3,0)</f>
        <v>2296158</v>
      </c>
      <c r="G3" s="4">
        <f t="shared" ref="G3:G34" si="0">D3-E3</f>
        <v>0</v>
      </c>
      <c r="H3" s="4" t="str">
        <f t="shared" ref="H3:H34" si="1">$H$1&amp;F3</f>
        <v>，2296158</v>
      </c>
      <c r="I3" s="4" t="str">
        <f>VLOOKUP(A3,HOP!A:T,20,0)</f>
        <v>直连</v>
      </c>
    </row>
    <row r="4" s="4" customFormat="1" spans="1:9">
      <c r="A4" s="4">
        <v>16773776623</v>
      </c>
      <c r="B4" s="5">
        <v>44519</v>
      </c>
      <c r="C4" s="5">
        <v>44520</v>
      </c>
      <c r="D4" s="4">
        <v>149</v>
      </c>
      <c r="E4" s="4" t="str">
        <f>VLOOKUP(A4,HOP!A:L,12,0)</f>
        <v>149.00</v>
      </c>
      <c r="F4" s="4" t="str">
        <f>VLOOKUP(A4,HOP!A:C,3,0)</f>
        <v>2296707</v>
      </c>
      <c r="G4" s="4">
        <f t="shared" si="0"/>
        <v>0</v>
      </c>
      <c r="H4" s="4" t="str">
        <f t="shared" si="1"/>
        <v>，2296707</v>
      </c>
      <c r="I4" s="4" t="str">
        <f>VLOOKUP(A4,HOP!A:T,20,0)</f>
        <v>直连</v>
      </c>
    </row>
    <row r="5" s="4" customFormat="1" spans="1:9">
      <c r="A5" s="4">
        <v>16785783347</v>
      </c>
      <c r="B5" s="5">
        <v>44519</v>
      </c>
      <c r="C5" s="5">
        <v>44520</v>
      </c>
      <c r="D5" s="4">
        <v>470</v>
      </c>
      <c r="E5" s="4" t="str">
        <f>VLOOKUP(A5,HOP!A:L,12,0)</f>
        <v>470.00</v>
      </c>
      <c r="F5" s="4" t="str">
        <f>VLOOKUP(A5,HOP!A:C,3,0)</f>
        <v>2298540</v>
      </c>
      <c r="G5" s="4">
        <f t="shared" si="0"/>
        <v>0</v>
      </c>
      <c r="H5" s="4" t="str">
        <f t="shared" si="1"/>
        <v>，2298540</v>
      </c>
      <c r="I5" s="4" t="str">
        <f>VLOOKUP(A5,HOP!A:T,20,0)</f>
        <v>直连</v>
      </c>
    </row>
    <row r="6" s="4" customFormat="1" spans="1:9">
      <c r="A6" s="4">
        <v>16786432344</v>
      </c>
      <c r="B6" s="5">
        <v>44519</v>
      </c>
      <c r="C6" s="5">
        <v>44520</v>
      </c>
      <c r="D6" s="4">
        <v>318</v>
      </c>
      <c r="E6" s="4" t="str">
        <f>VLOOKUP(A6,HOP!A:L,12,0)</f>
        <v>318.00</v>
      </c>
      <c r="F6" s="4" t="str">
        <f>VLOOKUP(A6,HOP!A:C,3,0)</f>
        <v>2298673</v>
      </c>
      <c r="G6" s="4">
        <f t="shared" si="0"/>
        <v>0</v>
      </c>
      <c r="H6" s="4" t="str">
        <f t="shared" si="1"/>
        <v>，2298673</v>
      </c>
      <c r="I6" s="4" t="str">
        <f>VLOOKUP(A6,HOP!A:T,20,0)</f>
        <v>直连</v>
      </c>
    </row>
    <row r="7" s="4" customFormat="1" spans="1:9">
      <c r="A7" s="4">
        <v>16796302144</v>
      </c>
      <c r="B7" s="5">
        <v>44518</v>
      </c>
      <c r="C7" s="5">
        <v>44520</v>
      </c>
      <c r="D7" s="4">
        <v>1706</v>
      </c>
      <c r="E7" s="4" t="str">
        <f>VLOOKUP(A7,HOP!A:L,12,0)</f>
        <v>1706.00</v>
      </c>
      <c r="F7" s="4" t="str">
        <f>VLOOKUP(A7,HOP!A:C,3,0)</f>
        <v>2299675</v>
      </c>
      <c r="G7" s="4">
        <f t="shared" si="0"/>
        <v>0</v>
      </c>
      <c r="H7" s="4" t="str">
        <f t="shared" si="1"/>
        <v>，2299675</v>
      </c>
      <c r="I7" s="4" t="str">
        <f>VLOOKUP(A7,HOP!A:T,20,0)</f>
        <v>直连</v>
      </c>
    </row>
    <row r="8" s="4" customFormat="1" spans="1:9">
      <c r="A8" s="4">
        <v>16800061760</v>
      </c>
      <c r="B8" s="5">
        <v>44519</v>
      </c>
      <c r="C8" s="5">
        <v>44520</v>
      </c>
      <c r="D8" s="4">
        <v>155</v>
      </c>
      <c r="E8" s="4" t="str">
        <f>VLOOKUP(A8,HOP!A:L,12,0)</f>
        <v>155.00</v>
      </c>
      <c r="F8" s="4" t="str">
        <f>VLOOKUP(A8,HOP!A:C,3,0)</f>
        <v>2299792</v>
      </c>
      <c r="G8" s="4">
        <f t="shared" si="0"/>
        <v>0</v>
      </c>
      <c r="H8" s="4" t="str">
        <f t="shared" si="1"/>
        <v>，2299792</v>
      </c>
      <c r="I8" s="4" t="str">
        <f>VLOOKUP(A8,HOP!A:T,20,0)</f>
        <v>直连</v>
      </c>
    </row>
    <row r="9" s="4" customFormat="1" spans="1:9">
      <c r="A9" s="4">
        <v>16804576675</v>
      </c>
      <c r="B9" s="5">
        <v>44519</v>
      </c>
      <c r="C9" s="5">
        <v>44520</v>
      </c>
      <c r="D9" s="4">
        <v>408</v>
      </c>
      <c r="E9" s="4" t="str">
        <f>VLOOKUP(A9,HOP!A:L,12,0)</f>
        <v>408.00</v>
      </c>
      <c r="F9" s="4" t="str">
        <f>VLOOKUP(A9,HOP!A:C,3,0)</f>
        <v>2300703</v>
      </c>
      <c r="G9" s="4">
        <f t="shared" si="0"/>
        <v>0</v>
      </c>
      <c r="H9" s="4" t="str">
        <f t="shared" si="1"/>
        <v>，2300703</v>
      </c>
      <c r="I9" s="4" t="str">
        <f>VLOOKUP(A9,HOP!A:T,20,0)</f>
        <v>直连</v>
      </c>
    </row>
    <row r="10" s="4" customFormat="1" spans="1:9">
      <c r="A10" s="4">
        <v>16811512294</v>
      </c>
      <c r="B10" s="5">
        <v>44519</v>
      </c>
      <c r="C10" s="5">
        <v>44520</v>
      </c>
      <c r="D10" s="4">
        <v>447</v>
      </c>
      <c r="E10" s="4" t="str">
        <f>VLOOKUP(A10,HOP!A:L,12,0)</f>
        <v>447.00</v>
      </c>
      <c r="F10" s="4" t="str">
        <f>VLOOKUP(A10,HOP!A:C,3,0)</f>
        <v>2301949</v>
      </c>
      <c r="G10" s="4">
        <f t="shared" si="0"/>
        <v>0</v>
      </c>
      <c r="H10" s="4" t="str">
        <f t="shared" si="1"/>
        <v>，2301949</v>
      </c>
      <c r="I10" s="4" t="str">
        <f>VLOOKUP(A10,HOP!A:T,20,0)</f>
        <v>直连</v>
      </c>
    </row>
    <row r="11" s="4" customFormat="1" spans="1:9">
      <c r="A11" s="4">
        <v>16811510000</v>
      </c>
      <c r="B11" s="5">
        <v>44518</v>
      </c>
      <c r="C11" s="5">
        <v>44520</v>
      </c>
      <c r="D11" s="4">
        <v>2241</v>
      </c>
      <c r="E11" s="4" t="str">
        <f>VLOOKUP(A11,HOP!A:L,12,0)</f>
        <v>2241.00</v>
      </c>
      <c r="F11" s="4" t="str">
        <f>VLOOKUP(A11,HOP!A:C,3,0)</f>
        <v>2301945</v>
      </c>
      <c r="G11" s="4">
        <f t="shared" si="0"/>
        <v>0</v>
      </c>
      <c r="H11" s="4" t="str">
        <f t="shared" si="1"/>
        <v>，2301945</v>
      </c>
      <c r="I11" s="4" t="str">
        <f>VLOOKUP(A11,HOP!A:T,20,0)</f>
        <v>直连</v>
      </c>
    </row>
    <row r="12" s="4" customFormat="1" spans="1:9">
      <c r="A12" s="4">
        <v>16814956886</v>
      </c>
      <c r="B12" s="5">
        <v>44518</v>
      </c>
      <c r="C12" s="5">
        <v>44520</v>
      </c>
      <c r="D12" s="4">
        <v>1402</v>
      </c>
      <c r="E12" s="4" t="str">
        <f>VLOOKUP(A12,HOP!A:L,12,0)</f>
        <v>1402.00</v>
      </c>
      <c r="F12" s="4" t="str">
        <f>VLOOKUP(A12,HOP!A:C,3,0)</f>
        <v>2302247</v>
      </c>
      <c r="G12" s="4">
        <f t="shared" si="0"/>
        <v>0</v>
      </c>
      <c r="H12" s="4" t="str">
        <f t="shared" si="1"/>
        <v>，2302247</v>
      </c>
      <c r="I12" s="4" t="str">
        <f>VLOOKUP(A12,HOP!A:T,20,0)</f>
        <v>直连</v>
      </c>
    </row>
    <row r="13" s="4" customFormat="1" spans="1:9">
      <c r="A13" s="4">
        <v>16811743783</v>
      </c>
      <c r="B13" s="5">
        <v>44519</v>
      </c>
      <c r="C13" s="5">
        <v>44520</v>
      </c>
      <c r="D13" s="4">
        <v>490</v>
      </c>
      <c r="E13" s="4" t="str">
        <f>VLOOKUP(A13,HOP!A:L,12,0)</f>
        <v>490.00</v>
      </c>
      <c r="F13" s="4" t="str">
        <f>VLOOKUP(A13,HOP!A:C,3,0)</f>
        <v>2302032</v>
      </c>
      <c r="G13" s="4">
        <f t="shared" si="0"/>
        <v>0</v>
      </c>
      <c r="H13" s="4" t="str">
        <f t="shared" si="1"/>
        <v>，2302032</v>
      </c>
      <c r="I13" s="4" t="str">
        <f>VLOOKUP(A13,HOP!A:T,20,0)</f>
        <v>直采</v>
      </c>
    </row>
    <row r="14" s="4" customFormat="1" spans="1:9">
      <c r="A14" s="4">
        <v>16816199714</v>
      </c>
      <c r="B14" s="5">
        <v>44519</v>
      </c>
      <c r="C14" s="5">
        <v>44520</v>
      </c>
      <c r="D14" s="4">
        <v>168</v>
      </c>
      <c r="E14" s="4" t="str">
        <f>VLOOKUP(A14,HOP!A:L,12,0)</f>
        <v>168.00</v>
      </c>
      <c r="F14" s="4" t="str">
        <f>VLOOKUP(A14,HOP!A:C,3,0)</f>
        <v>2302577</v>
      </c>
      <c r="G14" s="4">
        <f t="shared" si="0"/>
        <v>0</v>
      </c>
      <c r="H14" s="4" t="str">
        <f t="shared" si="1"/>
        <v>，2302577</v>
      </c>
      <c r="I14" s="4" t="str">
        <f>VLOOKUP(A14,HOP!A:T,20,0)</f>
        <v>直连</v>
      </c>
    </row>
    <row r="15" s="4" customFormat="1" spans="1:9">
      <c r="A15" s="4">
        <v>16816404976</v>
      </c>
      <c r="B15" s="5">
        <v>44519</v>
      </c>
      <c r="C15" s="5">
        <v>44520</v>
      </c>
      <c r="D15" s="4">
        <v>118</v>
      </c>
      <c r="E15" s="4" t="str">
        <f>VLOOKUP(A15,HOP!A:L,12,0)</f>
        <v>118.00</v>
      </c>
      <c r="F15" s="4" t="str">
        <f>VLOOKUP(A15,HOP!A:C,3,0)</f>
        <v>2302616</v>
      </c>
      <c r="G15" s="4">
        <f t="shared" si="0"/>
        <v>0</v>
      </c>
      <c r="H15" s="4" t="str">
        <f t="shared" si="1"/>
        <v>，2302616</v>
      </c>
      <c r="I15" s="4" t="str">
        <f>VLOOKUP(A15,HOP!A:T,20,0)</f>
        <v>直连</v>
      </c>
    </row>
    <row r="16" s="4" customFormat="1" spans="1:9">
      <c r="A16" s="4">
        <v>16817626173</v>
      </c>
      <c r="B16" s="5">
        <v>44519</v>
      </c>
      <c r="C16" s="5">
        <v>44520</v>
      </c>
      <c r="D16" s="4">
        <v>607</v>
      </c>
      <c r="E16" s="4" t="str">
        <f>VLOOKUP(A16,HOP!A:L,12,0)</f>
        <v>607.00</v>
      </c>
      <c r="F16" s="4" t="str">
        <f>VLOOKUP(A16,HOP!A:C,3,0)</f>
        <v>2302986</v>
      </c>
      <c r="G16" s="4">
        <f t="shared" si="0"/>
        <v>0</v>
      </c>
      <c r="H16" s="4" t="str">
        <f t="shared" si="1"/>
        <v>，2302986</v>
      </c>
      <c r="I16" s="4" t="str">
        <f>VLOOKUP(A16,HOP!A:T,20,0)</f>
        <v>直连</v>
      </c>
    </row>
    <row r="17" s="4" customFormat="1" spans="1:9">
      <c r="A17" s="4">
        <v>16818425792</v>
      </c>
      <c r="B17" s="5">
        <v>44519</v>
      </c>
      <c r="C17" s="5">
        <v>44520</v>
      </c>
      <c r="D17" s="4">
        <v>541</v>
      </c>
      <c r="E17" s="4" t="str">
        <f>VLOOKUP(A17,HOP!A:L,12,0)</f>
        <v>541.00</v>
      </c>
      <c r="F17" s="4" t="str">
        <f>VLOOKUP(A17,HOP!A:C,3,0)</f>
        <v>2303284</v>
      </c>
      <c r="G17" s="4">
        <f t="shared" si="0"/>
        <v>0</v>
      </c>
      <c r="H17" s="4" t="str">
        <f t="shared" si="1"/>
        <v>，2303284</v>
      </c>
      <c r="I17" s="4" t="str">
        <f>VLOOKUP(A17,HOP!A:T,20,0)</f>
        <v>直连</v>
      </c>
    </row>
    <row r="18" s="4" customFormat="1" spans="1:9">
      <c r="A18" s="4">
        <v>16818678543</v>
      </c>
      <c r="B18" s="5">
        <v>44519</v>
      </c>
      <c r="C18" s="5">
        <v>44520</v>
      </c>
      <c r="D18" s="4">
        <v>700</v>
      </c>
      <c r="E18" s="4" t="str">
        <f>VLOOKUP(A18,HOP!A:L,12,0)</f>
        <v>700.00</v>
      </c>
      <c r="F18" s="4" t="str">
        <f>VLOOKUP(A18,HOP!A:C,3,0)</f>
        <v>2303377</v>
      </c>
      <c r="G18" s="4">
        <f t="shared" si="0"/>
        <v>0</v>
      </c>
      <c r="H18" s="4" t="str">
        <f t="shared" si="1"/>
        <v>，2303377</v>
      </c>
      <c r="I18" s="4" t="str">
        <f>VLOOKUP(A18,HOP!A:T,20,0)</f>
        <v>直连</v>
      </c>
    </row>
    <row r="19" s="4" customFormat="1" spans="1:9">
      <c r="A19" s="4">
        <v>16822658823</v>
      </c>
      <c r="B19" s="5">
        <v>44519</v>
      </c>
      <c r="C19" s="5">
        <v>44520</v>
      </c>
      <c r="D19" s="4">
        <v>168</v>
      </c>
      <c r="E19" s="4" t="str">
        <f>VLOOKUP(A19,HOP!A:L,12,0)</f>
        <v>168.00</v>
      </c>
      <c r="F19" s="4" t="str">
        <f>VLOOKUP(A19,HOP!A:C,3,0)</f>
        <v>2303677</v>
      </c>
      <c r="G19" s="4">
        <f t="shared" si="0"/>
        <v>0</v>
      </c>
      <c r="H19" s="4" t="str">
        <f t="shared" si="1"/>
        <v>，2303677</v>
      </c>
      <c r="I19" s="4" t="str">
        <f>VLOOKUP(A19,HOP!A:T,20,0)</f>
        <v>直连</v>
      </c>
    </row>
    <row r="20" s="4" customFormat="1" spans="1:9">
      <c r="A20" s="4">
        <v>16822952824</v>
      </c>
      <c r="B20" s="5">
        <v>44519</v>
      </c>
      <c r="C20" s="5">
        <v>44520</v>
      </c>
      <c r="D20" s="4">
        <v>437</v>
      </c>
      <c r="E20" s="4" t="str">
        <f>VLOOKUP(A20,HOP!A:L,12,0)</f>
        <v>437.00</v>
      </c>
      <c r="F20" s="4" t="str">
        <f>VLOOKUP(A20,HOP!A:C,3,0)</f>
        <v>2303755</v>
      </c>
      <c r="G20" s="4">
        <f t="shared" si="0"/>
        <v>0</v>
      </c>
      <c r="H20" s="4" t="str">
        <f t="shared" si="1"/>
        <v>，2303755</v>
      </c>
      <c r="I20" s="4" t="str">
        <f>VLOOKUP(A20,HOP!A:T,20,0)</f>
        <v>直连</v>
      </c>
    </row>
    <row r="21" s="4" customFormat="1" spans="1:9">
      <c r="A21" s="4">
        <v>16823225307</v>
      </c>
      <c r="B21" s="5">
        <v>44519</v>
      </c>
      <c r="C21" s="5">
        <v>44520</v>
      </c>
      <c r="D21" s="4">
        <v>221</v>
      </c>
      <c r="E21" s="4" t="str">
        <f>VLOOKUP(A21,HOP!A:L,12,0)</f>
        <v>221.00</v>
      </c>
      <c r="F21" s="4" t="str">
        <f>VLOOKUP(A21,HOP!A:C,3,0)</f>
        <v>2303825</v>
      </c>
      <c r="G21" s="4">
        <f t="shared" si="0"/>
        <v>0</v>
      </c>
      <c r="H21" s="4" t="str">
        <f t="shared" si="1"/>
        <v>，2303825</v>
      </c>
      <c r="I21" s="4" t="str">
        <f>VLOOKUP(A21,HOP!A:T,20,0)</f>
        <v>直连</v>
      </c>
    </row>
    <row r="22" s="4" customFormat="1" spans="1:9">
      <c r="A22" s="4">
        <v>16823256690</v>
      </c>
      <c r="B22" s="5">
        <v>44519</v>
      </c>
      <c r="C22" s="5">
        <v>44520</v>
      </c>
      <c r="D22" s="4">
        <v>169</v>
      </c>
      <c r="E22" s="4" t="str">
        <f>VLOOKUP(A22,HOP!A:L,12,0)</f>
        <v>169.00</v>
      </c>
      <c r="F22" s="4" t="str">
        <f>VLOOKUP(A22,HOP!A:C,3,0)</f>
        <v>2303833</v>
      </c>
      <c r="G22" s="4">
        <f t="shared" si="0"/>
        <v>0</v>
      </c>
      <c r="H22" s="4" t="str">
        <f t="shared" si="1"/>
        <v>，2303833</v>
      </c>
      <c r="I22" s="4" t="str">
        <f>VLOOKUP(A22,HOP!A:T,20,0)</f>
        <v>直连</v>
      </c>
    </row>
    <row r="23" s="4" customFormat="1" spans="1:9">
      <c r="A23" s="4">
        <v>16823309225</v>
      </c>
      <c r="B23" s="5">
        <v>44519</v>
      </c>
      <c r="C23" s="5">
        <v>44520</v>
      </c>
      <c r="D23" s="4">
        <v>105</v>
      </c>
      <c r="E23" s="4" t="str">
        <f>VLOOKUP(A23,HOP!A:L,12,0)</f>
        <v>105.00</v>
      </c>
      <c r="F23" s="4" t="str">
        <f>VLOOKUP(A23,HOP!A:C,3,0)</f>
        <v>2303855</v>
      </c>
      <c r="G23" s="4">
        <f t="shared" si="0"/>
        <v>0</v>
      </c>
      <c r="H23" s="4" t="str">
        <f t="shared" si="1"/>
        <v>，2303855</v>
      </c>
      <c r="I23" s="4" t="str">
        <f>VLOOKUP(A23,HOP!A:T,20,0)</f>
        <v>直连</v>
      </c>
    </row>
    <row r="24" s="4" customFormat="1" hidden="1" spans="1:9">
      <c r="A24" s="4">
        <v>16823602797</v>
      </c>
      <c r="B24" s="5">
        <v>44519</v>
      </c>
      <c r="C24" s="5">
        <v>44520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hidden="1" spans="1:9">
      <c r="A25" s="4">
        <v>16823678514</v>
      </c>
      <c r="B25" s="5">
        <v>44519</v>
      </c>
      <c r="C25" s="5">
        <v>44520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VLOOKUP(A25,HOP!A:T,20,0)</f>
        <v>#N/A</v>
      </c>
    </row>
    <row r="26" s="4" customFormat="1" spans="1:9">
      <c r="A26" s="4">
        <v>16823841857</v>
      </c>
      <c r="B26" s="5">
        <v>44519</v>
      </c>
      <c r="C26" s="5">
        <v>44520</v>
      </c>
      <c r="D26" s="4">
        <v>246</v>
      </c>
      <c r="E26" s="4" t="str">
        <f>VLOOKUP(A26,HOP!A:L,12,0)</f>
        <v>246.00</v>
      </c>
      <c r="F26" s="4" t="str">
        <f>VLOOKUP(A26,HOP!A:C,3,0)</f>
        <v>2304001</v>
      </c>
      <c r="G26" s="4">
        <f t="shared" si="0"/>
        <v>0</v>
      </c>
      <c r="H26" s="4" t="str">
        <f t="shared" si="1"/>
        <v>，2304001</v>
      </c>
      <c r="I26" s="4" t="str">
        <f>VLOOKUP(A26,HOP!A:T,20,0)</f>
        <v>直连</v>
      </c>
    </row>
    <row r="27" s="4" customFormat="1" spans="1:9">
      <c r="A27" s="4">
        <v>16823863484</v>
      </c>
      <c r="B27" s="5">
        <v>44519</v>
      </c>
      <c r="C27" s="5">
        <v>44520</v>
      </c>
      <c r="D27" s="4">
        <v>525</v>
      </c>
      <c r="E27" s="4" t="str">
        <f>VLOOKUP(A27,HOP!A:L,12,0)</f>
        <v>525.00</v>
      </c>
      <c r="F27" s="4" t="str">
        <f>VLOOKUP(A27,HOP!A:C,3,0)</f>
        <v>2304004</v>
      </c>
      <c r="G27" s="4">
        <f t="shared" si="0"/>
        <v>0</v>
      </c>
      <c r="H27" s="4" t="str">
        <f t="shared" si="1"/>
        <v>，2304004</v>
      </c>
      <c r="I27" s="4" t="str">
        <f>VLOOKUP(A27,HOP!A:T,20,0)</f>
        <v>直连</v>
      </c>
    </row>
    <row r="28" s="4" customFormat="1" spans="1:9">
      <c r="A28" s="4">
        <v>16824291738</v>
      </c>
      <c r="B28" s="5">
        <v>44519</v>
      </c>
      <c r="C28" s="5">
        <v>44520</v>
      </c>
      <c r="D28" s="4">
        <v>162</v>
      </c>
      <c r="E28" s="4" t="str">
        <f>VLOOKUP(A28,HOP!A:L,12,0)</f>
        <v>162.00</v>
      </c>
      <c r="F28" s="4" t="str">
        <f>VLOOKUP(A28,HOP!A:C,3,0)</f>
        <v>2304137</v>
      </c>
      <c r="G28" s="4">
        <f t="shared" si="0"/>
        <v>0</v>
      </c>
      <c r="H28" s="4" t="str">
        <f t="shared" si="1"/>
        <v>，2304137</v>
      </c>
      <c r="I28" s="4" t="str">
        <f>VLOOKUP(A28,HOP!A:T,20,0)</f>
        <v>直连</v>
      </c>
    </row>
    <row r="29" s="4" customFormat="1" spans="1:9">
      <c r="A29" s="4">
        <v>16824392258</v>
      </c>
      <c r="B29" s="5">
        <v>44519</v>
      </c>
      <c r="C29" s="5">
        <v>44520</v>
      </c>
      <c r="D29" s="4">
        <v>97</v>
      </c>
      <c r="E29" s="4" t="str">
        <f>VLOOKUP(A29,HOP!A:L,12,0)</f>
        <v>97.00</v>
      </c>
      <c r="F29" s="4" t="str">
        <f>VLOOKUP(A29,HOP!A:C,3,0)</f>
        <v>2304174</v>
      </c>
      <c r="G29" s="4">
        <f t="shared" si="0"/>
        <v>0</v>
      </c>
      <c r="H29" s="4" t="str">
        <f t="shared" si="1"/>
        <v>，2304174</v>
      </c>
      <c r="I29" s="4" t="str">
        <f>VLOOKUP(A29,HOP!A:T,20,0)</f>
        <v>直连</v>
      </c>
    </row>
    <row r="30" s="4" customFormat="1" spans="1:9">
      <c r="A30" s="4">
        <v>16824801309</v>
      </c>
      <c r="B30" s="5">
        <v>44519</v>
      </c>
      <c r="C30" s="5">
        <v>44520</v>
      </c>
      <c r="D30" s="4">
        <v>1501</v>
      </c>
      <c r="E30" s="4" t="str">
        <f>VLOOKUP(A30,HOP!A:L,12,0)</f>
        <v>1501.00</v>
      </c>
      <c r="F30" s="4" t="str">
        <f>VLOOKUP(A30,HOP!A:C,3,0)</f>
        <v>2304320</v>
      </c>
      <c r="G30" s="4">
        <f t="shared" si="0"/>
        <v>0</v>
      </c>
      <c r="H30" s="4" t="str">
        <f t="shared" si="1"/>
        <v>，2304320</v>
      </c>
      <c r="I30" s="4" t="str">
        <f>VLOOKUP(A30,HOP!A:T,20,0)</f>
        <v>直连</v>
      </c>
    </row>
    <row r="31" s="4" customFormat="1" spans="1:9">
      <c r="A31" s="4">
        <v>16824836257</v>
      </c>
      <c r="B31" s="5">
        <v>44519</v>
      </c>
      <c r="C31" s="5">
        <v>44520</v>
      </c>
      <c r="D31" s="4">
        <v>121</v>
      </c>
      <c r="E31" s="4" t="str">
        <f>VLOOKUP(A31,HOP!A:L,12,0)</f>
        <v>121.00</v>
      </c>
      <c r="F31" s="4" t="str">
        <f>VLOOKUP(A31,HOP!A:C,3,0)</f>
        <v>2304329</v>
      </c>
      <c r="G31" s="4">
        <f t="shared" si="0"/>
        <v>0</v>
      </c>
      <c r="H31" s="4" t="str">
        <f t="shared" si="1"/>
        <v>，2304329</v>
      </c>
      <c r="I31" s="4" t="str">
        <f>VLOOKUP(A31,HOP!A:T,20,0)</f>
        <v>直连</v>
      </c>
    </row>
    <row r="32" s="4" customFormat="1" spans="1:9">
      <c r="A32" s="4">
        <v>16824852531</v>
      </c>
      <c r="B32" s="5">
        <v>44519</v>
      </c>
      <c r="C32" s="5">
        <v>44520</v>
      </c>
      <c r="D32" s="4">
        <v>155</v>
      </c>
      <c r="E32" s="4" t="str">
        <f>VLOOKUP(A32,HOP!A:L,12,0)</f>
        <v>155.00</v>
      </c>
      <c r="F32" s="4" t="str">
        <f>VLOOKUP(A32,HOP!A:C,3,0)</f>
        <v>2304335</v>
      </c>
      <c r="G32" s="4">
        <f t="shared" si="0"/>
        <v>0</v>
      </c>
      <c r="H32" s="4" t="str">
        <f t="shared" si="1"/>
        <v>，2304335</v>
      </c>
      <c r="I32" s="4" t="str">
        <f>VLOOKUP(A32,HOP!A:T,20,0)</f>
        <v>直连</v>
      </c>
    </row>
    <row r="33" s="4" customFormat="1" spans="1:9">
      <c r="A33" s="4">
        <v>16825034044</v>
      </c>
      <c r="B33" s="5">
        <v>44519</v>
      </c>
      <c r="C33" s="5">
        <v>44520</v>
      </c>
      <c r="D33" s="4">
        <v>631</v>
      </c>
      <c r="E33" s="4" t="str">
        <f>VLOOKUP(A33,HOP!A:L,12,0)</f>
        <v>631.00</v>
      </c>
      <c r="F33" s="4" t="str">
        <f>VLOOKUP(A33,HOP!A:C,3,0)</f>
        <v>2304373</v>
      </c>
      <c r="G33" s="4">
        <f t="shared" si="0"/>
        <v>0</v>
      </c>
      <c r="H33" s="4" t="str">
        <f t="shared" si="1"/>
        <v>，2304373</v>
      </c>
      <c r="I33" s="4" t="str">
        <f>VLOOKUP(A33,HOP!A:T,20,0)</f>
        <v>直连</v>
      </c>
    </row>
    <row r="34" s="4" customFormat="1" hidden="1" spans="1:9">
      <c r="A34" s="4">
        <v>16825148939</v>
      </c>
      <c r="B34" s="5">
        <v>44519</v>
      </c>
      <c r="C34" s="5">
        <v>44520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VLOOKUP(A34,HOP!A:T,20,0)</f>
        <v>#N/A</v>
      </c>
    </row>
    <row r="35" s="4" customFormat="1" spans="1:9">
      <c r="A35" s="4">
        <v>16825567013</v>
      </c>
      <c r="B35" s="5">
        <v>44519</v>
      </c>
      <c r="C35" s="5">
        <v>44520</v>
      </c>
      <c r="D35" s="4">
        <v>180</v>
      </c>
      <c r="E35" s="4" t="str">
        <f>VLOOKUP(A35,HOP!A:L,12,0)</f>
        <v>180.00</v>
      </c>
      <c r="F35" s="4" t="str">
        <f>VLOOKUP(A35,HOP!A:C,3,0)</f>
        <v>2304533</v>
      </c>
      <c r="G35" s="4">
        <f t="shared" ref="G35:G66" si="2">D35-E35</f>
        <v>0</v>
      </c>
      <c r="H35" s="4" t="str">
        <f t="shared" ref="H35:H66" si="3">$H$1&amp;F35</f>
        <v>，2304533</v>
      </c>
      <c r="I35" s="4" t="str">
        <f>VLOOKUP(A35,HOP!A:T,20,0)</f>
        <v>直连</v>
      </c>
    </row>
    <row r="36" s="4" customFormat="1" spans="1:9">
      <c r="A36" s="4">
        <v>16825662484</v>
      </c>
      <c r="B36" s="5">
        <v>44519</v>
      </c>
      <c r="C36" s="5">
        <v>44520</v>
      </c>
      <c r="D36" s="4">
        <v>143</v>
      </c>
      <c r="E36" s="4" t="str">
        <f>VLOOKUP(A36,HOP!A:L,12,0)</f>
        <v>143.00</v>
      </c>
      <c r="F36" s="4" t="str">
        <f>VLOOKUP(A36,HOP!A:C,3,0)</f>
        <v>2304566</v>
      </c>
      <c r="G36" s="4">
        <f t="shared" si="2"/>
        <v>0</v>
      </c>
      <c r="H36" s="4" t="str">
        <f t="shared" si="3"/>
        <v>，2304566</v>
      </c>
      <c r="I36" s="4" t="str">
        <f>VLOOKUP(A36,HOP!A:T,20,0)</f>
        <v>直连</v>
      </c>
    </row>
    <row r="37" s="4" customFormat="1" hidden="1" spans="1:9">
      <c r="A37" s="4">
        <v>16825712676</v>
      </c>
      <c r="B37" s="5">
        <v>44519</v>
      </c>
      <c r="C37" s="5">
        <v>44520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VLOOKUP(A37,HOP!A:T,20,0)</f>
        <v>#N/A</v>
      </c>
    </row>
    <row r="38" s="4" customFormat="1" spans="1:9">
      <c r="A38" s="4">
        <v>16668249085</v>
      </c>
      <c r="B38" s="5">
        <v>44520</v>
      </c>
      <c r="C38" s="5">
        <v>44521</v>
      </c>
      <c r="D38" s="4">
        <v>681</v>
      </c>
      <c r="E38" s="4" t="str">
        <f>VLOOKUP(A38,HOP!A:L,12,0)</f>
        <v>681.00</v>
      </c>
      <c r="F38" s="4" t="str">
        <f>VLOOKUP(A38,HOP!A:C,3,0)</f>
        <v>2283538</v>
      </c>
      <c r="G38" s="4">
        <f t="shared" si="2"/>
        <v>0</v>
      </c>
      <c r="H38" s="4" t="str">
        <f t="shared" si="3"/>
        <v>，2283538</v>
      </c>
      <c r="I38" s="4" t="str">
        <f>VLOOKUP(A38,HOP!A:T,20,0)</f>
        <v>直连</v>
      </c>
    </row>
    <row r="39" s="4" customFormat="1" spans="1:9">
      <c r="A39" s="4">
        <v>16693227335</v>
      </c>
      <c r="B39" s="5">
        <v>44520</v>
      </c>
      <c r="C39" s="5">
        <v>44521</v>
      </c>
      <c r="D39" s="4">
        <v>430</v>
      </c>
      <c r="E39" s="4" t="str">
        <f>VLOOKUP(A39,HOP!A:L,12,0)</f>
        <v>430.00</v>
      </c>
      <c r="F39" s="4" t="str">
        <f>VLOOKUP(A39,HOP!A:C,3,0)</f>
        <v>2285227</v>
      </c>
      <c r="G39" s="4">
        <f t="shared" si="2"/>
        <v>0</v>
      </c>
      <c r="H39" s="4" t="str">
        <f t="shared" si="3"/>
        <v>，2285227</v>
      </c>
      <c r="I39" s="4" t="str">
        <f>VLOOKUP(A39,HOP!A:T,20,0)</f>
        <v>直连</v>
      </c>
    </row>
    <row r="40" s="4" customFormat="1" spans="1:9">
      <c r="A40" s="4">
        <v>16720456642</v>
      </c>
      <c r="B40" s="5">
        <v>44520</v>
      </c>
      <c r="C40" s="5">
        <v>44521</v>
      </c>
      <c r="D40" s="4">
        <v>393</v>
      </c>
      <c r="E40" s="4" t="str">
        <f>VLOOKUP(A40,HOP!A:L,12,0)</f>
        <v>393.00</v>
      </c>
      <c r="F40" s="4" t="str">
        <f>VLOOKUP(A40,HOP!A:C,3,0)</f>
        <v>2287034</v>
      </c>
      <c r="G40" s="4">
        <f t="shared" si="2"/>
        <v>0</v>
      </c>
      <c r="H40" s="4" t="str">
        <f t="shared" si="3"/>
        <v>，2287034</v>
      </c>
      <c r="I40" s="4" t="str">
        <f>VLOOKUP(A40,HOP!A:T,20,0)</f>
        <v>直连</v>
      </c>
    </row>
    <row r="41" s="4" customFormat="1" spans="1:9">
      <c r="A41" s="4">
        <v>16757350207</v>
      </c>
      <c r="B41" s="5">
        <v>44520</v>
      </c>
      <c r="C41" s="5">
        <v>44521</v>
      </c>
      <c r="D41" s="4">
        <v>334</v>
      </c>
      <c r="E41" s="4" t="str">
        <f>VLOOKUP(A41,HOP!A:L,12,0)</f>
        <v>334.00</v>
      </c>
      <c r="F41" s="4" t="str">
        <f>VLOOKUP(A41,HOP!A:C,3,0)</f>
        <v>2293078</v>
      </c>
      <c r="G41" s="4">
        <f t="shared" si="2"/>
        <v>0</v>
      </c>
      <c r="H41" s="4" t="str">
        <f t="shared" si="3"/>
        <v>，2293078</v>
      </c>
      <c r="I41" s="4" t="str">
        <f>VLOOKUP(A41,HOP!A:T,20,0)</f>
        <v>直连</v>
      </c>
    </row>
    <row r="42" s="4" customFormat="1" spans="1:9">
      <c r="A42" s="4">
        <v>16763999087</v>
      </c>
      <c r="B42" s="5">
        <v>44520</v>
      </c>
      <c r="C42" s="5">
        <v>44521</v>
      </c>
      <c r="D42" s="4">
        <v>641</v>
      </c>
      <c r="E42" s="4" t="str">
        <f>VLOOKUP(A42,HOP!A:L,12,0)</f>
        <v>641.00</v>
      </c>
      <c r="F42" s="4" t="str">
        <f>VLOOKUP(A42,HOP!A:C,3,0)</f>
        <v>2294860</v>
      </c>
      <c r="G42" s="4">
        <f t="shared" si="2"/>
        <v>0</v>
      </c>
      <c r="H42" s="4" t="str">
        <f t="shared" si="3"/>
        <v>，2294860</v>
      </c>
      <c r="I42" s="4" t="str">
        <f>VLOOKUP(A42,HOP!A:T,20,0)</f>
        <v>直连</v>
      </c>
    </row>
    <row r="43" s="4" customFormat="1" spans="1:9">
      <c r="A43" s="4">
        <v>16775223542</v>
      </c>
      <c r="B43" s="5">
        <v>44520</v>
      </c>
      <c r="C43" s="5">
        <v>44521</v>
      </c>
      <c r="D43" s="4">
        <v>511</v>
      </c>
      <c r="E43" s="4" t="str">
        <f>VLOOKUP(A43,HOP!A:L,12,0)</f>
        <v>511.00</v>
      </c>
      <c r="F43" s="4" t="str">
        <f>VLOOKUP(A43,HOP!A:C,3,0)</f>
        <v>2297016</v>
      </c>
      <c r="G43" s="4">
        <f t="shared" si="2"/>
        <v>0</v>
      </c>
      <c r="H43" s="4" t="str">
        <f t="shared" si="3"/>
        <v>，2297016</v>
      </c>
      <c r="I43" s="4" t="str">
        <f>VLOOKUP(A43,HOP!A:T,20,0)</f>
        <v>直连</v>
      </c>
    </row>
    <row r="44" s="4" customFormat="1" spans="1:9">
      <c r="A44" s="4">
        <v>16801960745</v>
      </c>
      <c r="B44" s="5">
        <v>44520</v>
      </c>
      <c r="C44" s="5">
        <v>44521</v>
      </c>
      <c r="D44" s="4">
        <v>1407</v>
      </c>
      <c r="E44" s="4" t="str">
        <f>VLOOKUP(A44,HOP!A:L,12,0)</f>
        <v>1407.00</v>
      </c>
      <c r="F44" s="4" t="str">
        <f>VLOOKUP(A44,HOP!A:C,3,0)</f>
        <v>2300090</v>
      </c>
      <c r="G44" s="4">
        <f t="shared" si="2"/>
        <v>0</v>
      </c>
      <c r="H44" s="4" t="str">
        <f t="shared" si="3"/>
        <v>，2300090</v>
      </c>
      <c r="I44" s="4" t="str">
        <f>VLOOKUP(A44,HOP!A:T,20,0)</f>
        <v>直连</v>
      </c>
    </row>
    <row r="45" s="4" customFormat="1" spans="1:9">
      <c r="A45" s="4">
        <v>16802484917</v>
      </c>
      <c r="B45" s="5">
        <v>44519</v>
      </c>
      <c r="C45" s="5">
        <v>44521</v>
      </c>
      <c r="D45" s="4">
        <v>970</v>
      </c>
      <c r="E45" s="4" t="str">
        <f>VLOOKUP(A45,HOP!A:L,12,0)</f>
        <v>970.00</v>
      </c>
      <c r="F45" s="4" t="str">
        <f>VLOOKUP(A45,HOP!A:C,3,0)</f>
        <v>2300187</v>
      </c>
      <c r="G45" s="4">
        <f t="shared" si="2"/>
        <v>0</v>
      </c>
      <c r="H45" s="4" t="str">
        <f t="shared" si="3"/>
        <v>，2300187</v>
      </c>
      <c r="I45" s="4" t="str">
        <f>VLOOKUP(A45,HOP!A:T,20,0)</f>
        <v>直连</v>
      </c>
    </row>
    <row r="46" s="4" customFormat="1" spans="1:9">
      <c r="A46" s="4">
        <v>16808973645</v>
      </c>
      <c r="B46" s="5">
        <v>44520</v>
      </c>
      <c r="C46" s="5">
        <v>44521</v>
      </c>
      <c r="D46" s="4">
        <v>382</v>
      </c>
      <c r="E46" s="4" t="str">
        <f>VLOOKUP(A46,HOP!A:L,12,0)</f>
        <v>382.00</v>
      </c>
      <c r="F46" s="4" t="str">
        <f>VLOOKUP(A46,HOP!A:C,3,0)</f>
        <v>2301123</v>
      </c>
      <c r="G46" s="4">
        <f t="shared" si="2"/>
        <v>0</v>
      </c>
      <c r="H46" s="4" t="str">
        <f t="shared" si="3"/>
        <v>，2301123</v>
      </c>
      <c r="I46" s="4" t="str">
        <f>VLOOKUP(A46,HOP!A:T,20,0)</f>
        <v>直连</v>
      </c>
    </row>
    <row r="47" s="4" customFormat="1" spans="1:9">
      <c r="A47" s="4">
        <v>16786574529</v>
      </c>
      <c r="B47" s="5">
        <v>44518</v>
      </c>
      <c r="C47" s="5">
        <v>44521</v>
      </c>
      <c r="D47" s="4">
        <v>1239</v>
      </c>
      <c r="E47" s="4" t="str">
        <f>VLOOKUP(A47,HOP!A:L,12,0)</f>
        <v>1239.00</v>
      </c>
      <c r="F47" s="4" t="str">
        <f>VLOOKUP(A47,HOP!A:C,3,0)</f>
        <v>2298709</v>
      </c>
      <c r="G47" s="4">
        <f t="shared" si="2"/>
        <v>0</v>
      </c>
      <c r="H47" s="4" t="str">
        <f t="shared" si="3"/>
        <v>，2298709</v>
      </c>
      <c r="I47" s="4" t="str">
        <f>VLOOKUP(A47,HOP!A:T,20,0)</f>
        <v>直采</v>
      </c>
    </row>
    <row r="48" s="4" customFormat="1" spans="1:9">
      <c r="A48" s="4">
        <v>16815072094</v>
      </c>
      <c r="B48" s="5">
        <v>44519</v>
      </c>
      <c r="C48" s="5">
        <v>44521</v>
      </c>
      <c r="D48" s="4">
        <v>336</v>
      </c>
      <c r="E48" s="4" t="str">
        <f>VLOOKUP(A48,HOP!A:L,12,0)</f>
        <v>336.00</v>
      </c>
      <c r="F48" s="4" t="str">
        <f>VLOOKUP(A48,HOP!A:C,3,0)</f>
        <v>2302277</v>
      </c>
      <c r="G48" s="4">
        <f t="shared" si="2"/>
        <v>0</v>
      </c>
      <c r="H48" s="4" t="str">
        <f t="shared" si="3"/>
        <v>，2302277</v>
      </c>
      <c r="I48" s="4" t="str">
        <f>VLOOKUP(A48,HOP!A:T,20,0)</f>
        <v>直连</v>
      </c>
    </row>
    <row r="49" s="4" customFormat="1" spans="1:9">
      <c r="A49" s="4">
        <v>16817418831</v>
      </c>
      <c r="B49" s="5">
        <v>44520</v>
      </c>
      <c r="C49" s="5">
        <v>44521</v>
      </c>
      <c r="D49" s="4">
        <v>371</v>
      </c>
      <c r="E49" s="4" t="str">
        <f>VLOOKUP(A49,HOP!A:L,12,0)</f>
        <v>371.00</v>
      </c>
      <c r="F49" s="4" t="str">
        <f>VLOOKUP(A49,HOP!A:C,3,0)</f>
        <v>2302929</v>
      </c>
      <c r="G49" s="4">
        <f t="shared" si="2"/>
        <v>0</v>
      </c>
      <c r="H49" s="4" t="str">
        <f t="shared" si="3"/>
        <v>，2302929</v>
      </c>
      <c r="I49" s="4" t="str">
        <f>VLOOKUP(A49,HOP!A:T,20,0)</f>
        <v>直连</v>
      </c>
    </row>
    <row r="50" s="4" customFormat="1" spans="1:9">
      <c r="A50" s="4">
        <v>16818031052</v>
      </c>
      <c r="B50" s="5">
        <v>44520</v>
      </c>
      <c r="C50" s="5">
        <v>44521</v>
      </c>
      <c r="D50" s="4">
        <v>561</v>
      </c>
      <c r="E50" s="4" t="str">
        <f>VLOOKUP(A50,HOP!A:L,12,0)</f>
        <v>561.00</v>
      </c>
      <c r="F50" s="4" t="str">
        <f>VLOOKUP(A50,HOP!A:C,3,0)</f>
        <v>2303122</v>
      </c>
      <c r="G50" s="4">
        <f t="shared" si="2"/>
        <v>0</v>
      </c>
      <c r="H50" s="4" t="str">
        <f t="shared" si="3"/>
        <v>，2303122</v>
      </c>
      <c r="I50" s="4" t="str">
        <f>VLOOKUP(A50,HOP!A:T,20,0)</f>
        <v>直连</v>
      </c>
    </row>
    <row r="51" s="4" customFormat="1" spans="1:9">
      <c r="A51" s="4">
        <v>16818220193</v>
      </c>
      <c r="B51" s="5">
        <v>44519</v>
      </c>
      <c r="C51" s="5">
        <v>44521</v>
      </c>
      <c r="D51" s="4">
        <v>874</v>
      </c>
      <c r="E51" s="4" t="str">
        <f>VLOOKUP(A51,HOP!A:L,12,0)</f>
        <v>874.00</v>
      </c>
      <c r="F51" s="4" t="str">
        <f>VLOOKUP(A51,HOP!A:C,3,0)</f>
        <v>2303188</v>
      </c>
      <c r="G51" s="4">
        <f t="shared" si="2"/>
        <v>0</v>
      </c>
      <c r="H51" s="4" t="str">
        <f t="shared" si="3"/>
        <v>，2303188</v>
      </c>
      <c r="I51" s="4" t="str">
        <f>VLOOKUP(A51,HOP!A:T,20,0)</f>
        <v>直连</v>
      </c>
    </row>
    <row r="52" s="4" customFormat="1" hidden="1" spans="1:9">
      <c r="A52" s="4">
        <v>16818716839</v>
      </c>
      <c r="B52" s="5">
        <v>44519</v>
      </c>
      <c r="C52" s="5">
        <v>44521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VLOOKUP(A52,HOP!A:T,20,0)</f>
        <v>#N/A</v>
      </c>
    </row>
    <row r="53" s="4" customFormat="1" spans="1:9">
      <c r="A53" s="4">
        <v>16811115963</v>
      </c>
      <c r="B53" s="5">
        <v>44520</v>
      </c>
      <c r="C53" s="5">
        <v>44521</v>
      </c>
      <c r="D53" s="4">
        <v>826</v>
      </c>
      <c r="E53" s="4" t="str">
        <f>VLOOKUP(A53,HOP!A:L,12,0)</f>
        <v>826.00</v>
      </c>
      <c r="F53" s="4" t="str">
        <f>VLOOKUP(A53,HOP!A:C,3,0)</f>
        <v>2301776</v>
      </c>
      <c r="G53" s="4">
        <f t="shared" si="2"/>
        <v>0</v>
      </c>
      <c r="H53" s="4" t="str">
        <f t="shared" si="3"/>
        <v>，2301776</v>
      </c>
      <c r="I53" s="4" t="str">
        <f>VLOOKUP(A53,HOP!A:T,20,0)</f>
        <v>直采</v>
      </c>
    </row>
    <row r="54" s="4" customFormat="1" spans="1:9">
      <c r="A54" s="4">
        <v>16824381841</v>
      </c>
      <c r="B54" s="5">
        <v>44520</v>
      </c>
      <c r="C54" s="5">
        <v>44521</v>
      </c>
      <c r="D54" s="4">
        <v>245</v>
      </c>
      <c r="E54" s="4" t="str">
        <f>VLOOKUP(A54,HOP!A:L,12,0)</f>
        <v>245.00</v>
      </c>
      <c r="F54" s="4" t="str">
        <f>VLOOKUP(A54,HOP!A:C,3,0)</f>
        <v>2304176</v>
      </c>
      <c r="G54" s="4">
        <f t="shared" si="2"/>
        <v>0</v>
      </c>
      <c r="H54" s="4" t="str">
        <f t="shared" si="3"/>
        <v>，2304176</v>
      </c>
      <c r="I54" s="4" t="str">
        <f>VLOOKUP(A54,HOP!A:T,20,0)</f>
        <v>直连</v>
      </c>
    </row>
    <row r="55" s="4" customFormat="1" spans="1:9">
      <c r="A55" s="4">
        <v>16825455286</v>
      </c>
      <c r="B55" s="5">
        <v>44520</v>
      </c>
      <c r="C55" s="5">
        <v>44521</v>
      </c>
      <c r="D55" s="4">
        <v>180</v>
      </c>
      <c r="E55" s="4" t="str">
        <f>VLOOKUP(A55,HOP!A:L,12,0)</f>
        <v>180.00</v>
      </c>
      <c r="F55" s="4" t="str">
        <f>VLOOKUP(A55,HOP!A:C,3,0)</f>
        <v>2304500</v>
      </c>
      <c r="G55" s="4">
        <f t="shared" si="2"/>
        <v>0</v>
      </c>
      <c r="H55" s="4" t="str">
        <f t="shared" si="3"/>
        <v>，2304500</v>
      </c>
      <c r="I55" s="4" t="str">
        <f>VLOOKUP(A55,HOP!A:T,20,0)</f>
        <v>直连</v>
      </c>
    </row>
    <row r="56" s="4" customFormat="1" spans="1:9">
      <c r="A56" s="4">
        <v>16826305745</v>
      </c>
      <c r="B56" s="5">
        <v>44520</v>
      </c>
      <c r="C56" s="5">
        <v>44521</v>
      </c>
      <c r="D56" s="4">
        <v>180</v>
      </c>
      <c r="E56" s="4" t="str">
        <f>VLOOKUP(A56,HOP!A:L,12,0)</f>
        <v>180.00</v>
      </c>
      <c r="F56" s="4" t="str">
        <f>VLOOKUP(A56,HOP!A:C,3,0)</f>
        <v>2304773</v>
      </c>
      <c r="G56" s="4">
        <f t="shared" si="2"/>
        <v>0</v>
      </c>
      <c r="H56" s="4" t="str">
        <f t="shared" si="3"/>
        <v>，2304773</v>
      </c>
      <c r="I56" s="4" t="str">
        <f>VLOOKUP(A56,HOP!A:T,20,0)</f>
        <v>直连</v>
      </c>
    </row>
    <row r="57" s="4" customFormat="1" spans="1:9">
      <c r="A57" s="4">
        <v>16826362067</v>
      </c>
      <c r="B57" s="5">
        <v>44520</v>
      </c>
      <c r="C57" s="5">
        <v>44521</v>
      </c>
      <c r="D57" s="4">
        <v>1153</v>
      </c>
      <c r="E57" s="4" t="str">
        <f>VLOOKUP(A57,HOP!A:L,12,0)</f>
        <v>1153.00</v>
      </c>
      <c r="F57" s="4" t="str">
        <f>VLOOKUP(A57,HOP!A:C,3,0)</f>
        <v>2304796</v>
      </c>
      <c r="G57" s="4">
        <f t="shared" si="2"/>
        <v>0</v>
      </c>
      <c r="H57" s="4" t="str">
        <f t="shared" si="3"/>
        <v>，2304796</v>
      </c>
      <c r="I57" s="4" t="str">
        <f>VLOOKUP(A57,HOP!A:T,20,0)</f>
        <v>直连</v>
      </c>
    </row>
    <row r="58" s="4" customFormat="1" spans="1:9">
      <c r="A58" s="4">
        <v>16826370500</v>
      </c>
      <c r="B58" s="5">
        <v>44520</v>
      </c>
      <c r="C58" s="5">
        <v>44521</v>
      </c>
      <c r="D58" s="4">
        <v>280</v>
      </c>
      <c r="E58" s="4" t="str">
        <f>VLOOKUP(A58,HOP!A:L,12,0)</f>
        <v>280.00</v>
      </c>
      <c r="F58" s="4" t="str">
        <f>VLOOKUP(A58,HOP!A:C,3,0)</f>
        <v>2304800</v>
      </c>
      <c r="G58" s="4">
        <f t="shared" si="2"/>
        <v>0</v>
      </c>
      <c r="H58" s="4" t="str">
        <f t="shared" si="3"/>
        <v>，2304800</v>
      </c>
      <c r="I58" s="4" t="str">
        <f>VLOOKUP(A58,HOP!A:T,20,0)</f>
        <v>直连</v>
      </c>
    </row>
    <row r="59" s="4" customFormat="1" hidden="1" spans="1:9">
      <c r="A59" s="4">
        <v>16826420567</v>
      </c>
      <c r="B59" s="5">
        <v>44520</v>
      </c>
      <c r="C59" s="5">
        <v>44521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VLOOKUP(A59,HOP!A:T,20,0)</f>
        <v>#N/A</v>
      </c>
    </row>
    <row r="60" s="4" customFormat="1" hidden="1" spans="1:9">
      <c r="A60" s="4">
        <v>16826507231</v>
      </c>
      <c r="B60" s="5">
        <v>44520</v>
      </c>
      <c r="C60" s="5">
        <v>44521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VLOOKUP(A60,HOP!A:T,20,0)</f>
        <v>#N/A</v>
      </c>
    </row>
    <row r="61" s="4" customFormat="1" spans="1:9">
      <c r="A61" s="4">
        <v>16826549473</v>
      </c>
      <c r="B61" s="5">
        <v>44520</v>
      </c>
      <c r="C61" s="5">
        <v>44521</v>
      </c>
      <c r="D61" s="4">
        <v>205</v>
      </c>
      <c r="E61" s="4" t="str">
        <f>VLOOKUP(A61,HOP!A:L,12,0)</f>
        <v>205.00</v>
      </c>
      <c r="F61" s="4" t="str">
        <f>VLOOKUP(A61,HOP!A:C,3,0)</f>
        <v>2304881</v>
      </c>
      <c r="G61" s="4">
        <f t="shared" si="2"/>
        <v>0</v>
      </c>
      <c r="H61" s="4" t="str">
        <f t="shared" si="3"/>
        <v>，2304881</v>
      </c>
      <c r="I61" s="4" t="str">
        <f>VLOOKUP(A61,HOP!A:T,20,0)</f>
        <v>直连</v>
      </c>
    </row>
    <row r="62" s="4" customFormat="1" hidden="1" spans="1:9">
      <c r="A62" s="4">
        <v>16830072303</v>
      </c>
      <c r="B62" s="5">
        <v>44520</v>
      </c>
      <c r="C62" s="5">
        <v>44521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VLOOKUP(A62,HOP!A:T,20,0)</f>
        <v>#N/A</v>
      </c>
    </row>
    <row r="63" s="4" customFormat="1" spans="1:9">
      <c r="A63" s="4">
        <v>16830904267</v>
      </c>
      <c r="B63" s="5">
        <v>44520</v>
      </c>
      <c r="C63" s="5">
        <v>44521</v>
      </c>
      <c r="D63" s="4">
        <v>129</v>
      </c>
      <c r="E63" s="4" t="str">
        <f>VLOOKUP(A63,HOP!A:L,12,0)</f>
        <v>129.00</v>
      </c>
      <c r="F63" s="4" t="str">
        <f>VLOOKUP(A63,HOP!A:C,3,0)</f>
        <v>2305170</v>
      </c>
      <c r="G63" s="4">
        <f t="shared" si="2"/>
        <v>0</v>
      </c>
      <c r="H63" s="4" t="str">
        <f t="shared" si="3"/>
        <v>，2305170</v>
      </c>
      <c r="I63" s="4" t="str">
        <f>VLOOKUP(A63,HOP!A:T,20,0)</f>
        <v>直连</v>
      </c>
    </row>
    <row r="64" s="4" customFormat="1" spans="1:9">
      <c r="A64" s="4">
        <v>16830942353</v>
      </c>
      <c r="B64" s="5">
        <v>44520</v>
      </c>
      <c r="C64" s="5">
        <v>44521</v>
      </c>
      <c r="D64" s="4">
        <v>133</v>
      </c>
      <c r="E64" s="4" t="str">
        <f>VLOOKUP(A64,HOP!A:L,12,0)</f>
        <v>133.00</v>
      </c>
      <c r="F64" s="4" t="str">
        <f>VLOOKUP(A64,HOP!A:C,3,0)</f>
        <v>2305177</v>
      </c>
      <c r="G64" s="4">
        <f t="shared" si="2"/>
        <v>0</v>
      </c>
      <c r="H64" s="4" t="str">
        <f t="shared" si="3"/>
        <v>，2305177</v>
      </c>
      <c r="I64" s="4" t="str">
        <f>VLOOKUP(A64,HOP!A:T,20,0)</f>
        <v>直连</v>
      </c>
    </row>
    <row r="65" s="4" customFormat="1" spans="1:9">
      <c r="A65" s="4">
        <v>16831415538</v>
      </c>
      <c r="B65" s="5">
        <v>44520</v>
      </c>
      <c r="C65" s="5">
        <v>44521</v>
      </c>
      <c r="D65" s="4">
        <v>224</v>
      </c>
      <c r="E65" s="4" t="str">
        <f>VLOOKUP(A65,HOP!A:L,12,0)</f>
        <v>224.00</v>
      </c>
      <c r="F65" s="4" t="str">
        <f>VLOOKUP(A65,HOP!A:C,3,0)</f>
        <v>2305312</v>
      </c>
      <c r="G65" s="4">
        <f t="shared" si="2"/>
        <v>0</v>
      </c>
      <c r="H65" s="4" t="str">
        <f t="shared" si="3"/>
        <v>，2305312</v>
      </c>
      <c r="I65" s="4" t="str">
        <f>VLOOKUP(A65,HOP!A:T,20,0)</f>
        <v>直连</v>
      </c>
    </row>
    <row r="66" s="4" customFormat="1" spans="1:9">
      <c r="A66" s="4">
        <v>16831558581</v>
      </c>
      <c r="B66" s="5">
        <v>44520</v>
      </c>
      <c r="C66" s="5">
        <v>44521</v>
      </c>
      <c r="D66" s="4">
        <v>437</v>
      </c>
      <c r="E66" s="4" t="str">
        <f>VLOOKUP(A66,HOP!A:L,12,0)</f>
        <v>437.00</v>
      </c>
      <c r="F66" s="4" t="str">
        <f>VLOOKUP(A66,HOP!A:C,3,0)</f>
        <v>2305361</v>
      </c>
      <c r="G66" s="4">
        <f t="shared" si="2"/>
        <v>0</v>
      </c>
      <c r="H66" s="4" t="str">
        <f t="shared" si="3"/>
        <v>，2305361</v>
      </c>
      <c r="I66" s="4" t="str">
        <f>VLOOKUP(A66,HOP!A:T,20,0)</f>
        <v>直连</v>
      </c>
    </row>
    <row r="67" s="4" customFormat="1" spans="1:9">
      <c r="A67" s="4">
        <v>16831930708</v>
      </c>
      <c r="B67" s="5">
        <v>44520</v>
      </c>
      <c r="C67" s="5">
        <v>44521</v>
      </c>
      <c r="D67" s="4">
        <v>169</v>
      </c>
      <c r="E67" s="4" t="str">
        <f>VLOOKUP(A67,HOP!A:L,12,0)</f>
        <v>169.00</v>
      </c>
      <c r="F67" s="4" t="str">
        <f>VLOOKUP(A67,HOP!A:C,3,0)</f>
        <v>2305486</v>
      </c>
      <c r="G67" s="4">
        <f>D67-E67</f>
        <v>0</v>
      </c>
      <c r="H67" s="4" t="str">
        <f>$H$1&amp;F67</f>
        <v>，2305486</v>
      </c>
      <c r="I67" s="4" t="str">
        <f>VLOOKUP(A67,HOP!A:T,20,0)</f>
        <v>直连</v>
      </c>
    </row>
    <row r="68" s="4" customFormat="1" spans="1:9">
      <c r="A68" s="4">
        <v>16832534609</v>
      </c>
      <c r="B68" s="5">
        <v>44520</v>
      </c>
      <c r="C68" s="5">
        <v>44521</v>
      </c>
      <c r="D68" s="4">
        <v>642</v>
      </c>
      <c r="E68" s="4" t="str">
        <f>VLOOKUP(A68,HOP!A:L,12,0)</f>
        <v>642.00</v>
      </c>
      <c r="F68" s="4" t="str">
        <f>VLOOKUP(A68,HOP!A:C,3,0)</f>
        <v>2305669</v>
      </c>
      <c r="G68" s="4">
        <f>D68-E68</f>
        <v>0</v>
      </c>
      <c r="H68" s="4" t="str">
        <f>$H$1&amp;F68</f>
        <v>，2305669</v>
      </c>
      <c r="I68" s="4" t="str">
        <f>VLOOKUP(A68,HOP!A:T,20,0)</f>
        <v>直连</v>
      </c>
    </row>
    <row r="69" s="4" customFormat="1" spans="1:9">
      <c r="A69" s="4">
        <v>16832622236</v>
      </c>
      <c r="B69" s="5">
        <v>44520</v>
      </c>
      <c r="C69" s="5">
        <v>44521</v>
      </c>
      <c r="D69" s="4">
        <v>171</v>
      </c>
      <c r="E69" s="4" t="str">
        <f>VLOOKUP(A69,HOP!A:L,12,0)</f>
        <v>171.00</v>
      </c>
      <c r="F69" s="4" t="str">
        <f>VLOOKUP(A69,HOP!A:C,3,0)</f>
        <v>2305691</v>
      </c>
      <c r="G69" s="4">
        <f>D69-E69</f>
        <v>0</v>
      </c>
      <c r="H69" s="4" t="str">
        <f>$H$1&amp;F69</f>
        <v>，2305691</v>
      </c>
      <c r="I69" s="4" t="str">
        <f>VLOOKUP(A69,HOP!A:T,20,0)</f>
        <v>直连</v>
      </c>
    </row>
    <row r="70" s="4" customFormat="1" spans="1:9">
      <c r="A70" s="4">
        <v>16832634792</v>
      </c>
      <c r="B70" s="5">
        <v>44520</v>
      </c>
      <c r="C70" s="5">
        <v>44521</v>
      </c>
      <c r="D70" s="4">
        <v>180</v>
      </c>
      <c r="E70" s="4" t="str">
        <f>VLOOKUP(A70,HOP!A:L,12,0)</f>
        <v>180.00</v>
      </c>
      <c r="F70" s="4" t="str">
        <f>VLOOKUP(A70,HOP!A:C,3,0)</f>
        <v>2305698</v>
      </c>
      <c r="G70" s="4">
        <f>D70-E70</f>
        <v>0</v>
      </c>
      <c r="H70" s="4" t="str">
        <f>$H$1&amp;F70</f>
        <v>，2305698</v>
      </c>
      <c r="I70" s="4" t="str">
        <f>VLOOKUP(A70,HOP!A:T,20,0)</f>
        <v>直连</v>
      </c>
    </row>
    <row r="71" s="4" customFormat="1" spans="1:9">
      <c r="A71" s="4">
        <v>16832637293</v>
      </c>
      <c r="B71" s="5">
        <v>44520</v>
      </c>
      <c r="C71" s="5">
        <v>44521</v>
      </c>
      <c r="D71" s="4">
        <v>180</v>
      </c>
      <c r="E71" s="4" t="str">
        <f>VLOOKUP(A71,HOP!A:L,12,0)</f>
        <v>180.00</v>
      </c>
      <c r="F71" s="4" t="str">
        <f>VLOOKUP(A71,HOP!A:C,3,0)</f>
        <v>2305699</v>
      </c>
      <c r="G71" s="4">
        <f>D71-E71</f>
        <v>0</v>
      </c>
      <c r="H71" s="4" t="str">
        <f>$H$1&amp;F71</f>
        <v>，2305699</v>
      </c>
      <c r="I71" s="4" t="str">
        <f>VLOOKUP(A71,HOP!A:T,20,0)</f>
        <v>直连</v>
      </c>
    </row>
    <row r="72" s="4" customFormat="1" spans="1:9">
      <c r="A72" s="4">
        <v>16832660614</v>
      </c>
      <c r="B72" s="5">
        <v>44520</v>
      </c>
      <c r="C72" s="5">
        <v>44521</v>
      </c>
      <c r="D72" s="4">
        <v>180</v>
      </c>
      <c r="E72" s="4" t="str">
        <f>VLOOKUP(A72,HOP!A:L,12,0)</f>
        <v>180.00</v>
      </c>
      <c r="F72" s="4" t="str">
        <f>VLOOKUP(A72,HOP!A:C,3,0)</f>
        <v>2305706</v>
      </c>
      <c r="G72" s="4">
        <f>D72-E72</f>
        <v>0</v>
      </c>
      <c r="H72" s="4" t="str">
        <f>$H$1&amp;F72</f>
        <v>，2305706</v>
      </c>
      <c r="I72" s="4" t="str">
        <f>VLOOKUP(A72,HOP!A:T,20,0)</f>
        <v>直连</v>
      </c>
    </row>
    <row r="74" spans="4:4">
      <c r="D74" s="4">
        <f>SUM(D2:D73)</f>
        <v>31649</v>
      </c>
    </row>
    <row r="75" spans="4:4">
      <c r="D75" s="4" t="s">
        <v>216</v>
      </c>
    </row>
    <row r="78" spans="1:3">
      <c r="A78" s="4" t="s">
        <v>217</v>
      </c>
      <c r="C78" s="4">
        <v>2555</v>
      </c>
    </row>
    <row r="79" spans="1:3">
      <c r="A79" s="4" t="s">
        <v>218</v>
      </c>
      <c r="C79" s="4">
        <v>29094</v>
      </c>
    </row>
    <row r="80" spans="1:3">
      <c r="A80" s="4" t="s">
        <v>219</v>
      </c>
      <c r="C80" s="4">
        <f>SUBTOTAL(9,C78:C79)</f>
        <v>31649</v>
      </c>
    </row>
  </sheetData>
  <autoFilter ref="A1:X72">
    <filterColumn colId="3">
      <filters>
        <filter val="490"/>
        <filter val="511"/>
        <filter val="393"/>
        <filter val="1153"/>
        <filter val="155"/>
        <filter val="97"/>
        <filter val="118"/>
        <filter val="318"/>
        <filter val="1858"/>
        <filter val="121"/>
        <filter val="221"/>
        <filter val="561"/>
        <filter val="162"/>
        <filter val="224"/>
        <filter val="525"/>
        <filter val="366"/>
        <filter val="826"/>
        <filter val="168"/>
        <filter val="129"/>
        <filter val="169"/>
        <filter val="430"/>
        <filter val="470"/>
        <filter val="970"/>
        <filter val="171"/>
        <filter val="371"/>
        <filter val="631"/>
        <filter val="133"/>
        <filter val="334"/>
        <filter val="874"/>
        <filter val="336"/>
        <filter val="437"/>
        <filter val="1239"/>
        <filter val="180"/>
        <filter val="280"/>
        <filter val="700"/>
        <filter val="541"/>
        <filter val="641"/>
        <filter val="681"/>
        <filter val="1501"/>
        <filter val="2241"/>
        <filter val="382"/>
        <filter val="642"/>
        <filter val="1402"/>
        <filter val="143"/>
        <filter val="105"/>
        <filter val="205"/>
        <filter val="245"/>
        <filter val="246"/>
        <filter val="1706"/>
        <filter val="447"/>
        <filter val="607"/>
        <filter val="1407"/>
        <filter val="408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220</v>
      </c>
      <c r="B1" s="2" t="s">
        <v>221</v>
      </c>
      <c r="C1" s="2" t="s">
        <v>222</v>
      </c>
      <c r="D1" s="2" t="s">
        <v>223</v>
      </c>
      <c r="E1" s="2" t="s">
        <v>13</v>
      </c>
      <c r="F1" s="2" t="s">
        <v>5</v>
      </c>
      <c r="G1" s="2" t="s">
        <v>6</v>
      </c>
      <c r="H1" s="2" t="s">
        <v>224</v>
      </c>
      <c r="I1" s="2" t="s">
        <v>225</v>
      </c>
      <c r="J1" s="2" t="s">
        <v>226</v>
      </c>
      <c r="K1" s="2" t="s">
        <v>227</v>
      </c>
      <c r="L1" s="2" t="s">
        <v>228</v>
      </c>
      <c r="M1" s="2" t="s">
        <v>229</v>
      </c>
      <c r="N1" s="2" t="s">
        <v>230</v>
      </c>
      <c r="O1" s="2" t="s">
        <v>231</v>
      </c>
      <c r="P1" s="2" t="s">
        <v>232</v>
      </c>
      <c r="Q1" s="2" t="s">
        <v>233</v>
      </c>
      <c r="R1" s="2" t="s">
        <v>234</v>
      </c>
      <c r="S1" s="2" t="s">
        <v>235</v>
      </c>
      <c r="T1" s="2" t="s">
        <v>236</v>
      </c>
    </row>
    <row r="2" s="1" customFormat="1" spans="1:20">
      <c r="A2" s="3">
        <v>16815072094</v>
      </c>
      <c r="B2" s="1" t="s">
        <v>237</v>
      </c>
      <c r="C2" s="1" t="s">
        <v>238</v>
      </c>
      <c r="D2" s="1" t="s">
        <v>239</v>
      </c>
      <c r="E2" s="1" t="s">
        <v>162</v>
      </c>
      <c r="F2" s="1" t="s">
        <v>240</v>
      </c>
      <c r="G2" s="1" t="s">
        <v>241</v>
      </c>
      <c r="H2" s="1" t="s">
        <v>242</v>
      </c>
      <c r="I2" s="1" t="s">
        <v>243</v>
      </c>
      <c r="J2" s="1" t="s">
        <v>244</v>
      </c>
      <c r="K2" s="1" t="s">
        <v>243</v>
      </c>
      <c r="L2" s="1" t="s">
        <v>243</v>
      </c>
      <c r="M2" s="1" t="s">
        <v>245</v>
      </c>
      <c r="N2" s="1" t="s">
        <v>245</v>
      </c>
      <c r="O2" s="1" t="s">
        <v>246</v>
      </c>
      <c r="P2" s="1" t="s">
        <v>247</v>
      </c>
      <c r="Q2" s="1" t="s">
        <v>248</v>
      </c>
      <c r="R2" s="1" t="s">
        <v>249</v>
      </c>
      <c r="S2" s="1" t="s">
        <v>250</v>
      </c>
      <c r="T2" s="1" t="s">
        <v>251</v>
      </c>
    </row>
    <row r="3" s="1" customFormat="1" spans="1:20">
      <c r="A3" s="3">
        <v>16818220193</v>
      </c>
      <c r="B3" s="1" t="s">
        <v>237</v>
      </c>
      <c r="C3" s="1" t="s">
        <v>252</v>
      </c>
      <c r="D3" s="1" t="s">
        <v>253</v>
      </c>
      <c r="E3" s="1" t="s">
        <v>169</v>
      </c>
      <c r="F3" s="1" t="s">
        <v>240</v>
      </c>
      <c r="G3" s="1" t="s">
        <v>241</v>
      </c>
      <c r="H3" s="1" t="s">
        <v>242</v>
      </c>
      <c r="I3" s="1" t="s">
        <v>254</v>
      </c>
      <c r="J3" s="1" t="s">
        <v>244</v>
      </c>
      <c r="K3" s="1" t="s">
        <v>254</v>
      </c>
      <c r="L3" s="1" t="s">
        <v>254</v>
      </c>
      <c r="M3" s="1" t="s">
        <v>245</v>
      </c>
      <c r="N3" s="1" t="s">
        <v>245</v>
      </c>
      <c r="O3" s="1" t="s">
        <v>246</v>
      </c>
      <c r="P3" s="1" t="s">
        <v>247</v>
      </c>
      <c r="Q3" s="1" t="s">
        <v>255</v>
      </c>
      <c r="R3" s="1" t="s">
        <v>249</v>
      </c>
      <c r="S3" s="1" t="s">
        <v>250</v>
      </c>
      <c r="T3" s="1" t="s">
        <v>251</v>
      </c>
    </row>
    <row r="4" s="1" customFormat="1" spans="1:20">
      <c r="A4" s="3">
        <v>16769020507</v>
      </c>
      <c r="B4" s="1" t="s">
        <v>256</v>
      </c>
      <c r="C4" s="1" t="s">
        <v>257</v>
      </c>
      <c r="D4" s="1" t="s">
        <v>258</v>
      </c>
      <c r="E4" s="1" t="s">
        <v>259</v>
      </c>
      <c r="F4" s="1" t="s">
        <v>240</v>
      </c>
      <c r="G4" s="1" t="s">
        <v>260</v>
      </c>
      <c r="H4" s="1" t="s">
        <v>242</v>
      </c>
      <c r="I4" s="1" t="s">
        <v>261</v>
      </c>
      <c r="J4" s="1" t="s">
        <v>244</v>
      </c>
      <c r="K4" s="1" t="s">
        <v>261</v>
      </c>
      <c r="L4" s="1" t="s">
        <v>261</v>
      </c>
      <c r="M4" s="1" t="s">
        <v>245</v>
      </c>
      <c r="N4" s="1" t="s">
        <v>245</v>
      </c>
      <c r="O4" s="1" t="s">
        <v>246</v>
      </c>
      <c r="P4" s="1" t="s">
        <v>247</v>
      </c>
      <c r="Q4" s="1" t="s">
        <v>262</v>
      </c>
      <c r="R4" s="1" t="s">
        <v>249</v>
      </c>
      <c r="S4" s="1" t="s">
        <v>250</v>
      </c>
      <c r="T4" s="1" t="s">
        <v>251</v>
      </c>
    </row>
    <row r="5" s="1" customFormat="1" spans="1:20">
      <c r="A5" s="3">
        <v>16824381841</v>
      </c>
      <c r="B5" s="1" t="s">
        <v>240</v>
      </c>
      <c r="C5" s="1" t="s">
        <v>263</v>
      </c>
      <c r="D5" s="1" t="s">
        <v>264</v>
      </c>
      <c r="E5" s="1" t="s">
        <v>265</v>
      </c>
      <c r="F5" s="1" t="s">
        <v>260</v>
      </c>
      <c r="G5" s="1" t="s">
        <v>241</v>
      </c>
      <c r="H5" s="1" t="s">
        <v>242</v>
      </c>
      <c r="I5" s="1" t="s">
        <v>266</v>
      </c>
      <c r="J5" s="1" t="s">
        <v>244</v>
      </c>
      <c r="K5" s="1" t="s">
        <v>266</v>
      </c>
      <c r="L5" s="1" t="s">
        <v>266</v>
      </c>
      <c r="M5" s="1" t="s">
        <v>245</v>
      </c>
      <c r="N5" s="1" t="s">
        <v>245</v>
      </c>
      <c r="O5" s="1" t="s">
        <v>246</v>
      </c>
      <c r="P5" s="1" t="s">
        <v>247</v>
      </c>
      <c r="Q5" s="1" t="s">
        <v>267</v>
      </c>
      <c r="R5" s="1" t="s">
        <v>249</v>
      </c>
      <c r="S5" s="1" t="s">
        <v>250</v>
      </c>
      <c r="T5" s="1" t="s">
        <v>251</v>
      </c>
    </row>
    <row r="6" s="1" customFormat="1" spans="1:20">
      <c r="A6" s="3">
        <v>16801960745</v>
      </c>
      <c r="B6" s="1" t="s">
        <v>268</v>
      </c>
      <c r="C6" s="1" t="s">
        <v>269</v>
      </c>
      <c r="D6" s="1" t="s">
        <v>270</v>
      </c>
      <c r="E6" s="1" t="s">
        <v>155</v>
      </c>
      <c r="F6" s="1" t="s">
        <v>260</v>
      </c>
      <c r="G6" s="1" t="s">
        <v>241</v>
      </c>
      <c r="H6" s="1" t="s">
        <v>242</v>
      </c>
      <c r="I6" s="1" t="s">
        <v>271</v>
      </c>
      <c r="J6" s="1" t="s">
        <v>244</v>
      </c>
      <c r="K6" s="1" t="s">
        <v>271</v>
      </c>
      <c r="L6" s="1" t="s">
        <v>271</v>
      </c>
      <c r="M6" s="1" t="s">
        <v>245</v>
      </c>
      <c r="N6" s="1" t="s">
        <v>245</v>
      </c>
      <c r="O6" s="1" t="s">
        <v>246</v>
      </c>
      <c r="P6" s="1" t="s">
        <v>247</v>
      </c>
      <c r="Q6" s="1" t="s">
        <v>272</v>
      </c>
      <c r="R6" s="1" t="s">
        <v>249</v>
      </c>
      <c r="S6" s="1" t="s">
        <v>250</v>
      </c>
      <c r="T6" s="1" t="s">
        <v>251</v>
      </c>
    </row>
    <row r="7" s="1" customFormat="1" spans="1:20">
      <c r="A7" s="3">
        <v>16811743783</v>
      </c>
      <c r="B7" s="1" t="s">
        <v>273</v>
      </c>
      <c r="C7" s="1" t="s">
        <v>274</v>
      </c>
      <c r="D7" s="1" t="s">
        <v>275</v>
      </c>
      <c r="E7" s="1" t="s">
        <v>68</v>
      </c>
      <c r="F7" s="1" t="s">
        <v>240</v>
      </c>
      <c r="G7" s="1" t="s">
        <v>260</v>
      </c>
      <c r="H7" s="1" t="s">
        <v>242</v>
      </c>
      <c r="I7" s="1" t="s">
        <v>276</v>
      </c>
      <c r="J7" s="1" t="s">
        <v>244</v>
      </c>
      <c r="K7" s="1" t="s">
        <v>276</v>
      </c>
      <c r="L7" s="1" t="s">
        <v>276</v>
      </c>
      <c r="M7" s="1" t="s">
        <v>245</v>
      </c>
      <c r="N7" s="1" t="s">
        <v>245</v>
      </c>
      <c r="O7" s="1" t="s">
        <v>246</v>
      </c>
      <c r="P7" s="1" t="s">
        <v>247</v>
      </c>
      <c r="Q7" s="1" t="s">
        <v>277</v>
      </c>
      <c r="R7" s="1" t="s">
        <v>249</v>
      </c>
      <c r="S7" s="1" t="s">
        <v>250</v>
      </c>
      <c r="T7" s="1" t="s">
        <v>278</v>
      </c>
    </row>
    <row r="8" s="1" customFormat="1" spans="1:20">
      <c r="A8" s="3">
        <v>16811115963</v>
      </c>
      <c r="B8" s="1" t="s">
        <v>273</v>
      </c>
      <c r="C8" s="1" t="s">
        <v>279</v>
      </c>
      <c r="D8" s="1" t="s">
        <v>275</v>
      </c>
      <c r="E8" s="1" t="s">
        <v>173</v>
      </c>
      <c r="F8" s="1" t="s">
        <v>260</v>
      </c>
      <c r="G8" s="1" t="s">
        <v>241</v>
      </c>
      <c r="H8" s="1" t="s">
        <v>242</v>
      </c>
      <c r="I8" s="1" t="s">
        <v>280</v>
      </c>
      <c r="J8" s="1" t="s">
        <v>244</v>
      </c>
      <c r="K8" s="1" t="s">
        <v>280</v>
      </c>
      <c r="L8" s="1" t="s">
        <v>280</v>
      </c>
      <c r="M8" s="1" t="s">
        <v>245</v>
      </c>
      <c r="N8" s="1" t="s">
        <v>245</v>
      </c>
      <c r="O8" s="1" t="s">
        <v>246</v>
      </c>
      <c r="P8" s="1" t="s">
        <v>247</v>
      </c>
      <c r="Q8" s="1" t="s">
        <v>281</v>
      </c>
      <c r="R8" s="1" t="s">
        <v>249</v>
      </c>
      <c r="S8" s="1" t="s">
        <v>250</v>
      </c>
      <c r="T8" s="1" t="s">
        <v>278</v>
      </c>
    </row>
    <row r="9" s="1" customFormat="1" spans="1:20">
      <c r="A9" s="3">
        <v>16786574529</v>
      </c>
      <c r="B9" s="1" t="s">
        <v>282</v>
      </c>
      <c r="C9" s="1" t="s">
        <v>283</v>
      </c>
      <c r="D9" s="1" t="s">
        <v>275</v>
      </c>
      <c r="E9" s="1" t="s">
        <v>160</v>
      </c>
      <c r="F9" s="1" t="s">
        <v>237</v>
      </c>
      <c r="G9" s="1" t="s">
        <v>241</v>
      </c>
      <c r="H9" s="1" t="s">
        <v>242</v>
      </c>
      <c r="I9" s="1" t="s">
        <v>284</v>
      </c>
      <c r="J9" s="1" t="s">
        <v>244</v>
      </c>
      <c r="K9" s="1" t="s">
        <v>284</v>
      </c>
      <c r="L9" s="1" t="s">
        <v>284</v>
      </c>
      <c r="M9" s="1" t="s">
        <v>245</v>
      </c>
      <c r="N9" s="1" t="s">
        <v>245</v>
      </c>
      <c r="O9" s="1" t="s">
        <v>246</v>
      </c>
      <c r="P9" s="1" t="s">
        <v>247</v>
      </c>
      <c r="Q9" s="1" t="s">
        <v>285</v>
      </c>
      <c r="R9" s="1" t="s">
        <v>249</v>
      </c>
      <c r="S9" s="1" t="s">
        <v>250</v>
      </c>
      <c r="T9" s="1" t="s">
        <v>278</v>
      </c>
    </row>
    <row r="10" s="1" customFormat="1" spans="1:20">
      <c r="A10" s="3">
        <v>16778745767</v>
      </c>
      <c r="B10" s="1" t="s">
        <v>286</v>
      </c>
      <c r="C10" s="1" t="s">
        <v>287</v>
      </c>
      <c r="D10" s="1" t="s">
        <v>275</v>
      </c>
      <c r="E10" s="1" t="s">
        <v>288</v>
      </c>
      <c r="F10" s="1" t="s">
        <v>289</v>
      </c>
      <c r="G10" s="1" t="s">
        <v>260</v>
      </c>
      <c r="H10" s="1" t="s">
        <v>242</v>
      </c>
      <c r="I10" s="1" t="s">
        <v>290</v>
      </c>
      <c r="J10" s="1" t="s">
        <v>244</v>
      </c>
      <c r="K10" s="1" t="s">
        <v>290</v>
      </c>
      <c r="L10" s="1" t="s">
        <v>246</v>
      </c>
      <c r="M10" s="1" t="s">
        <v>291</v>
      </c>
      <c r="N10" s="1" t="s">
        <v>291</v>
      </c>
      <c r="O10" s="1" t="s">
        <v>246</v>
      </c>
      <c r="P10" s="1" t="s">
        <v>247</v>
      </c>
      <c r="Q10" s="1" t="s">
        <v>292</v>
      </c>
      <c r="R10" s="1" t="s">
        <v>249</v>
      </c>
      <c r="S10" s="1" t="s">
        <v>250</v>
      </c>
      <c r="T10" s="1" t="s">
        <v>278</v>
      </c>
    </row>
    <row r="11" s="1" customFormat="1" spans="1:20">
      <c r="A11" s="3">
        <v>16831558581</v>
      </c>
      <c r="B11" s="1" t="s">
        <v>260</v>
      </c>
      <c r="C11" s="1" t="s">
        <v>293</v>
      </c>
      <c r="D11" s="1" t="s">
        <v>294</v>
      </c>
      <c r="E11" s="1" t="s">
        <v>295</v>
      </c>
      <c r="F11" s="1" t="s">
        <v>260</v>
      </c>
      <c r="G11" s="1" t="s">
        <v>241</v>
      </c>
      <c r="H11" s="1" t="s">
        <v>242</v>
      </c>
      <c r="I11" s="1" t="s">
        <v>296</v>
      </c>
      <c r="J11" s="1" t="s">
        <v>244</v>
      </c>
      <c r="K11" s="1" t="s">
        <v>296</v>
      </c>
      <c r="L11" s="1" t="s">
        <v>296</v>
      </c>
      <c r="M11" s="1" t="s">
        <v>245</v>
      </c>
      <c r="N11" s="1" t="s">
        <v>245</v>
      </c>
      <c r="O11" s="1" t="s">
        <v>246</v>
      </c>
      <c r="P11" s="1" t="s">
        <v>247</v>
      </c>
      <c r="Q11" s="1" t="s">
        <v>297</v>
      </c>
      <c r="R11" s="1" t="s">
        <v>249</v>
      </c>
      <c r="S11" s="1" t="s">
        <v>250</v>
      </c>
      <c r="T11" s="1" t="s">
        <v>251</v>
      </c>
    </row>
    <row r="12" s="1" customFormat="1" spans="1:20">
      <c r="A12" s="3">
        <v>16824801309</v>
      </c>
      <c r="B12" s="1" t="s">
        <v>240</v>
      </c>
      <c r="C12" s="1" t="s">
        <v>298</v>
      </c>
      <c r="D12" s="1" t="s">
        <v>299</v>
      </c>
      <c r="E12" s="1" t="s">
        <v>300</v>
      </c>
      <c r="F12" s="1" t="s">
        <v>240</v>
      </c>
      <c r="G12" s="1" t="s">
        <v>260</v>
      </c>
      <c r="H12" s="1" t="s">
        <v>242</v>
      </c>
      <c r="I12" s="1" t="s">
        <v>301</v>
      </c>
      <c r="J12" s="1" t="s">
        <v>244</v>
      </c>
      <c r="K12" s="1" t="s">
        <v>301</v>
      </c>
      <c r="L12" s="1" t="s">
        <v>301</v>
      </c>
      <c r="M12" s="1" t="s">
        <v>245</v>
      </c>
      <c r="N12" s="1" t="s">
        <v>245</v>
      </c>
      <c r="O12" s="1" t="s">
        <v>246</v>
      </c>
      <c r="P12" s="1" t="s">
        <v>247</v>
      </c>
      <c r="Q12" s="1" t="s">
        <v>302</v>
      </c>
      <c r="R12" s="1" t="s">
        <v>249</v>
      </c>
      <c r="S12" s="1" t="s">
        <v>250</v>
      </c>
      <c r="T12" s="1" t="s">
        <v>251</v>
      </c>
    </row>
    <row r="13" s="1" customFormat="1" spans="1:20">
      <c r="A13" s="3">
        <v>16825034044</v>
      </c>
      <c r="B13" s="1" t="s">
        <v>240</v>
      </c>
      <c r="C13" s="1" t="s">
        <v>303</v>
      </c>
      <c r="D13" s="1" t="s">
        <v>304</v>
      </c>
      <c r="E13" s="1" t="s">
        <v>305</v>
      </c>
      <c r="F13" s="1" t="s">
        <v>240</v>
      </c>
      <c r="G13" s="1" t="s">
        <v>260</v>
      </c>
      <c r="H13" s="1" t="s">
        <v>242</v>
      </c>
      <c r="I13" s="1" t="s">
        <v>306</v>
      </c>
      <c r="J13" s="1" t="s">
        <v>244</v>
      </c>
      <c r="K13" s="1" t="s">
        <v>306</v>
      </c>
      <c r="L13" s="1" t="s">
        <v>306</v>
      </c>
      <c r="M13" s="1" t="s">
        <v>245</v>
      </c>
      <c r="N13" s="1" t="s">
        <v>245</v>
      </c>
      <c r="O13" s="1" t="s">
        <v>246</v>
      </c>
      <c r="P13" s="1" t="s">
        <v>247</v>
      </c>
      <c r="Q13" s="1" t="s">
        <v>307</v>
      </c>
      <c r="R13" s="1" t="s">
        <v>249</v>
      </c>
      <c r="S13" s="1" t="s">
        <v>250</v>
      </c>
      <c r="T13" s="1" t="s">
        <v>251</v>
      </c>
    </row>
    <row r="14" s="1" customFormat="1" spans="1:20">
      <c r="A14" s="3">
        <v>16826370500</v>
      </c>
      <c r="B14" s="1" t="s">
        <v>260</v>
      </c>
      <c r="C14" s="1" t="s">
        <v>308</v>
      </c>
      <c r="D14" s="1" t="s">
        <v>309</v>
      </c>
      <c r="E14" s="1" t="s">
        <v>185</v>
      </c>
      <c r="F14" s="1" t="s">
        <v>260</v>
      </c>
      <c r="G14" s="1" t="s">
        <v>241</v>
      </c>
      <c r="H14" s="1" t="s">
        <v>242</v>
      </c>
      <c r="I14" s="1" t="s">
        <v>310</v>
      </c>
      <c r="J14" s="1" t="s">
        <v>244</v>
      </c>
      <c r="K14" s="1" t="s">
        <v>310</v>
      </c>
      <c r="L14" s="1" t="s">
        <v>310</v>
      </c>
      <c r="M14" s="1" t="s">
        <v>245</v>
      </c>
      <c r="N14" s="1" t="s">
        <v>245</v>
      </c>
      <c r="O14" s="1" t="s">
        <v>246</v>
      </c>
      <c r="P14" s="1" t="s">
        <v>247</v>
      </c>
      <c r="Q14" s="1" t="s">
        <v>311</v>
      </c>
      <c r="R14" s="1" t="s">
        <v>249</v>
      </c>
      <c r="S14" s="1" t="s">
        <v>250</v>
      </c>
      <c r="T14" s="1" t="s">
        <v>251</v>
      </c>
    </row>
    <row r="15" s="1" customFormat="1" spans="1:20">
      <c r="A15" s="3">
        <v>16808973645</v>
      </c>
      <c r="B15" s="1" t="s">
        <v>273</v>
      </c>
      <c r="C15" s="1" t="s">
        <v>312</v>
      </c>
      <c r="D15" s="1" t="s">
        <v>313</v>
      </c>
      <c r="E15" s="1" t="s">
        <v>314</v>
      </c>
      <c r="F15" s="1" t="s">
        <v>260</v>
      </c>
      <c r="G15" s="1" t="s">
        <v>241</v>
      </c>
      <c r="H15" s="1" t="s">
        <v>242</v>
      </c>
      <c r="I15" s="1" t="s">
        <v>315</v>
      </c>
      <c r="J15" s="1" t="s">
        <v>244</v>
      </c>
      <c r="K15" s="1" t="s">
        <v>315</v>
      </c>
      <c r="L15" s="1" t="s">
        <v>315</v>
      </c>
      <c r="M15" s="1" t="s">
        <v>245</v>
      </c>
      <c r="N15" s="1" t="s">
        <v>245</v>
      </c>
      <c r="O15" s="1" t="s">
        <v>246</v>
      </c>
      <c r="P15" s="1" t="s">
        <v>247</v>
      </c>
      <c r="Q15" s="1" t="s">
        <v>316</v>
      </c>
      <c r="R15" s="1" t="s">
        <v>249</v>
      </c>
      <c r="S15" s="1" t="s">
        <v>250</v>
      </c>
      <c r="T15" s="1" t="s">
        <v>251</v>
      </c>
    </row>
    <row r="16" s="1" customFormat="1" spans="1:20">
      <c r="A16" s="3">
        <v>16823309225</v>
      </c>
      <c r="B16" s="1" t="s">
        <v>240</v>
      </c>
      <c r="C16" s="1" t="s">
        <v>317</v>
      </c>
      <c r="D16" s="1" t="s">
        <v>318</v>
      </c>
      <c r="E16" s="1" t="s">
        <v>94</v>
      </c>
      <c r="F16" s="1" t="s">
        <v>240</v>
      </c>
      <c r="G16" s="1" t="s">
        <v>260</v>
      </c>
      <c r="H16" s="1" t="s">
        <v>242</v>
      </c>
      <c r="I16" s="1" t="s">
        <v>319</v>
      </c>
      <c r="J16" s="1" t="s">
        <v>244</v>
      </c>
      <c r="K16" s="1" t="s">
        <v>319</v>
      </c>
      <c r="L16" s="1" t="s">
        <v>319</v>
      </c>
      <c r="M16" s="1" t="s">
        <v>245</v>
      </c>
      <c r="N16" s="1" t="s">
        <v>245</v>
      </c>
      <c r="O16" s="1" t="s">
        <v>246</v>
      </c>
      <c r="P16" s="1" t="s">
        <v>247</v>
      </c>
      <c r="Q16" s="1" t="s">
        <v>320</v>
      </c>
      <c r="R16" s="1" t="s">
        <v>249</v>
      </c>
      <c r="S16" s="1" t="s">
        <v>250</v>
      </c>
      <c r="T16" s="1" t="s">
        <v>251</v>
      </c>
    </row>
    <row r="17" s="1" customFormat="1" spans="1:20">
      <c r="A17" s="3">
        <v>16824291738</v>
      </c>
      <c r="B17" s="1" t="s">
        <v>240</v>
      </c>
      <c r="C17" s="1" t="s">
        <v>321</v>
      </c>
      <c r="D17" s="1" t="s">
        <v>322</v>
      </c>
      <c r="E17" s="1" t="s">
        <v>323</v>
      </c>
      <c r="F17" s="1" t="s">
        <v>240</v>
      </c>
      <c r="G17" s="1" t="s">
        <v>260</v>
      </c>
      <c r="H17" s="1" t="s">
        <v>242</v>
      </c>
      <c r="I17" s="1" t="s">
        <v>324</v>
      </c>
      <c r="J17" s="1" t="s">
        <v>244</v>
      </c>
      <c r="K17" s="1" t="s">
        <v>324</v>
      </c>
      <c r="L17" s="1" t="s">
        <v>324</v>
      </c>
      <c r="M17" s="1" t="s">
        <v>245</v>
      </c>
      <c r="N17" s="1" t="s">
        <v>245</v>
      </c>
      <c r="O17" s="1" t="s">
        <v>246</v>
      </c>
      <c r="P17" s="1" t="s">
        <v>247</v>
      </c>
      <c r="Q17" s="1" t="s">
        <v>325</v>
      </c>
      <c r="R17" s="1" t="s">
        <v>249</v>
      </c>
      <c r="S17" s="1" t="s">
        <v>250</v>
      </c>
      <c r="T17" s="1" t="s">
        <v>251</v>
      </c>
    </row>
    <row r="18" s="1" customFormat="1" spans="1:20">
      <c r="A18" s="3">
        <v>16831415538</v>
      </c>
      <c r="B18" s="1" t="s">
        <v>260</v>
      </c>
      <c r="C18" s="1" t="s">
        <v>326</v>
      </c>
      <c r="D18" s="1" t="s">
        <v>327</v>
      </c>
      <c r="E18" s="1" t="s">
        <v>201</v>
      </c>
      <c r="F18" s="1" t="s">
        <v>260</v>
      </c>
      <c r="G18" s="1" t="s">
        <v>241</v>
      </c>
      <c r="H18" s="1" t="s">
        <v>242</v>
      </c>
      <c r="I18" s="1" t="s">
        <v>328</v>
      </c>
      <c r="J18" s="1" t="s">
        <v>244</v>
      </c>
      <c r="K18" s="1" t="s">
        <v>328</v>
      </c>
      <c r="L18" s="1" t="s">
        <v>328</v>
      </c>
      <c r="M18" s="1" t="s">
        <v>245</v>
      </c>
      <c r="N18" s="1" t="s">
        <v>245</v>
      </c>
      <c r="O18" s="1" t="s">
        <v>246</v>
      </c>
      <c r="P18" s="1" t="s">
        <v>247</v>
      </c>
      <c r="Q18" s="1" t="s">
        <v>329</v>
      </c>
      <c r="R18" s="1" t="s">
        <v>249</v>
      </c>
      <c r="S18" s="1" t="s">
        <v>250</v>
      </c>
      <c r="T18" s="1" t="s">
        <v>251</v>
      </c>
    </row>
    <row r="19" s="1" customFormat="1" spans="1:20">
      <c r="A19" s="3">
        <v>16832622236</v>
      </c>
      <c r="B19" s="1" t="s">
        <v>260</v>
      </c>
      <c r="C19" s="1" t="s">
        <v>330</v>
      </c>
      <c r="D19" s="1" t="s">
        <v>331</v>
      </c>
      <c r="E19" s="1" t="s">
        <v>212</v>
      </c>
      <c r="F19" s="1" t="s">
        <v>260</v>
      </c>
      <c r="G19" s="1" t="s">
        <v>241</v>
      </c>
      <c r="H19" s="1" t="s">
        <v>242</v>
      </c>
      <c r="I19" s="1" t="s">
        <v>332</v>
      </c>
      <c r="J19" s="1" t="s">
        <v>244</v>
      </c>
      <c r="K19" s="1" t="s">
        <v>332</v>
      </c>
      <c r="L19" s="1" t="s">
        <v>332</v>
      </c>
      <c r="M19" s="1" t="s">
        <v>245</v>
      </c>
      <c r="N19" s="1" t="s">
        <v>245</v>
      </c>
      <c r="O19" s="1" t="s">
        <v>246</v>
      </c>
      <c r="P19" s="1" t="s">
        <v>247</v>
      </c>
      <c r="Q19" s="1" t="s">
        <v>333</v>
      </c>
      <c r="R19" s="1" t="s">
        <v>249</v>
      </c>
      <c r="S19" s="1" t="s">
        <v>250</v>
      </c>
      <c r="T19" s="1" t="s">
        <v>251</v>
      </c>
    </row>
    <row r="20" s="1" customFormat="1" spans="1:20">
      <c r="A20" s="3">
        <v>16757350207</v>
      </c>
      <c r="B20" s="1" t="s">
        <v>334</v>
      </c>
      <c r="C20" s="1" t="s">
        <v>335</v>
      </c>
      <c r="D20" s="1" t="s">
        <v>336</v>
      </c>
      <c r="E20" s="1" t="s">
        <v>337</v>
      </c>
      <c r="F20" s="1" t="s">
        <v>260</v>
      </c>
      <c r="G20" s="1" t="s">
        <v>241</v>
      </c>
      <c r="H20" s="1" t="s">
        <v>242</v>
      </c>
      <c r="I20" s="1" t="s">
        <v>338</v>
      </c>
      <c r="J20" s="1" t="s">
        <v>244</v>
      </c>
      <c r="K20" s="1" t="s">
        <v>338</v>
      </c>
      <c r="L20" s="1" t="s">
        <v>338</v>
      </c>
      <c r="M20" s="1" t="s">
        <v>245</v>
      </c>
      <c r="N20" s="1" t="s">
        <v>245</v>
      </c>
      <c r="O20" s="1" t="s">
        <v>246</v>
      </c>
      <c r="P20" s="1" t="s">
        <v>247</v>
      </c>
      <c r="Q20" s="1" t="s">
        <v>339</v>
      </c>
      <c r="R20" s="1" t="s">
        <v>249</v>
      </c>
      <c r="S20" s="1" t="s">
        <v>250</v>
      </c>
      <c r="T20" s="1" t="s">
        <v>251</v>
      </c>
    </row>
    <row r="21" s="1" customFormat="1" spans="1:20">
      <c r="A21" s="3">
        <v>16804576675</v>
      </c>
      <c r="B21" s="1" t="s">
        <v>289</v>
      </c>
      <c r="C21" s="1" t="s">
        <v>340</v>
      </c>
      <c r="D21" s="1" t="s">
        <v>341</v>
      </c>
      <c r="E21" s="1" t="s">
        <v>342</v>
      </c>
      <c r="F21" s="1" t="s">
        <v>240</v>
      </c>
      <c r="G21" s="1" t="s">
        <v>260</v>
      </c>
      <c r="H21" s="1" t="s">
        <v>242</v>
      </c>
      <c r="I21" s="1" t="s">
        <v>343</v>
      </c>
      <c r="J21" s="1" t="s">
        <v>244</v>
      </c>
      <c r="K21" s="1" t="s">
        <v>343</v>
      </c>
      <c r="L21" s="1" t="s">
        <v>343</v>
      </c>
      <c r="M21" s="1" t="s">
        <v>245</v>
      </c>
      <c r="N21" s="1" t="s">
        <v>245</v>
      </c>
      <c r="O21" s="1" t="s">
        <v>246</v>
      </c>
      <c r="P21" s="1" t="s">
        <v>247</v>
      </c>
      <c r="Q21" s="1" t="s">
        <v>344</v>
      </c>
      <c r="R21" s="1" t="s">
        <v>249</v>
      </c>
      <c r="S21" s="1" t="s">
        <v>250</v>
      </c>
      <c r="T21" s="1" t="s">
        <v>251</v>
      </c>
    </row>
    <row r="22" s="1" customFormat="1" spans="1:20">
      <c r="A22" s="3">
        <v>16818425792</v>
      </c>
      <c r="B22" s="1" t="s">
        <v>237</v>
      </c>
      <c r="C22" s="1" t="s">
        <v>345</v>
      </c>
      <c r="D22" s="1" t="s">
        <v>346</v>
      </c>
      <c r="E22" s="1" t="s">
        <v>347</v>
      </c>
      <c r="F22" s="1" t="s">
        <v>240</v>
      </c>
      <c r="G22" s="1" t="s">
        <v>260</v>
      </c>
      <c r="H22" s="1" t="s">
        <v>242</v>
      </c>
      <c r="I22" s="1" t="s">
        <v>348</v>
      </c>
      <c r="J22" s="1" t="s">
        <v>244</v>
      </c>
      <c r="K22" s="1" t="s">
        <v>348</v>
      </c>
      <c r="L22" s="1" t="s">
        <v>348</v>
      </c>
      <c r="M22" s="1" t="s">
        <v>245</v>
      </c>
      <c r="N22" s="1" t="s">
        <v>245</v>
      </c>
      <c r="O22" s="1" t="s">
        <v>246</v>
      </c>
      <c r="P22" s="1" t="s">
        <v>247</v>
      </c>
      <c r="Q22" s="1" t="s">
        <v>349</v>
      </c>
      <c r="R22" s="1" t="s">
        <v>249</v>
      </c>
      <c r="S22" s="1" t="s">
        <v>250</v>
      </c>
      <c r="T22" s="1" t="s">
        <v>251</v>
      </c>
    </row>
    <row r="23" s="1" customFormat="1" spans="1:20">
      <c r="A23" s="3">
        <v>16823863484</v>
      </c>
      <c r="B23" s="1" t="s">
        <v>240</v>
      </c>
      <c r="C23" s="1" t="s">
        <v>350</v>
      </c>
      <c r="D23" s="1" t="s">
        <v>351</v>
      </c>
      <c r="E23" s="1" t="s">
        <v>352</v>
      </c>
      <c r="F23" s="1" t="s">
        <v>240</v>
      </c>
      <c r="G23" s="1" t="s">
        <v>260</v>
      </c>
      <c r="H23" s="1" t="s">
        <v>242</v>
      </c>
      <c r="I23" s="1" t="s">
        <v>353</v>
      </c>
      <c r="J23" s="1" t="s">
        <v>244</v>
      </c>
      <c r="K23" s="1" t="s">
        <v>353</v>
      </c>
      <c r="L23" s="1" t="s">
        <v>353</v>
      </c>
      <c r="M23" s="1" t="s">
        <v>245</v>
      </c>
      <c r="N23" s="1" t="s">
        <v>245</v>
      </c>
      <c r="O23" s="1" t="s">
        <v>246</v>
      </c>
      <c r="P23" s="1" t="s">
        <v>247</v>
      </c>
      <c r="Q23" s="1" t="s">
        <v>354</v>
      </c>
      <c r="R23" s="1" t="s">
        <v>249</v>
      </c>
      <c r="S23" s="1" t="s">
        <v>250</v>
      </c>
      <c r="T23" s="1" t="s">
        <v>251</v>
      </c>
    </row>
    <row r="24" s="1" customFormat="1" spans="1:20">
      <c r="A24" s="3">
        <v>16786432344</v>
      </c>
      <c r="B24" s="1" t="s">
        <v>282</v>
      </c>
      <c r="C24" s="1" t="s">
        <v>355</v>
      </c>
      <c r="D24" s="1" t="s">
        <v>356</v>
      </c>
      <c r="E24" s="1" t="s">
        <v>357</v>
      </c>
      <c r="F24" s="1" t="s">
        <v>240</v>
      </c>
      <c r="G24" s="1" t="s">
        <v>260</v>
      </c>
      <c r="H24" s="1" t="s">
        <v>242</v>
      </c>
      <c r="I24" s="1" t="s">
        <v>358</v>
      </c>
      <c r="J24" s="1" t="s">
        <v>244</v>
      </c>
      <c r="K24" s="1" t="s">
        <v>358</v>
      </c>
      <c r="L24" s="1" t="s">
        <v>358</v>
      </c>
      <c r="M24" s="1" t="s">
        <v>245</v>
      </c>
      <c r="N24" s="1" t="s">
        <v>245</v>
      </c>
      <c r="O24" s="1" t="s">
        <v>246</v>
      </c>
      <c r="P24" s="1" t="s">
        <v>247</v>
      </c>
      <c r="Q24" s="1" t="s">
        <v>359</v>
      </c>
      <c r="R24" s="1" t="s">
        <v>249</v>
      </c>
      <c r="S24" s="1" t="s">
        <v>250</v>
      </c>
      <c r="T24" s="1" t="s">
        <v>251</v>
      </c>
    </row>
    <row r="25" s="1" customFormat="1" spans="1:20">
      <c r="A25" s="3">
        <v>16826362067</v>
      </c>
      <c r="B25" s="1" t="s">
        <v>260</v>
      </c>
      <c r="C25" s="1" t="s">
        <v>360</v>
      </c>
      <c r="D25" s="1" t="s">
        <v>361</v>
      </c>
      <c r="E25" s="1" t="s">
        <v>184</v>
      </c>
      <c r="F25" s="1" t="s">
        <v>260</v>
      </c>
      <c r="G25" s="1" t="s">
        <v>241</v>
      </c>
      <c r="H25" s="1" t="s">
        <v>242</v>
      </c>
      <c r="I25" s="1" t="s">
        <v>362</v>
      </c>
      <c r="J25" s="1" t="s">
        <v>244</v>
      </c>
      <c r="K25" s="1" t="s">
        <v>362</v>
      </c>
      <c r="L25" s="1" t="s">
        <v>362</v>
      </c>
      <c r="M25" s="1" t="s">
        <v>245</v>
      </c>
      <c r="N25" s="1" t="s">
        <v>245</v>
      </c>
      <c r="O25" s="1" t="s">
        <v>246</v>
      </c>
      <c r="P25" s="1" t="s">
        <v>247</v>
      </c>
      <c r="Q25" s="1" t="s">
        <v>363</v>
      </c>
      <c r="R25" s="1" t="s">
        <v>249</v>
      </c>
      <c r="S25" s="1" t="s">
        <v>250</v>
      </c>
      <c r="T25" s="1" t="s">
        <v>251</v>
      </c>
    </row>
    <row r="26" s="1" customFormat="1" spans="1:20">
      <c r="A26" s="3">
        <v>16832660614</v>
      </c>
      <c r="B26" s="1" t="s">
        <v>260</v>
      </c>
      <c r="C26" s="1" t="s">
        <v>364</v>
      </c>
      <c r="D26" s="1" t="s">
        <v>365</v>
      </c>
      <c r="E26" s="1" t="s">
        <v>124</v>
      </c>
      <c r="F26" s="1" t="s">
        <v>260</v>
      </c>
      <c r="G26" s="1" t="s">
        <v>241</v>
      </c>
      <c r="H26" s="1" t="s">
        <v>242</v>
      </c>
      <c r="I26" s="1" t="s">
        <v>366</v>
      </c>
      <c r="J26" s="1" t="s">
        <v>244</v>
      </c>
      <c r="K26" s="1" t="s">
        <v>366</v>
      </c>
      <c r="L26" s="1" t="s">
        <v>366</v>
      </c>
      <c r="M26" s="1" t="s">
        <v>245</v>
      </c>
      <c r="N26" s="1" t="s">
        <v>245</v>
      </c>
      <c r="O26" s="1" t="s">
        <v>246</v>
      </c>
      <c r="P26" s="1" t="s">
        <v>247</v>
      </c>
      <c r="Q26" s="1" t="s">
        <v>367</v>
      </c>
      <c r="R26" s="1" t="s">
        <v>249</v>
      </c>
      <c r="S26" s="1" t="s">
        <v>250</v>
      </c>
      <c r="T26" s="1" t="s">
        <v>251</v>
      </c>
    </row>
    <row r="27" s="1" customFormat="1" spans="1:20">
      <c r="A27" s="3">
        <v>16832637293</v>
      </c>
      <c r="B27" s="1" t="s">
        <v>260</v>
      </c>
      <c r="C27" s="1" t="s">
        <v>368</v>
      </c>
      <c r="D27" s="1" t="s">
        <v>365</v>
      </c>
      <c r="E27" s="1" t="s">
        <v>214</v>
      </c>
      <c r="F27" s="1" t="s">
        <v>260</v>
      </c>
      <c r="G27" s="1" t="s">
        <v>241</v>
      </c>
      <c r="H27" s="1" t="s">
        <v>242</v>
      </c>
      <c r="I27" s="1" t="s">
        <v>366</v>
      </c>
      <c r="J27" s="1" t="s">
        <v>244</v>
      </c>
      <c r="K27" s="1" t="s">
        <v>366</v>
      </c>
      <c r="L27" s="1" t="s">
        <v>366</v>
      </c>
      <c r="M27" s="1" t="s">
        <v>245</v>
      </c>
      <c r="N27" s="1" t="s">
        <v>245</v>
      </c>
      <c r="O27" s="1" t="s">
        <v>246</v>
      </c>
      <c r="P27" s="1" t="s">
        <v>247</v>
      </c>
      <c r="Q27" s="1" t="s">
        <v>369</v>
      </c>
      <c r="R27" s="1" t="s">
        <v>249</v>
      </c>
      <c r="S27" s="1" t="s">
        <v>250</v>
      </c>
      <c r="T27" s="1" t="s">
        <v>251</v>
      </c>
    </row>
    <row r="28" s="1" customFormat="1" spans="1:20">
      <c r="A28" s="3">
        <v>16832634792</v>
      </c>
      <c r="B28" s="1" t="s">
        <v>260</v>
      </c>
      <c r="C28" s="1" t="s">
        <v>370</v>
      </c>
      <c r="D28" s="1" t="s">
        <v>365</v>
      </c>
      <c r="E28" s="1" t="s">
        <v>213</v>
      </c>
      <c r="F28" s="1" t="s">
        <v>260</v>
      </c>
      <c r="G28" s="1" t="s">
        <v>241</v>
      </c>
      <c r="H28" s="1" t="s">
        <v>242</v>
      </c>
      <c r="I28" s="1" t="s">
        <v>366</v>
      </c>
      <c r="J28" s="1" t="s">
        <v>244</v>
      </c>
      <c r="K28" s="1" t="s">
        <v>366</v>
      </c>
      <c r="L28" s="1" t="s">
        <v>366</v>
      </c>
      <c r="M28" s="1" t="s">
        <v>245</v>
      </c>
      <c r="N28" s="1" t="s">
        <v>245</v>
      </c>
      <c r="O28" s="1" t="s">
        <v>246</v>
      </c>
      <c r="P28" s="1" t="s">
        <v>247</v>
      </c>
      <c r="Q28" s="1" t="s">
        <v>371</v>
      </c>
      <c r="R28" s="1" t="s">
        <v>249</v>
      </c>
      <c r="S28" s="1" t="s">
        <v>250</v>
      </c>
      <c r="T28" s="1" t="s">
        <v>251</v>
      </c>
    </row>
    <row r="29" s="1" customFormat="1" spans="1:20">
      <c r="A29" s="3">
        <v>16826305745</v>
      </c>
      <c r="B29" s="1" t="s">
        <v>260</v>
      </c>
      <c r="C29" s="1" t="s">
        <v>372</v>
      </c>
      <c r="D29" s="1" t="s">
        <v>365</v>
      </c>
      <c r="E29" s="1" t="s">
        <v>181</v>
      </c>
      <c r="F29" s="1" t="s">
        <v>260</v>
      </c>
      <c r="G29" s="1" t="s">
        <v>241</v>
      </c>
      <c r="H29" s="1" t="s">
        <v>242</v>
      </c>
      <c r="I29" s="1" t="s">
        <v>366</v>
      </c>
      <c r="J29" s="1" t="s">
        <v>244</v>
      </c>
      <c r="K29" s="1" t="s">
        <v>366</v>
      </c>
      <c r="L29" s="1" t="s">
        <v>366</v>
      </c>
      <c r="M29" s="1" t="s">
        <v>245</v>
      </c>
      <c r="N29" s="1" t="s">
        <v>245</v>
      </c>
      <c r="O29" s="1" t="s">
        <v>246</v>
      </c>
      <c r="P29" s="1" t="s">
        <v>247</v>
      </c>
      <c r="Q29" s="1" t="s">
        <v>373</v>
      </c>
      <c r="R29" s="1" t="s">
        <v>249</v>
      </c>
      <c r="S29" s="1" t="s">
        <v>250</v>
      </c>
      <c r="T29" s="1" t="s">
        <v>251</v>
      </c>
    </row>
    <row r="30" s="1" customFormat="1" spans="1:20">
      <c r="A30" s="3">
        <v>16773776623</v>
      </c>
      <c r="B30" s="1" t="s">
        <v>256</v>
      </c>
      <c r="C30" s="1" t="s">
        <v>374</v>
      </c>
      <c r="D30" s="1" t="s">
        <v>375</v>
      </c>
      <c r="E30" s="1" t="s">
        <v>376</v>
      </c>
      <c r="F30" s="1" t="s">
        <v>240</v>
      </c>
      <c r="G30" s="1" t="s">
        <v>260</v>
      </c>
      <c r="H30" s="1" t="s">
        <v>242</v>
      </c>
      <c r="I30" s="1" t="s">
        <v>377</v>
      </c>
      <c r="J30" s="1" t="s">
        <v>244</v>
      </c>
      <c r="K30" s="1" t="s">
        <v>377</v>
      </c>
      <c r="L30" s="1" t="s">
        <v>377</v>
      </c>
      <c r="M30" s="1" t="s">
        <v>245</v>
      </c>
      <c r="N30" s="1" t="s">
        <v>245</v>
      </c>
      <c r="O30" s="1" t="s">
        <v>246</v>
      </c>
      <c r="P30" s="1" t="s">
        <v>247</v>
      </c>
      <c r="Q30" s="1" t="s">
        <v>378</v>
      </c>
      <c r="R30" s="1" t="s">
        <v>249</v>
      </c>
      <c r="S30" s="1" t="s">
        <v>250</v>
      </c>
      <c r="T30" s="1" t="s">
        <v>251</v>
      </c>
    </row>
    <row r="31" s="1" customFormat="1" spans="1:20">
      <c r="A31" s="3">
        <v>16775223542</v>
      </c>
      <c r="B31" s="1" t="s">
        <v>256</v>
      </c>
      <c r="C31" s="1" t="s">
        <v>379</v>
      </c>
      <c r="D31" s="1" t="s">
        <v>380</v>
      </c>
      <c r="E31" s="1" t="s">
        <v>381</v>
      </c>
      <c r="F31" s="1" t="s">
        <v>260</v>
      </c>
      <c r="G31" s="1" t="s">
        <v>241</v>
      </c>
      <c r="H31" s="1" t="s">
        <v>242</v>
      </c>
      <c r="I31" s="1" t="s">
        <v>382</v>
      </c>
      <c r="J31" s="1" t="s">
        <v>244</v>
      </c>
      <c r="K31" s="1" t="s">
        <v>382</v>
      </c>
      <c r="L31" s="1" t="s">
        <v>382</v>
      </c>
      <c r="M31" s="1" t="s">
        <v>245</v>
      </c>
      <c r="N31" s="1" t="s">
        <v>245</v>
      </c>
      <c r="O31" s="1" t="s">
        <v>246</v>
      </c>
      <c r="P31" s="1" t="s">
        <v>247</v>
      </c>
      <c r="Q31" s="1" t="s">
        <v>383</v>
      </c>
      <c r="R31" s="1" t="s">
        <v>249</v>
      </c>
      <c r="S31" s="1" t="s">
        <v>250</v>
      </c>
      <c r="T31" s="1" t="s">
        <v>251</v>
      </c>
    </row>
    <row r="32" s="1" customFormat="1" spans="1:20">
      <c r="A32" s="3">
        <v>16802484917</v>
      </c>
      <c r="B32" s="1" t="s">
        <v>289</v>
      </c>
      <c r="C32" s="1" t="s">
        <v>384</v>
      </c>
      <c r="D32" s="1" t="s">
        <v>385</v>
      </c>
      <c r="E32" s="1" t="s">
        <v>386</v>
      </c>
      <c r="F32" s="1" t="s">
        <v>240</v>
      </c>
      <c r="G32" s="1" t="s">
        <v>241</v>
      </c>
      <c r="H32" s="1" t="s">
        <v>242</v>
      </c>
      <c r="I32" s="1" t="s">
        <v>387</v>
      </c>
      <c r="J32" s="1" t="s">
        <v>244</v>
      </c>
      <c r="K32" s="1" t="s">
        <v>387</v>
      </c>
      <c r="L32" s="1" t="s">
        <v>387</v>
      </c>
      <c r="M32" s="1" t="s">
        <v>245</v>
      </c>
      <c r="N32" s="1" t="s">
        <v>245</v>
      </c>
      <c r="O32" s="1" t="s">
        <v>246</v>
      </c>
      <c r="P32" s="1" t="s">
        <v>247</v>
      </c>
      <c r="Q32" s="1" t="s">
        <v>388</v>
      </c>
      <c r="R32" s="1" t="s">
        <v>249</v>
      </c>
      <c r="S32" s="1" t="s">
        <v>250</v>
      </c>
      <c r="T32" s="1" t="s">
        <v>251</v>
      </c>
    </row>
    <row r="33" s="1" customFormat="1" spans="1:20">
      <c r="A33" s="3">
        <v>16823225307</v>
      </c>
      <c r="B33" s="1" t="s">
        <v>240</v>
      </c>
      <c r="C33" s="1" t="s">
        <v>389</v>
      </c>
      <c r="D33" s="1" t="s">
        <v>390</v>
      </c>
      <c r="E33" s="1" t="s">
        <v>89</v>
      </c>
      <c r="F33" s="1" t="s">
        <v>240</v>
      </c>
      <c r="G33" s="1" t="s">
        <v>260</v>
      </c>
      <c r="H33" s="1" t="s">
        <v>242</v>
      </c>
      <c r="I33" s="1" t="s">
        <v>391</v>
      </c>
      <c r="J33" s="1" t="s">
        <v>244</v>
      </c>
      <c r="K33" s="1" t="s">
        <v>391</v>
      </c>
      <c r="L33" s="1" t="s">
        <v>391</v>
      </c>
      <c r="M33" s="1" t="s">
        <v>245</v>
      </c>
      <c r="N33" s="1" t="s">
        <v>245</v>
      </c>
      <c r="O33" s="1" t="s">
        <v>246</v>
      </c>
      <c r="P33" s="1" t="s">
        <v>247</v>
      </c>
      <c r="Q33" s="1" t="s">
        <v>392</v>
      </c>
      <c r="R33" s="1" t="s">
        <v>249</v>
      </c>
      <c r="S33" s="1" t="s">
        <v>250</v>
      </c>
      <c r="T33" s="1" t="s">
        <v>251</v>
      </c>
    </row>
    <row r="34" s="1" customFormat="1" spans="1:20">
      <c r="A34" s="3">
        <v>16796302144</v>
      </c>
      <c r="B34" s="1" t="s">
        <v>268</v>
      </c>
      <c r="C34" s="1" t="s">
        <v>393</v>
      </c>
      <c r="D34" s="1" t="s">
        <v>394</v>
      </c>
      <c r="E34" s="1" t="s">
        <v>49</v>
      </c>
      <c r="F34" s="1" t="s">
        <v>237</v>
      </c>
      <c r="G34" s="1" t="s">
        <v>260</v>
      </c>
      <c r="H34" s="1" t="s">
        <v>242</v>
      </c>
      <c r="I34" s="1" t="s">
        <v>395</v>
      </c>
      <c r="J34" s="1" t="s">
        <v>244</v>
      </c>
      <c r="K34" s="1" t="s">
        <v>395</v>
      </c>
      <c r="L34" s="1" t="s">
        <v>395</v>
      </c>
      <c r="M34" s="1" t="s">
        <v>245</v>
      </c>
      <c r="N34" s="1" t="s">
        <v>245</v>
      </c>
      <c r="O34" s="1" t="s">
        <v>246</v>
      </c>
      <c r="P34" s="1" t="s">
        <v>247</v>
      </c>
      <c r="Q34" s="1" t="s">
        <v>396</v>
      </c>
      <c r="R34" s="1" t="s">
        <v>249</v>
      </c>
      <c r="S34" s="1" t="s">
        <v>250</v>
      </c>
      <c r="T34" s="1" t="s">
        <v>251</v>
      </c>
    </row>
    <row r="35" s="1" customFormat="1" spans="1:20">
      <c r="A35" s="3">
        <v>16824836257</v>
      </c>
      <c r="B35" s="1" t="s">
        <v>240</v>
      </c>
      <c r="C35" s="1" t="s">
        <v>397</v>
      </c>
      <c r="D35" s="1" t="s">
        <v>398</v>
      </c>
      <c r="E35" s="1" t="s">
        <v>399</v>
      </c>
      <c r="F35" s="1" t="s">
        <v>240</v>
      </c>
      <c r="G35" s="1" t="s">
        <v>260</v>
      </c>
      <c r="H35" s="1" t="s">
        <v>242</v>
      </c>
      <c r="I35" s="1" t="s">
        <v>400</v>
      </c>
      <c r="J35" s="1" t="s">
        <v>244</v>
      </c>
      <c r="K35" s="1" t="s">
        <v>400</v>
      </c>
      <c r="L35" s="1" t="s">
        <v>400</v>
      </c>
      <c r="M35" s="1" t="s">
        <v>245</v>
      </c>
      <c r="N35" s="1" t="s">
        <v>245</v>
      </c>
      <c r="O35" s="1" t="s">
        <v>246</v>
      </c>
      <c r="P35" s="1" t="s">
        <v>247</v>
      </c>
      <c r="Q35" s="1" t="s">
        <v>401</v>
      </c>
      <c r="R35" s="1" t="s">
        <v>249</v>
      </c>
      <c r="S35" s="1" t="s">
        <v>250</v>
      </c>
      <c r="T35" s="1" t="s">
        <v>251</v>
      </c>
    </row>
    <row r="36" s="1" customFormat="1" spans="1:20">
      <c r="A36" s="3">
        <v>16826549473</v>
      </c>
      <c r="B36" s="1" t="s">
        <v>260</v>
      </c>
      <c r="C36" s="1" t="s">
        <v>402</v>
      </c>
      <c r="D36" s="1" t="s">
        <v>403</v>
      </c>
      <c r="E36" s="1" t="s">
        <v>192</v>
      </c>
      <c r="F36" s="1" t="s">
        <v>260</v>
      </c>
      <c r="G36" s="1" t="s">
        <v>241</v>
      </c>
      <c r="H36" s="1" t="s">
        <v>242</v>
      </c>
      <c r="I36" s="1" t="s">
        <v>404</v>
      </c>
      <c r="J36" s="1" t="s">
        <v>244</v>
      </c>
      <c r="K36" s="1" t="s">
        <v>404</v>
      </c>
      <c r="L36" s="1" t="s">
        <v>404</v>
      </c>
      <c r="M36" s="1" t="s">
        <v>245</v>
      </c>
      <c r="N36" s="1" t="s">
        <v>245</v>
      </c>
      <c r="O36" s="1" t="s">
        <v>246</v>
      </c>
      <c r="P36" s="1" t="s">
        <v>247</v>
      </c>
      <c r="Q36" s="1" t="s">
        <v>405</v>
      </c>
      <c r="R36" s="1" t="s">
        <v>249</v>
      </c>
      <c r="S36" s="1" t="s">
        <v>250</v>
      </c>
      <c r="T36" s="1" t="s">
        <v>251</v>
      </c>
    </row>
    <row r="37" s="1" customFormat="1" spans="1:20">
      <c r="A37" s="3">
        <v>16816404976</v>
      </c>
      <c r="B37" s="1" t="s">
        <v>237</v>
      </c>
      <c r="C37" s="1" t="s">
        <v>406</v>
      </c>
      <c r="D37" s="1" t="s">
        <v>407</v>
      </c>
      <c r="E37" s="1" t="s">
        <v>74</v>
      </c>
      <c r="F37" s="1" t="s">
        <v>240</v>
      </c>
      <c r="G37" s="1" t="s">
        <v>260</v>
      </c>
      <c r="H37" s="1" t="s">
        <v>242</v>
      </c>
      <c r="I37" s="1" t="s">
        <v>408</v>
      </c>
      <c r="J37" s="1" t="s">
        <v>244</v>
      </c>
      <c r="K37" s="1" t="s">
        <v>408</v>
      </c>
      <c r="L37" s="1" t="s">
        <v>408</v>
      </c>
      <c r="M37" s="1" t="s">
        <v>245</v>
      </c>
      <c r="N37" s="1" t="s">
        <v>245</v>
      </c>
      <c r="O37" s="1" t="s">
        <v>246</v>
      </c>
      <c r="P37" s="1" t="s">
        <v>247</v>
      </c>
      <c r="Q37" s="1" t="s">
        <v>409</v>
      </c>
      <c r="R37" s="1" t="s">
        <v>249</v>
      </c>
      <c r="S37" s="1" t="s">
        <v>250</v>
      </c>
      <c r="T37" s="1" t="s">
        <v>251</v>
      </c>
    </row>
    <row r="38" s="1" customFormat="1" spans="1:20">
      <c r="A38" s="3">
        <v>16830904267</v>
      </c>
      <c r="B38" s="1" t="s">
        <v>260</v>
      </c>
      <c r="C38" s="1" t="s">
        <v>410</v>
      </c>
      <c r="D38" s="1" t="s">
        <v>411</v>
      </c>
      <c r="E38" s="1" t="s">
        <v>197</v>
      </c>
      <c r="F38" s="1" t="s">
        <v>260</v>
      </c>
      <c r="G38" s="1" t="s">
        <v>241</v>
      </c>
      <c r="H38" s="1" t="s">
        <v>242</v>
      </c>
      <c r="I38" s="1" t="s">
        <v>412</v>
      </c>
      <c r="J38" s="1" t="s">
        <v>244</v>
      </c>
      <c r="K38" s="1" t="s">
        <v>412</v>
      </c>
      <c r="L38" s="1" t="s">
        <v>412</v>
      </c>
      <c r="M38" s="1" t="s">
        <v>245</v>
      </c>
      <c r="N38" s="1" t="s">
        <v>245</v>
      </c>
      <c r="O38" s="1" t="s">
        <v>246</v>
      </c>
      <c r="P38" s="1" t="s">
        <v>247</v>
      </c>
      <c r="Q38" s="1" t="s">
        <v>413</v>
      </c>
      <c r="R38" s="1" t="s">
        <v>249</v>
      </c>
      <c r="S38" s="1" t="s">
        <v>250</v>
      </c>
      <c r="T38" s="1" t="s">
        <v>251</v>
      </c>
    </row>
    <row r="39" s="1" customFormat="1" spans="1:20">
      <c r="A39" s="3">
        <v>16824852531</v>
      </c>
      <c r="B39" s="1" t="s">
        <v>240</v>
      </c>
      <c r="C39" s="1" t="s">
        <v>414</v>
      </c>
      <c r="D39" s="1" t="s">
        <v>415</v>
      </c>
      <c r="E39" s="1" t="s">
        <v>115</v>
      </c>
      <c r="F39" s="1" t="s">
        <v>240</v>
      </c>
      <c r="G39" s="1" t="s">
        <v>260</v>
      </c>
      <c r="H39" s="1" t="s">
        <v>242</v>
      </c>
      <c r="I39" s="1" t="s">
        <v>416</v>
      </c>
      <c r="J39" s="1" t="s">
        <v>244</v>
      </c>
      <c r="K39" s="1" t="s">
        <v>416</v>
      </c>
      <c r="L39" s="1" t="s">
        <v>416</v>
      </c>
      <c r="M39" s="1" t="s">
        <v>245</v>
      </c>
      <c r="N39" s="1" t="s">
        <v>245</v>
      </c>
      <c r="O39" s="1" t="s">
        <v>246</v>
      </c>
      <c r="P39" s="1" t="s">
        <v>247</v>
      </c>
      <c r="Q39" s="1" t="s">
        <v>417</v>
      </c>
      <c r="R39" s="1" t="s">
        <v>249</v>
      </c>
      <c r="S39" s="1" t="s">
        <v>250</v>
      </c>
      <c r="T39" s="1" t="s">
        <v>251</v>
      </c>
    </row>
    <row r="40" s="1" customFormat="1" spans="1:20">
      <c r="A40" s="3">
        <v>16811512294</v>
      </c>
      <c r="B40" s="1" t="s">
        <v>273</v>
      </c>
      <c r="C40" s="1" t="s">
        <v>418</v>
      </c>
      <c r="D40" s="1" t="s">
        <v>419</v>
      </c>
      <c r="E40" s="1" t="s">
        <v>420</v>
      </c>
      <c r="F40" s="1" t="s">
        <v>240</v>
      </c>
      <c r="G40" s="1" t="s">
        <v>260</v>
      </c>
      <c r="H40" s="1" t="s">
        <v>242</v>
      </c>
      <c r="I40" s="1" t="s">
        <v>421</v>
      </c>
      <c r="J40" s="1" t="s">
        <v>244</v>
      </c>
      <c r="K40" s="1" t="s">
        <v>421</v>
      </c>
      <c r="L40" s="1" t="s">
        <v>421</v>
      </c>
      <c r="M40" s="1" t="s">
        <v>245</v>
      </c>
      <c r="N40" s="1" t="s">
        <v>245</v>
      </c>
      <c r="O40" s="1" t="s">
        <v>246</v>
      </c>
      <c r="P40" s="1" t="s">
        <v>247</v>
      </c>
      <c r="Q40" s="1" t="s">
        <v>422</v>
      </c>
      <c r="R40" s="1" t="s">
        <v>249</v>
      </c>
      <c r="S40" s="1" t="s">
        <v>250</v>
      </c>
      <c r="T40" s="1" t="s">
        <v>251</v>
      </c>
    </row>
    <row r="41" s="1" customFormat="1" spans="1:20">
      <c r="A41" s="3">
        <v>16785783347</v>
      </c>
      <c r="B41" s="1" t="s">
        <v>282</v>
      </c>
      <c r="C41" s="1" t="s">
        <v>423</v>
      </c>
      <c r="D41" s="1" t="s">
        <v>419</v>
      </c>
      <c r="E41" s="1" t="s">
        <v>424</v>
      </c>
      <c r="F41" s="1" t="s">
        <v>240</v>
      </c>
      <c r="G41" s="1" t="s">
        <v>260</v>
      </c>
      <c r="H41" s="1" t="s">
        <v>242</v>
      </c>
      <c r="I41" s="1" t="s">
        <v>425</v>
      </c>
      <c r="J41" s="1" t="s">
        <v>244</v>
      </c>
      <c r="K41" s="1" t="s">
        <v>425</v>
      </c>
      <c r="L41" s="1" t="s">
        <v>425</v>
      </c>
      <c r="M41" s="1" t="s">
        <v>245</v>
      </c>
      <c r="N41" s="1" t="s">
        <v>245</v>
      </c>
      <c r="O41" s="1" t="s">
        <v>246</v>
      </c>
      <c r="P41" s="1" t="s">
        <v>247</v>
      </c>
      <c r="Q41" s="1" t="s">
        <v>426</v>
      </c>
      <c r="R41" s="1" t="s">
        <v>249</v>
      </c>
      <c r="S41" s="1" t="s">
        <v>250</v>
      </c>
      <c r="T41" s="1" t="s">
        <v>251</v>
      </c>
    </row>
    <row r="42" s="1" customFormat="1" spans="1:20">
      <c r="A42" s="3">
        <v>16817418831</v>
      </c>
      <c r="B42" s="1" t="s">
        <v>237</v>
      </c>
      <c r="C42" s="1" t="s">
        <v>427</v>
      </c>
      <c r="D42" s="1" t="s">
        <v>428</v>
      </c>
      <c r="E42" s="1" t="s">
        <v>429</v>
      </c>
      <c r="F42" s="1" t="s">
        <v>260</v>
      </c>
      <c r="G42" s="1" t="s">
        <v>241</v>
      </c>
      <c r="H42" s="1" t="s">
        <v>242</v>
      </c>
      <c r="I42" s="1" t="s">
        <v>430</v>
      </c>
      <c r="J42" s="1" t="s">
        <v>244</v>
      </c>
      <c r="K42" s="1" t="s">
        <v>430</v>
      </c>
      <c r="L42" s="1" t="s">
        <v>430</v>
      </c>
      <c r="M42" s="1" t="s">
        <v>245</v>
      </c>
      <c r="N42" s="1" t="s">
        <v>245</v>
      </c>
      <c r="O42" s="1" t="s">
        <v>246</v>
      </c>
      <c r="P42" s="1" t="s">
        <v>247</v>
      </c>
      <c r="Q42" s="1" t="s">
        <v>431</v>
      </c>
      <c r="R42" s="1" t="s">
        <v>249</v>
      </c>
      <c r="S42" s="1" t="s">
        <v>250</v>
      </c>
      <c r="T42" s="1" t="s">
        <v>251</v>
      </c>
    </row>
    <row r="43" s="1" customFormat="1" spans="1:20">
      <c r="A43" s="3">
        <v>16693227335</v>
      </c>
      <c r="B43" s="1" t="s">
        <v>432</v>
      </c>
      <c r="C43" s="1" t="s">
        <v>433</v>
      </c>
      <c r="D43" s="1" t="s">
        <v>434</v>
      </c>
      <c r="E43" s="1" t="s">
        <v>435</v>
      </c>
      <c r="F43" s="1" t="s">
        <v>260</v>
      </c>
      <c r="G43" s="1" t="s">
        <v>241</v>
      </c>
      <c r="H43" s="1" t="s">
        <v>242</v>
      </c>
      <c r="I43" s="1" t="s">
        <v>436</v>
      </c>
      <c r="J43" s="1" t="s">
        <v>244</v>
      </c>
      <c r="K43" s="1" t="s">
        <v>436</v>
      </c>
      <c r="L43" s="1" t="s">
        <v>436</v>
      </c>
      <c r="M43" s="1" t="s">
        <v>245</v>
      </c>
      <c r="N43" s="1" t="s">
        <v>245</v>
      </c>
      <c r="O43" s="1" t="s">
        <v>246</v>
      </c>
      <c r="P43" s="1" t="s">
        <v>247</v>
      </c>
      <c r="Q43" s="1" t="s">
        <v>437</v>
      </c>
      <c r="R43" s="1" t="s">
        <v>249</v>
      </c>
      <c r="S43" s="1" t="s">
        <v>250</v>
      </c>
      <c r="T43" s="1" t="s">
        <v>251</v>
      </c>
    </row>
    <row r="44" s="1" customFormat="1" spans="1:20">
      <c r="A44" s="3">
        <v>16825567013</v>
      </c>
      <c r="B44" s="1" t="s">
        <v>240</v>
      </c>
      <c r="C44" s="1" t="s">
        <v>438</v>
      </c>
      <c r="D44" s="1" t="s">
        <v>365</v>
      </c>
      <c r="E44" s="1" t="s">
        <v>124</v>
      </c>
      <c r="F44" s="1" t="s">
        <v>240</v>
      </c>
      <c r="G44" s="1" t="s">
        <v>260</v>
      </c>
      <c r="H44" s="1" t="s">
        <v>242</v>
      </c>
      <c r="I44" s="1" t="s">
        <v>366</v>
      </c>
      <c r="J44" s="1" t="s">
        <v>244</v>
      </c>
      <c r="K44" s="1" t="s">
        <v>366</v>
      </c>
      <c r="L44" s="1" t="s">
        <v>366</v>
      </c>
      <c r="M44" s="1" t="s">
        <v>245</v>
      </c>
      <c r="N44" s="1" t="s">
        <v>245</v>
      </c>
      <c r="O44" s="1" t="s">
        <v>246</v>
      </c>
      <c r="P44" s="1" t="s">
        <v>247</v>
      </c>
      <c r="Q44" s="1" t="s">
        <v>439</v>
      </c>
      <c r="R44" s="1" t="s">
        <v>249</v>
      </c>
      <c r="S44" s="1" t="s">
        <v>250</v>
      </c>
      <c r="T44" s="1" t="s">
        <v>251</v>
      </c>
    </row>
    <row r="45" s="1" customFormat="1" spans="1:20">
      <c r="A45" s="3">
        <v>16823841857</v>
      </c>
      <c r="B45" s="1" t="s">
        <v>240</v>
      </c>
      <c r="C45" s="1" t="s">
        <v>440</v>
      </c>
      <c r="D45" s="1" t="s">
        <v>365</v>
      </c>
      <c r="E45" s="1" t="s">
        <v>100</v>
      </c>
      <c r="F45" s="1" t="s">
        <v>240</v>
      </c>
      <c r="G45" s="1" t="s">
        <v>260</v>
      </c>
      <c r="H45" s="1" t="s">
        <v>242</v>
      </c>
      <c r="I45" s="1" t="s">
        <v>441</v>
      </c>
      <c r="J45" s="1" t="s">
        <v>244</v>
      </c>
      <c r="K45" s="1" t="s">
        <v>441</v>
      </c>
      <c r="L45" s="1" t="s">
        <v>441</v>
      </c>
      <c r="M45" s="1" t="s">
        <v>245</v>
      </c>
      <c r="N45" s="1" t="s">
        <v>245</v>
      </c>
      <c r="O45" s="1" t="s">
        <v>246</v>
      </c>
      <c r="P45" s="1" t="s">
        <v>247</v>
      </c>
      <c r="Q45" s="1" t="s">
        <v>442</v>
      </c>
      <c r="R45" s="1" t="s">
        <v>249</v>
      </c>
      <c r="S45" s="1" t="s">
        <v>250</v>
      </c>
      <c r="T45" s="1" t="s">
        <v>251</v>
      </c>
    </row>
    <row r="46" s="1" customFormat="1" spans="1:20">
      <c r="A46" s="3">
        <v>16822952824</v>
      </c>
      <c r="B46" s="1" t="s">
        <v>240</v>
      </c>
      <c r="C46" s="1" t="s">
        <v>443</v>
      </c>
      <c r="D46" s="1" t="s">
        <v>444</v>
      </c>
      <c r="E46" s="1" t="s">
        <v>445</v>
      </c>
      <c r="F46" s="1" t="s">
        <v>240</v>
      </c>
      <c r="G46" s="1" t="s">
        <v>260</v>
      </c>
      <c r="H46" s="1" t="s">
        <v>242</v>
      </c>
      <c r="I46" s="1" t="s">
        <v>296</v>
      </c>
      <c r="J46" s="1" t="s">
        <v>244</v>
      </c>
      <c r="K46" s="1" t="s">
        <v>296</v>
      </c>
      <c r="L46" s="1" t="s">
        <v>296</v>
      </c>
      <c r="M46" s="1" t="s">
        <v>245</v>
      </c>
      <c r="N46" s="1" t="s">
        <v>245</v>
      </c>
      <c r="O46" s="1" t="s">
        <v>246</v>
      </c>
      <c r="P46" s="1" t="s">
        <v>247</v>
      </c>
      <c r="Q46" s="1" t="s">
        <v>446</v>
      </c>
      <c r="R46" s="1" t="s">
        <v>249</v>
      </c>
      <c r="S46" s="1" t="s">
        <v>250</v>
      </c>
      <c r="T46" s="1" t="s">
        <v>251</v>
      </c>
    </row>
    <row r="47" s="1" customFormat="1" spans="1:20">
      <c r="A47" s="3">
        <v>16668249085</v>
      </c>
      <c r="B47" s="1" t="s">
        <v>447</v>
      </c>
      <c r="C47" s="1" t="s">
        <v>448</v>
      </c>
      <c r="D47" s="1" t="s">
        <v>449</v>
      </c>
      <c r="E47" s="1" t="s">
        <v>450</v>
      </c>
      <c r="F47" s="1" t="s">
        <v>260</v>
      </c>
      <c r="G47" s="1" t="s">
        <v>241</v>
      </c>
      <c r="H47" s="1" t="s">
        <v>242</v>
      </c>
      <c r="I47" s="1" t="s">
        <v>451</v>
      </c>
      <c r="J47" s="1" t="s">
        <v>244</v>
      </c>
      <c r="K47" s="1" t="s">
        <v>451</v>
      </c>
      <c r="L47" s="1" t="s">
        <v>451</v>
      </c>
      <c r="M47" s="1" t="s">
        <v>245</v>
      </c>
      <c r="N47" s="1" t="s">
        <v>245</v>
      </c>
      <c r="O47" s="1" t="s">
        <v>246</v>
      </c>
      <c r="P47" s="1" t="s">
        <v>247</v>
      </c>
      <c r="Q47" s="1" t="s">
        <v>452</v>
      </c>
      <c r="R47" s="1" t="s">
        <v>249</v>
      </c>
      <c r="S47" s="1" t="s">
        <v>250</v>
      </c>
      <c r="T47" s="1" t="s">
        <v>251</v>
      </c>
    </row>
    <row r="48" s="1" customFormat="1" spans="1:20">
      <c r="A48" s="3">
        <v>16800061760</v>
      </c>
      <c r="B48" s="1" t="s">
        <v>268</v>
      </c>
      <c r="C48" s="1" t="s">
        <v>453</v>
      </c>
      <c r="D48" s="1" t="s">
        <v>454</v>
      </c>
      <c r="E48" s="1" t="s">
        <v>455</v>
      </c>
      <c r="F48" s="1" t="s">
        <v>240</v>
      </c>
      <c r="G48" s="1" t="s">
        <v>260</v>
      </c>
      <c r="H48" s="1" t="s">
        <v>242</v>
      </c>
      <c r="I48" s="1" t="s">
        <v>416</v>
      </c>
      <c r="J48" s="1" t="s">
        <v>244</v>
      </c>
      <c r="K48" s="1" t="s">
        <v>416</v>
      </c>
      <c r="L48" s="1" t="s">
        <v>416</v>
      </c>
      <c r="M48" s="1" t="s">
        <v>245</v>
      </c>
      <c r="N48" s="1" t="s">
        <v>245</v>
      </c>
      <c r="O48" s="1" t="s">
        <v>246</v>
      </c>
      <c r="P48" s="1" t="s">
        <v>247</v>
      </c>
      <c r="Q48" s="1" t="s">
        <v>456</v>
      </c>
      <c r="R48" s="1" t="s">
        <v>249</v>
      </c>
      <c r="S48" s="1" t="s">
        <v>250</v>
      </c>
      <c r="T48" s="1" t="s">
        <v>251</v>
      </c>
    </row>
    <row r="49" s="1" customFormat="1" spans="1:20">
      <c r="A49" s="3">
        <v>16817626173</v>
      </c>
      <c r="B49" s="1" t="s">
        <v>237</v>
      </c>
      <c r="C49" s="1" t="s">
        <v>457</v>
      </c>
      <c r="D49" s="1" t="s">
        <v>458</v>
      </c>
      <c r="E49" s="1" t="s">
        <v>77</v>
      </c>
      <c r="F49" s="1" t="s">
        <v>240</v>
      </c>
      <c r="G49" s="1" t="s">
        <v>260</v>
      </c>
      <c r="H49" s="1" t="s">
        <v>242</v>
      </c>
      <c r="I49" s="1" t="s">
        <v>459</v>
      </c>
      <c r="J49" s="1" t="s">
        <v>244</v>
      </c>
      <c r="K49" s="1" t="s">
        <v>459</v>
      </c>
      <c r="L49" s="1" t="s">
        <v>459</v>
      </c>
      <c r="M49" s="1" t="s">
        <v>245</v>
      </c>
      <c r="N49" s="1" t="s">
        <v>245</v>
      </c>
      <c r="O49" s="1" t="s">
        <v>246</v>
      </c>
      <c r="P49" s="1" t="s">
        <v>247</v>
      </c>
      <c r="Q49" s="1" t="s">
        <v>460</v>
      </c>
      <c r="R49" s="1" t="s">
        <v>249</v>
      </c>
      <c r="S49" s="1" t="s">
        <v>250</v>
      </c>
      <c r="T49" s="1" t="s">
        <v>251</v>
      </c>
    </row>
    <row r="50" s="1" customFormat="1" spans="1:20">
      <c r="A50" s="3">
        <v>16767650567</v>
      </c>
      <c r="B50" s="1" t="s">
        <v>461</v>
      </c>
      <c r="C50" s="1" t="s">
        <v>462</v>
      </c>
      <c r="D50" s="1" t="s">
        <v>463</v>
      </c>
      <c r="E50" s="1" t="s">
        <v>30</v>
      </c>
      <c r="F50" s="1" t="s">
        <v>256</v>
      </c>
      <c r="G50" s="1" t="s">
        <v>260</v>
      </c>
      <c r="H50" s="1" t="s">
        <v>242</v>
      </c>
      <c r="I50" s="1" t="s">
        <v>464</v>
      </c>
      <c r="J50" s="1" t="s">
        <v>244</v>
      </c>
      <c r="K50" s="1" t="s">
        <v>464</v>
      </c>
      <c r="L50" s="1" t="s">
        <v>465</v>
      </c>
      <c r="M50" s="1" t="s">
        <v>466</v>
      </c>
      <c r="N50" s="1" t="s">
        <v>466</v>
      </c>
      <c r="O50" s="1" t="s">
        <v>246</v>
      </c>
      <c r="P50" s="1" t="s">
        <v>247</v>
      </c>
      <c r="Q50" s="1" t="s">
        <v>467</v>
      </c>
      <c r="R50" s="1" t="s">
        <v>249</v>
      </c>
      <c r="S50" s="1" t="s">
        <v>250</v>
      </c>
      <c r="T50" s="1" t="s">
        <v>251</v>
      </c>
    </row>
    <row r="51" s="1" customFormat="1" spans="1:20">
      <c r="A51" s="3">
        <v>16763999087</v>
      </c>
      <c r="B51" s="1" t="s">
        <v>468</v>
      </c>
      <c r="C51" s="1" t="s">
        <v>469</v>
      </c>
      <c r="D51" s="1" t="s">
        <v>470</v>
      </c>
      <c r="E51" s="1" t="s">
        <v>471</v>
      </c>
      <c r="F51" s="1" t="s">
        <v>260</v>
      </c>
      <c r="G51" s="1" t="s">
        <v>241</v>
      </c>
      <c r="H51" s="1" t="s">
        <v>242</v>
      </c>
      <c r="I51" s="1" t="s">
        <v>472</v>
      </c>
      <c r="J51" s="1" t="s">
        <v>244</v>
      </c>
      <c r="K51" s="1" t="s">
        <v>472</v>
      </c>
      <c r="L51" s="1" t="s">
        <v>472</v>
      </c>
      <c r="M51" s="1" t="s">
        <v>245</v>
      </c>
      <c r="N51" s="1" t="s">
        <v>245</v>
      </c>
      <c r="O51" s="1" t="s">
        <v>246</v>
      </c>
      <c r="P51" s="1" t="s">
        <v>247</v>
      </c>
      <c r="Q51" s="1" t="s">
        <v>473</v>
      </c>
      <c r="R51" s="1" t="s">
        <v>249</v>
      </c>
      <c r="S51" s="1" t="s">
        <v>250</v>
      </c>
      <c r="T51" s="1" t="s">
        <v>251</v>
      </c>
    </row>
    <row r="52" s="1" customFormat="1" spans="1:20">
      <c r="A52" s="3">
        <v>16830942353</v>
      </c>
      <c r="B52" s="1" t="s">
        <v>260</v>
      </c>
      <c r="C52" s="1" t="s">
        <v>474</v>
      </c>
      <c r="D52" s="1" t="s">
        <v>475</v>
      </c>
      <c r="E52" s="1" t="s">
        <v>476</v>
      </c>
      <c r="F52" s="1" t="s">
        <v>260</v>
      </c>
      <c r="G52" s="1" t="s">
        <v>241</v>
      </c>
      <c r="H52" s="1" t="s">
        <v>242</v>
      </c>
      <c r="I52" s="1" t="s">
        <v>477</v>
      </c>
      <c r="J52" s="1" t="s">
        <v>244</v>
      </c>
      <c r="K52" s="1" t="s">
        <v>477</v>
      </c>
      <c r="L52" s="1" t="s">
        <v>477</v>
      </c>
      <c r="M52" s="1" t="s">
        <v>245</v>
      </c>
      <c r="N52" s="1" t="s">
        <v>245</v>
      </c>
      <c r="O52" s="1" t="s">
        <v>246</v>
      </c>
      <c r="P52" s="1" t="s">
        <v>247</v>
      </c>
      <c r="Q52" s="1" t="s">
        <v>478</v>
      </c>
      <c r="R52" s="1" t="s">
        <v>249</v>
      </c>
      <c r="S52" s="1" t="s">
        <v>250</v>
      </c>
      <c r="T52" s="1" t="s">
        <v>251</v>
      </c>
    </row>
    <row r="53" s="1" customFormat="1" spans="1:20">
      <c r="A53" s="3">
        <v>16811510000</v>
      </c>
      <c r="B53" s="1" t="s">
        <v>273</v>
      </c>
      <c r="C53" s="1" t="s">
        <v>479</v>
      </c>
      <c r="D53" s="1" t="s">
        <v>480</v>
      </c>
      <c r="E53" s="1" t="s">
        <v>62</v>
      </c>
      <c r="F53" s="1" t="s">
        <v>237</v>
      </c>
      <c r="G53" s="1" t="s">
        <v>260</v>
      </c>
      <c r="H53" s="1" t="s">
        <v>242</v>
      </c>
      <c r="I53" s="1" t="s">
        <v>481</v>
      </c>
      <c r="J53" s="1" t="s">
        <v>244</v>
      </c>
      <c r="K53" s="1" t="s">
        <v>481</v>
      </c>
      <c r="L53" s="1" t="s">
        <v>481</v>
      </c>
      <c r="M53" s="1" t="s">
        <v>245</v>
      </c>
      <c r="N53" s="1" t="s">
        <v>245</v>
      </c>
      <c r="O53" s="1" t="s">
        <v>246</v>
      </c>
      <c r="P53" s="1" t="s">
        <v>247</v>
      </c>
      <c r="Q53" s="1" t="s">
        <v>482</v>
      </c>
      <c r="R53" s="1" t="s">
        <v>249</v>
      </c>
      <c r="S53" s="1" t="s">
        <v>250</v>
      </c>
      <c r="T53" s="1" t="s">
        <v>251</v>
      </c>
    </row>
    <row r="54" s="1" customFormat="1" spans="1:20">
      <c r="A54" s="3">
        <v>16816199714</v>
      </c>
      <c r="B54" s="1" t="s">
        <v>237</v>
      </c>
      <c r="C54" s="1" t="s">
        <v>483</v>
      </c>
      <c r="D54" s="1" t="s">
        <v>484</v>
      </c>
      <c r="E54" s="1" t="s">
        <v>485</v>
      </c>
      <c r="F54" s="1" t="s">
        <v>240</v>
      </c>
      <c r="G54" s="1" t="s">
        <v>260</v>
      </c>
      <c r="H54" s="1" t="s">
        <v>242</v>
      </c>
      <c r="I54" s="1" t="s">
        <v>486</v>
      </c>
      <c r="J54" s="1" t="s">
        <v>244</v>
      </c>
      <c r="K54" s="1" t="s">
        <v>486</v>
      </c>
      <c r="L54" s="1" t="s">
        <v>486</v>
      </c>
      <c r="M54" s="1" t="s">
        <v>245</v>
      </c>
      <c r="N54" s="1" t="s">
        <v>245</v>
      </c>
      <c r="O54" s="1" t="s">
        <v>246</v>
      </c>
      <c r="P54" s="1" t="s">
        <v>247</v>
      </c>
      <c r="Q54" s="1" t="s">
        <v>487</v>
      </c>
      <c r="R54" s="1" t="s">
        <v>249</v>
      </c>
      <c r="S54" s="1" t="s">
        <v>250</v>
      </c>
      <c r="T54" s="1" t="s">
        <v>251</v>
      </c>
    </row>
    <row r="55" s="1" customFormat="1" spans="1:20">
      <c r="A55" s="3">
        <v>16822658823</v>
      </c>
      <c r="B55" s="1" t="s">
        <v>240</v>
      </c>
      <c r="C55" s="1" t="s">
        <v>488</v>
      </c>
      <c r="D55" s="1" t="s">
        <v>484</v>
      </c>
      <c r="E55" s="1" t="s">
        <v>489</v>
      </c>
      <c r="F55" s="1" t="s">
        <v>240</v>
      </c>
      <c r="G55" s="1" t="s">
        <v>260</v>
      </c>
      <c r="H55" s="1" t="s">
        <v>242</v>
      </c>
      <c r="I55" s="1" t="s">
        <v>486</v>
      </c>
      <c r="J55" s="1" t="s">
        <v>244</v>
      </c>
      <c r="K55" s="1" t="s">
        <v>486</v>
      </c>
      <c r="L55" s="1" t="s">
        <v>486</v>
      </c>
      <c r="M55" s="1" t="s">
        <v>245</v>
      </c>
      <c r="N55" s="1" t="s">
        <v>245</v>
      </c>
      <c r="O55" s="1" t="s">
        <v>246</v>
      </c>
      <c r="P55" s="1" t="s">
        <v>247</v>
      </c>
      <c r="Q55" s="1" t="s">
        <v>490</v>
      </c>
      <c r="R55" s="1" t="s">
        <v>249</v>
      </c>
      <c r="S55" s="1" t="s">
        <v>250</v>
      </c>
      <c r="T55" s="1" t="s">
        <v>251</v>
      </c>
    </row>
    <row r="56" s="1" customFormat="1" spans="1:20">
      <c r="A56" s="3">
        <v>16720456642</v>
      </c>
      <c r="B56" s="1" t="s">
        <v>491</v>
      </c>
      <c r="C56" s="1" t="s">
        <v>492</v>
      </c>
      <c r="D56" s="1" t="s">
        <v>493</v>
      </c>
      <c r="E56" s="1" t="s">
        <v>494</v>
      </c>
      <c r="F56" s="1" t="s">
        <v>260</v>
      </c>
      <c r="G56" s="1" t="s">
        <v>241</v>
      </c>
      <c r="H56" s="1" t="s">
        <v>242</v>
      </c>
      <c r="I56" s="1" t="s">
        <v>495</v>
      </c>
      <c r="J56" s="1" t="s">
        <v>244</v>
      </c>
      <c r="K56" s="1" t="s">
        <v>495</v>
      </c>
      <c r="L56" s="1" t="s">
        <v>495</v>
      </c>
      <c r="M56" s="1" t="s">
        <v>245</v>
      </c>
      <c r="N56" s="1" t="s">
        <v>245</v>
      </c>
      <c r="O56" s="1" t="s">
        <v>246</v>
      </c>
      <c r="P56" s="1" t="s">
        <v>247</v>
      </c>
      <c r="Q56" s="1" t="s">
        <v>496</v>
      </c>
      <c r="R56" s="1" t="s">
        <v>249</v>
      </c>
      <c r="S56" s="1" t="s">
        <v>250</v>
      </c>
      <c r="T56" s="1" t="s">
        <v>251</v>
      </c>
    </row>
    <row r="57" s="1" customFormat="1" spans="1:20">
      <c r="A57" s="3">
        <v>16824392258</v>
      </c>
      <c r="B57" s="1" t="s">
        <v>240</v>
      </c>
      <c r="C57" s="1" t="s">
        <v>497</v>
      </c>
      <c r="D57" s="1" t="s">
        <v>498</v>
      </c>
      <c r="E57" s="1" t="s">
        <v>109</v>
      </c>
      <c r="F57" s="1" t="s">
        <v>240</v>
      </c>
      <c r="G57" s="1" t="s">
        <v>260</v>
      </c>
      <c r="H57" s="1" t="s">
        <v>242</v>
      </c>
      <c r="I57" s="1" t="s">
        <v>499</v>
      </c>
      <c r="J57" s="1" t="s">
        <v>244</v>
      </c>
      <c r="K57" s="1" t="s">
        <v>499</v>
      </c>
      <c r="L57" s="1" t="s">
        <v>499</v>
      </c>
      <c r="M57" s="1" t="s">
        <v>245</v>
      </c>
      <c r="N57" s="1" t="s">
        <v>245</v>
      </c>
      <c r="O57" s="1" t="s">
        <v>246</v>
      </c>
      <c r="P57" s="1" t="s">
        <v>247</v>
      </c>
      <c r="Q57" s="1" t="s">
        <v>500</v>
      </c>
      <c r="R57" s="1" t="s">
        <v>249</v>
      </c>
      <c r="S57" s="1" t="s">
        <v>250</v>
      </c>
      <c r="T57" s="1" t="s">
        <v>251</v>
      </c>
    </row>
    <row r="58" s="1" customFormat="1" spans="1:20">
      <c r="A58" s="3">
        <v>16818678543</v>
      </c>
      <c r="B58" s="1" t="s">
        <v>237</v>
      </c>
      <c r="C58" s="1" t="s">
        <v>501</v>
      </c>
      <c r="D58" s="1" t="s">
        <v>502</v>
      </c>
      <c r="E58" s="1" t="s">
        <v>503</v>
      </c>
      <c r="F58" s="1" t="s">
        <v>240</v>
      </c>
      <c r="G58" s="1" t="s">
        <v>260</v>
      </c>
      <c r="H58" s="1" t="s">
        <v>242</v>
      </c>
      <c r="I58" s="1" t="s">
        <v>504</v>
      </c>
      <c r="J58" s="1" t="s">
        <v>244</v>
      </c>
      <c r="K58" s="1" t="s">
        <v>504</v>
      </c>
      <c r="L58" s="1" t="s">
        <v>504</v>
      </c>
      <c r="M58" s="1" t="s">
        <v>245</v>
      </c>
      <c r="N58" s="1" t="s">
        <v>245</v>
      </c>
      <c r="O58" s="1" t="s">
        <v>246</v>
      </c>
      <c r="P58" s="1" t="s">
        <v>247</v>
      </c>
      <c r="Q58" s="1" t="s">
        <v>505</v>
      </c>
      <c r="R58" s="1" t="s">
        <v>249</v>
      </c>
      <c r="S58" s="1" t="s">
        <v>250</v>
      </c>
      <c r="T58" s="1" t="s">
        <v>251</v>
      </c>
    </row>
    <row r="59" s="1" customFormat="1" spans="1:20">
      <c r="A59" s="3">
        <v>16814956886</v>
      </c>
      <c r="B59" s="1" t="s">
        <v>237</v>
      </c>
      <c r="C59" s="1" t="s">
        <v>506</v>
      </c>
      <c r="D59" s="1" t="s">
        <v>502</v>
      </c>
      <c r="E59" s="1" t="s">
        <v>507</v>
      </c>
      <c r="F59" s="1" t="s">
        <v>237</v>
      </c>
      <c r="G59" s="1" t="s">
        <v>260</v>
      </c>
      <c r="H59" s="1" t="s">
        <v>242</v>
      </c>
      <c r="I59" s="1" t="s">
        <v>508</v>
      </c>
      <c r="J59" s="1" t="s">
        <v>244</v>
      </c>
      <c r="K59" s="1" t="s">
        <v>508</v>
      </c>
      <c r="L59" s="1" t="s">
        <v>508</v>
      </c>
      <c r="M59" s="1" t="s">
        <v>245</v>
      </c>
      <c r="N59" s="1" t="s">
        <v>245</v>
      </c>
      <c r="O59" s="1" t="s">
        <v>246</v>
      </c>
      <c r="P59" s="1" t="s">
        <v>247</v>
      </c>
      <c r="Q59" s="1" t="s">
        <v>509</v>
      </c>
      <c r="R59" s="1" t="s">
        <v>249</v>
      </c>
      <c r="S59" s="1" t="s">
        <v>250</v>
      </c>
      <c r="T59" s="1" t="s">
        <v>251</v>
      </c>
    </row>
    <row r="60" s="1" customFormat="1" spans="1:20">
      <c r="A60" s="3">
        <v>16825662484</v>
      </c>
      <c r="B60" s="1" t="s">
        <v>240</v>
      </c>
      <c r="C60" s="1" t="s">
        <v>510</v>
      </c>
      <c r="D60" s="1" t="s">
        <v>511</v>
      </c>
      <c r="E60" s="1" t="s">
        <v>127</v>
      </c>
      <c r="F60" s="1" t="s">
        <v>240</v>
      </c>
      <c r="G60" s="1" t="s">
        <v>260</v>
      </c>
      <c r="H60" s="1" t="s">
        <v>242</v>
      </c>
      <c r="I60" s="1" t="s">
        <v>512</v>
      </c>
      <c r="J60" s="1" t="s">
        <v>244</v>
      </c>
      <c r="K60" s="1" t="s">
        <v>512</v>
      </c>
      <c r="L60" s="1" t="s">
        <v>512</v>
      </c>
      <c r="M60" s="1" t="s">
        <v>245</v>
      </c>
      <c r="N60" s="1" t="s">
        <v>245</v>
      </c>
      <c r="O60" s="1" t="s">
        <v>246</v>
      </c>
      <c r="P60" s="1" t="s">
        <v>247</v>
      </c>
      <c r="Q60" s="1" t="s">
        <v>513</v>
      </c>
      <c r="R60" s="1" t="s">
        <v>249</v>
      </c>
      <c r="S60" s="1" t="s">
        <v>250</v>
      </c>
      <c r="T60" s="1" t="s">
        <v>251</v>
      </c>
    </row>
    <row r="61" s="1" customFormat="1" spans="1:20">
      <c r="A61" s="3">
        <v>16831930708</v>
      </c>
      <c r="B61" s="1" t="s">
        <v>260</v>
      </c>
      <c r="C61" s="1" t="s">
        <v>514</v>
      </c>
      <c r="D61" s="1" t="s">
        <v>515</v>
      </c>
      <c r="E61" s="1" t="s">
        <v>206</v>
      </c>
      <c r="F61" s="1" t="s">
        <v>260</v>
      </c>
      <c r="G61" s="1" t="s">
        <v>241</v>
      </c>
      <c r="H61" s="1" t="s">
        <v>242</v>
      </c>
      <c r="I61" s="1" t="s">
        <v>516</v>
      </c>
      <c r="J61" s="1" t="s">
        <v>244</v>
      </c>
      <c r="K61" s="1" t="s">
        <v>516</v>
      </c>
      <c r="L61" s="1" t="s">
        <v>516</v>
      </c>
      <c r="M61" s="1" t="s">
        <v>245</v>
      </c>
      <c r="N61" s="1" t="s">
        <v>245</v>
      </c>
      <c r="O61" s="1" t="s">
        <v>246</v>
      </c>
      <c r="P61" s="1" t="s">
        <v>247</v>
      </c>
      <c r="Q61" s="1" t="s">
        <v>517</v>
      </c>
      <c r="R61" s="1" t="s">
        <v>249</v>
      </c>
      <c r="S61" s="1" t="s">
        <v>250</v>
      </c>
      <c r="T61" s="1" t="s">
        <v>251</v>
      </c>
    </row>
    <row r="62" s="1" customFormat="1" spans="1:20">
      <c r="A62" s="3">
        <v>16823256690</v>
      </c>
      <c r="B62" s="1" t="s">
        <v>240</v>
      </c>
      <c r="C62" s="1" t="s">
        <v>518</v>
      </c>
      <c r="D62" s="1" t="s">
        <v>515</v>
      </c>
      <c r="E62" s="1" t="s">
        <v>92</v>
      </c>
      <c r="F62" s="1" t="s">
        <v>240</v>
      </c>
      <c r="G62" s="1" t="s">
        <v>260</v>
      </c>
      <c r="H62" s="1" t="s">
        <v>242</v>
      </c>
      <c r="I62" s="1" t="s">
        <v>516</v>
      </c>
      <c r="J62" s="1" t="s">
        <v>244</v>
      </c>
      <c r="K62" s="1" t="s">
        <v>516</v>
      </c>
      <c r="L62" s="1" t="s">
        <v>516</v>
      </c>
      <c r="M62" s="1" t="s">
        <v>245</v>
      </c>
      <c r="N62" s="1" t="s">
        <v>245</v>
      </c>
      <c r="O62" s="1" t="s">
        <v>246</v>
      </c>
      <c r="P62" s="1" t="s">
        <v>247</v>
      </c>
      <c r="Q62" s="1" t="s">
        <v>519</v>
      </c>
      <c r="R62" s="1" t="s">
        <v>249</v>
      </c>
      <c r="S62" s="1" t="s">
        <v>250</v>
      </c>
      <c r="T62" s="1" t="s">
        <v>251</v>
      </c>
    </row>
    <row r="63" s="1" customFormat="1" spans="1:20">
      <c r="A63" s="3">
        <v>16825455286</v>
      </c>
      <c r="B63" s="1" t="s">
        <v>240</v>
      </c>
      <c r="C63" s="1" t="s">
        <v>520</v>
      </c>
      <c r="D63" s="1" t="s">
        <v>521</v>
      </c>
      <c r="E63" s="1" t="s">
        <v>179</v>
      </c>
      <c r="F63" s="1" t="s">
        <v>260</v>
      </c>
      <c r="G63" s="1" t="s">
        <v>241</v>
      </c>
      <c r="H63" s="1" t="s">
        <v>242</v>
      </c>
      <c r="I63" s="1" t="s">
        <v>366</v>
      </c>
      <c r="J63" s="1" t="s">
        <v>244</v>
      </c>
      <c r="K63" s="1" t="s">
        <v>366</v>
      </c>
      <c r="L63" s="1" t="s">
        <v>366</v>
      </c>
      <c r="M63" s="1" t="s">
        <v>245</v>
      </c>
      <c r="N63" s="1" t="s">
        <v>245</v>
      </c>
      <c r="O63" s="1" t="s">
        <v>246</v>
      </c>
      <c r="P63" s="1" t="s">
        <v>247</v>
      </c>
      <c r="Q63" s="1" t="s">
        <v>522</v>
      </c>
      <c r="R63" s="1" t="s">
        <v>249</v>
      </c>
      <c r="S63" s="1" t="s">
        <v>250</v>
      </c>
      <c r="T63" s="1" t="s">
        <v>251</v>
      </c>
    </row>
    <row r="64" s="1" customFormat="1" spans="1:20">
      <c r="A64" s="3">
        <v>16832534609</v>
      </c>
      <c r="B64" s="1" t="s">
        <v>260</v>
      </c>
      <c r="C64" s="1" t="s">
        <v>523</v>
      </c>
      <c r="D64" s="1" t="s">
        <v>524</v>
      </c>
      <c r="E64" s="1" t="s">
        <v>525</v>
      </c>
      <c r="F64" s="1" t="s">
        <v>260</v>
      </c>
      <c r="G64" s="1" t="s">
        <v>241</v>
      </c>
      <c r="H64" s="1" t="s">
        <v>242</v>
      </c>
      <c r="I64" s="1" t="s">
        <v>526</v>
      </c>
      <c r="J64" s="1" t="s">
        <v>244</v>
      </c>
      <c r="K64" s="1" t="s">
        <v>526</v>
      </c>
      <c r="L64" s="1" t="s">
        <v>526</v>
      </c>
      <c r="M64" s="1" t="s">
        <v>245</v>
      </c>
      <c r="N64" s="1" t="s">
        <v>245</v>
      </c>
      <c r="O64" s="1" t="s">
        <v>246</v>
      </c>
      <c r="P64" s="1" t="s">
        <v>247</v>
      </c>
      <c r="Q64" s="1" t="s">
        <v>527</v>
      </c>
      <c r="R64" s="1" t="s">
        <v>249</v>
      </c>
      <c r="S64" s="1" t="s">
        <v>250</v>
      </c>
      <c r="T64" s="1" t="s">
        <v>251</v>
      </c>
    </row>
    <row r="65" s="1" customFormat="1" spans="1:20">
      <c r="A65" s="3">
        <v>16818031052</v>
      </c>
      <c r="B65" s="1" t="s">
        <v>237</v>
      </c>
      <c r="C65" s="1" t="s">
        <v>528</v>
      </c>
      <c r="D65" s="1" t="s">
        <v>529</v>
      </c>
      <c r="E65" s="1" t="s">
        <v>530</v>
      </c>
      <c r="F65" s="1" t="s">
        <v>260</v>
      </c>
      <c r="G65" s="1" t="s">
        <v>241</v>
      </c>
      <c r="H65" s="1" t="s">
        <v>242</v>
      </c>
      <c r="I65" s="1" t="s">
        <v>531</v>
      </c>
      <c r="J65" s="1" t="s">
        <v>244</v>
      </c>
      <c r="K65" s="1" t="s">
        <v>531</v>
      </c>
      <c r="L65" s="1" t="s">
        <v>531</v>
      </c>
      <c r="M65" s="1" t="s">
        <v>245</v>
      </c>
      <c r="N65" s="1" t="s">
        <v>245</v>
      </c>
      <c r="O65" s="1" t="s">
        <v>246</v>
      </c>
      <c r="P65" s="1" t="s">
        <v>247</v>
      </c>
      <c r="Q65" s="1" t="s">
        <v>532</v>
      </c>
      <c r="R65" s="1" t="s">
        <v>249</v>
      </c>
      <c r="S65" s="1" t="s">
        <v>250</v>
      </c>
      <c r="T65" s="1" t="s">
        <v>251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2021-12-06T01:37:30Z</dcterms:created>
  <dcterms:modified xsi:type="dcterms:W3CDTF">2021-12-06T01:45:17Z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1D0994DCD0BE40D48EFA1B0DD6C2FE5B</vt:lpwstr>
  </property>
  <property fmtid="{D5CDD505-2E9C-101B-9397-08002B2CF9AE}" pid="3" name="KSOProductBuildVer">
    <vt:lpwstr>2052-11.1.0.11115</vt:lpwstr>
  </property>
</Properties>
</file>