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<sst xmlns="http://schemas.openxmlformats.org/spreadsheetml/2006/main" count="894" uniqueCount="266">
  <si>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</si>
  <si>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</si>
  <si>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</si>
  <si>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</si>
  <si>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</si>
  <si>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</si>
  <si>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</si>
  <si>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</si>
  <si>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</si>
  <si>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</si>
  <si>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</si>
  <si>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</si>
  <si>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</si>
  <si>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</si>
  <si>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</si>
  <si>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</si>
  <si>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</si>
  <si>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</si>
  <si>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</si>
  <si>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</si>
  <si>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</si>
  <si>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</si>
  <si>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</si>
  <si>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</si>
  <si>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</si>
  <si>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</si>
  <si>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</si>
  <si>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[成都]成都金沙高逸丽呈酒店(78932536)</t>
  </si>
  <si>
    <t>晨景双床房&lt;双人入住&gt;&lt;内宾&gt;&lt;预付&gt;&lt;无早&gt;</t>
  </si>
  <si>
    <t>CNY</t>
  </si>
  <si>
    <t>邱映菡</t>
  </si>
  <si>
    <t>CA11323211205CNY</t>
  </si>
  <si>
    <t>未提现</t>
  </si>
  <si>
    <t>携程开票</t>
  </si>
  <si>
    <t>[和平]和平热龙温泉度假村(71638387)</t>
  </si>
  <si>
    <t>一房木屋别墅&lt;特惠专享&gt;&lt;双人入住&gt;&lt;双早&gt;</t>
  </si>
  <si>
    <t>徐倩姮</t>
  </si>
  <si>
    <t>[盐城]锦江之星(盐城大丰常新路店)(71450499)</t>
  </si>
  <si>
    <t>零压商务房A&lt;双人入住&gt;&lt;内宾&gt;&lt;预付&gt;&lt;双早&gt;</t>
  </si>
  <si>
    <t>赵硕</t>
  </si>
  <si>
    <t>[西宁]锦江之星品尚(西宁五四西路新华联广场店)(60987257)</t>
  </si>
  <si>
    <t>零压商务标准房A&lt;双人入住&gt;&lt;内宾&gt;&lt;预付&gt;&lt;双早&gt;</t>
  </si>
  <si>
    <t>周万里</t>
  </si>
  <si>
    <t>[三亚]7天优品酒店（三亚千古情大学城店）(73260143)</t>
  </si>
  <si>
    <t>优享大床房&lt;双人入住&gt;&lt;内宾&gt;&lt;预付&gt;&lt;无早&gt;</t>
  </si>
  <si>
    <t>何旭林</t>
  </si>
  <si>
    <t>[崇州]麗枫酒店(崇州万达广场店)(71010511)</t>
  </si>
  <si>
    <t>豪华双床房-慕思床垫+智能客控&lt;双人入住&gt;&lt;内宾&gt;&lt;预付&gt;&lt;双早&gt;</t>
  </si>
  <si>
    <t>朱梦</t>
  </si>
  <si>
    <t>[天长]希岸酒店(天长店)(70869159)</t>
  </si>
  <si>
    <t>希岸商务双床房&lt;双人入住&gt;&lt;内宾&gt;&lt;预付&gt;&lt;双早&gt;</t>
  </si>
  <si>
    <t>刘飞,康学元</t>
  </si>
  <si>
    <t>[南昌]麗枫酒店(南昌前湖大道南昌大学店)(71009923)</t>
  </si>
  <si>
    <t>雅致大床房&lt;双人入住&gt;&lt;内宾&gt;&lt;预付&gt;&lt;双早&gt;</t>
  </si>
  <si>
    <t>陈彦文</t>
  </si>
  <si>
    <t>[昆明]麗枫酒店(昆明高铁南站店)(60988881)</t>
  </si>
  <si>
    <t>标准单人房&lt;双人入住&gt;&lt;内宾&gt;&lt;预付&gt;&lt;双早&gt;</t>
  </si>
  <si>
    <t>马勇</t>
  </si>
  <si>
    <t>[新余]麗枫酒店(新余人民广场市政府店)(71577366)</t>
  </si>
  <si>
    <t>商务大床房&lt;双人入住&gt;&lt;内宾&gt;&lt;预付&gt;&lt;双早&gt;</t>
  </si>
  <si>
    <t>魏强</t>
  </si>
  <si>
    <t>[梅州]麗枫酒店(梅州江南鸿都店)(60148165)</t>
  </si>
  <si>
    <t>陈建富</t>
  </si>
  <si>
    <t>[淮安]7天优品酒店(淮安周恩来纪念馆河下古镇店)(73267709)</t>
  </si>
  <si>
    <t>优享大床房&lt;双人入住&gt;&lt;内宾&gt;&lt;预付&gt;&lt;双早&gt;</t>
  </si>
  <si>
    <t>李均喜</t>
  </si>
  <si>
    <t>[上海]锦江之星(上海宝山盛桥店)(60983514)</t>
  </si>
  <si>
    <t>商务房B&lt;双人入住&gt;&lt;内宾&gt;&lt;预付&gt;&lt;双早&gt;</t>
  </si>
  <si>
    <t>亢鹍鹏</t>
  </si>
  <si>
    <t>豪华大床房&lt;双人入住&gt;&lt;内宾&gt;&lt;预付&gt;&lt;双早&gt;</t>
  </si>
  <si>
    <t>李育辉</t>
  </si>
  <si>
    <t>[葫芦岛]白玉兰酒店(葫芦岛市政府店)(71988372)</t>
  </si>
  <si>
    <t>玉舒双床房&lt;双人入住&gt;&lt;内宾&gt;&lt;预付&gt;&lt;双早&gt;</t>
  </si>
  <si>
    <t>董立伟</t>
  </si>
  <si>
    <t>[上海]锦江之星(上海漕河泾星中路地铁站店)(66072634)</t>
  </si>
  <si>
    <t>双人房A&lt;双人入住&gt;&lt;内宾&gt;&lt;预付&gt;&lt;无早&gt;</t>
  </si>
  <si>
    <t>张荣帆</t>
  </si>
  <si>
    <t>CA11323211206CNY</t>
  </si>
  <si>
    <t>[武汉]锦江都城酒店(武汉经开万达体育中心地铁站店)(72816579)</t>
  </si>
  <si>
    <t>精致商务房&lt;双人入住&gt;&lt;内宾&gt;&lt;预付&gt;&lt;双早&gt;</t>
  </si>
  <si>
    <t>张飞翔</t>
  </si>
  <si>
    <t>[分宜]IU酒店(新余分宜商城店)(73246769)</t>
  </si>
  <si>
    <t>小U·舒适大床房&lt;双人入住&gt;&lt;内宾&gt;&lt;预付&gt;&lt;无早&gt;</t>
  </si>
  <si>
    <t>孙策</t>
  </si>
  <si>
    <t>[北京]锦江之星(北京古城北路店)(64184468)</t>
  </si>
  <si>
    <t>标准房C&lt;双人入住&gt;&lt;内宾&gt;&lt;预付&gt;&lt;双早&gt;</t>
  </si>
  <si>
    <t>潘先宏</t>
  </si>
  <si>
    <t>小U·精致大床房&lt;双人入住&gt;&lt;内宾&gt;&lt;预付&gt;&lt;无早&gt;</t>
  </si>
  <si>
    <t>丁明泉</t>
  </si>
  <si>
    <t>[海口]锦江都城酒店（海口高铁东站师范大学店）(71587318)</t>
  </si>
  <si>
    <t>风雅商务房&lt;双人入住&gt;&lt;内宾&gt;&lt;预付&gt;&lt;双早&gt;</t>
  </si>
  <si>
    <t>王天予</t>
  </si>
  <si>
    <t>[蚌埠]锦江之星(蚌埠高铁站胜利路店)(73271862)</t>
  </si>
  <si>
    <t>标准大床房&lt;双人入住&gt;&lt;内宾&gt;&lt;预付&gt;&lt;无早&gt;</t>
  </si>
  <si>
    <t>张立</t>
  </si>
  <si>
    <t>[通化]锦江之星(通化胜利路店)(69028552)</t>
  </si>
  <si>
    <t>商务间A&lt;双人入住&gt;&lt;内宾&gt;&lt;预付&gt;&lt;双早&gt;</t>
  </si>
  <si>
    <t>董大鹏</t>
  </si>
  <si>
    <t>[宁阳]7天优品酒店(宁阳政府广场店)(73246742)</t>
  </si>
  <si>
    <t>优品零压大床房&lt;双人入住&gt;&lt;内宾&gt;&lt;预付&gt;&lt;双早&gt;</t>
  </si>
  <si>
    <t>刘玉敏</t>
  </si>
  <si>
    <t>[沂南]麗枫酒店(沂南君悦购物中心店)(70869155)</t>
  </si>
  <si>
    <t>豪华双床房&lt;双人入住&gt;&lt;内宾&gt;&lt;预付&gt;&lt;双早&gt;</t>
  </si>
  <si>
    <t>李森</t>
  </si>
  <si>
    <t>[西安]麗枫酒店(西安高新延平门地铁站店)(71010625)</t>
  </si>
  <si>
    <t>王俊杰</t>
  </si>
  <si>
    <t>[天津]IU酒店(天津科技广场一中心医院店)(71450962)</t>
  </si>
  <si>
    <t>刘天阳</t>
  </si>
  <si>
    <t>[武汉]7天连锁酒店(武汉沌口体育中心地铁站江汉大学店)(66088743)</t>
  </si>
  <si>
    <t>经济房&lt;三人入住&gt;&lt;内宾&gt;&lt;预付&gt;&lt;无早&gt;</t>
  </si>
  <si>
    <t>梅佳良</t>
  </si>
  <si>
    <t>[深圳]维也纳国际酒店(深圳福田区景田店)(74989071)</t>
  </si>
  <si>
    <t>商务双床房&lt;双人入住&gt;&lt;内宾&gt;&lt;预付&gt;&lt;双早&gt;</t>
  </si>
  <si>
    <t>黄志涛</t>
  </si>
  <si>
    <t>[焦作]7天优品酒店(焦作人民路师范学院店)(72815648)</t>
  </si>
  <si>
    <t>常卓毅</t>
  </si>
  <si>
    <t>,</t>
  </si>
  <si>
    <t>A211206095117481</t>
  </si>
  <si>
    <t>A211206095154481</t>
  </si>
  <si>
    <t>CNY / HKD 当前参考汇率: 1.223182322</t>
  </si>
  <si>
    <t>总价： 7933.96 CNY/
9704.68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</si>
  <si>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</si>
  <si>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</si>
  <si>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</si>
  <si>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</si>
  <si>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</si>
  <si>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</si>
  <si>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</si>
  <si>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</si>
  <si>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</si>
  <si>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</si>
  <si>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</si>
  <si>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</si>
  <si>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</si>
  <si>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</si>
  <si>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</si>
  <si>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</si>
  <si>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</si>
  <si>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2021-12-02</t>
  </si>
  <si>
    <t>2324475</t>
  </si>
  <si>
    <t>7天连锁酒店(武汉沌口体育中心地铁站江汉大学店)</t>
  </si>
  <si>
    <t>2021-12-03</t>
  </si>
  <si>
    <t>退房日月结</t>
  </si>
  <si>
    <t>100.19</t>
  </si>
  <si>
    <t>RMB</t>
  </si>
  <si>
    <t>0</t>
  </si>
  <si>
    <t>0.00</t>
  </si>
  <si>
    <t>携程汇智国内直连</t>
  </si>
  <si>
    <t>2021-12-02 21:55:48</t>
  </si>
  <si>
    <t>否</t>
  </si>
  <si>
    <t>汇智国际旅游发展有限公司</t>
  </si>
  <si>
    <t>直连</t>
  </si>
  <si>
    <t>2021-12-01</t>
  </si>
  <si>
    <t>2321871</t>
  </si>
  <si>
    <t>7天优品酒店(淮安周恩来纪念馆河下古镇店)</t>
  </si>
  <si>
    <t>146.74</t>
  </si>
  <si>
    <t>2021-12-01 18:23:15</t>
  </si>
  <si>
    <t>2324653</t>
  </si>
  <si>
    <t>7天优品酒店（焦作人民路师范学院店）</t>
  </si>
  <si>
    <t>155.85</t>
  </si>
  <si>
    <t>2021-12-02 23:19:18</t>
  </si>
  <si>
    <t>2323571</t>
  </si>
  <si>
    <t>7天优品酒店(宁阳政府广场店)</t>
  </si>
  <si>
    <t>137.63</t>
  </si>
  <si>
    <t>2021-12-02 17:05:29</t>
  </si>
  <si>
    <t>2322396</t>
  </si>
  <si>
    <t>白玉兰酒店(葫芦岛市政府店)</t>
  </si>
  <si>
    <t>256.04</t>
  </si>
  <si>
    <t>2021-12-01 22:16:55</t>
  </si>
  <si>
    <t>2323263</t>
  </si>
  <si>
    <t>锦江都城酒店（海口高铁东站师范大学店）</t>
  </si>
  <si>
    <t>265.14</t>
  </si>
  <si>
    <t>2021-12-02 14:30:48</t>
  </si>
  <si>
    <t>2321423</t>
  </si>
  <si>
    <t>锦江都城酒店(武汉经开万达店)</t>
  </si>
  <si>
    <t>319.79</t>
  </si>
  <si>
    <t>2021-12-01 15:36:08</t>
  </si>
  <si>
    <t>2323497</t>
  </si>
  <si>
    <t>锦江之星(蚌埠高铁站胜利路店)</t>
  </si>
  <si>
    <t>115.78</t>
  </si>
  <si>
    <t>2021-12-02 16:40:26</t>
  </si>
  <si>
    <t>2323021</t>
  </si>
  <si>
    <t>锦江之星(北京古城北路店)</t>
  </si>
  <si>
    <t>2021-12-02 12:33:40</t>
  </si>
  <si>
    <t>2321445</t>
  </si>
  <si>
    <t>麗枫酒店（崇州万达广场店）</t>
  </si>
  <si>
    <t>287.41</t>
  </si>
  <si>
    <t>2021-12-01 15:42:46</t>
  </si>
  <si>
    <t>2321777</t>
  </si>
  <si>
    <t>麗枫酒店(梅州江南鸿都店)</t>
  </si>
  <si>
    <t>2021-12-01 17:52:19</t>
  </si>
  <si>
    <t>2322239</t>
  </si>
  <si>
    <t>279.31</t>
  </si>
  <si>
    <t>2021-12-01 20:52:14</t>
  </si>
  <si>
    <t>2321664</t>
  </si>
  <si>
    <t>麗枫酒店(南昌前湖大道南昌大学店)</t>
  </si>
  <si>
    <t>220.62</t>
  </si>
  <si>
    <t>2021-12-01 17:15:16</t>
  </si>
  <si>
    <t>2321753</t>
  </si>
  <si>
    <t>麗枫酒店(新余人民广场市政府店)</t>
  </si>
  <si>
    <t>262.11</t>
  </si>
  <si>
    <t>2021-12-01 17:45:17</t>
  </si>
  <si>
    <t>2323721</t>
  </si>
  <si>
    <t>麗枫酒店(沂南君悦购物中心店)</t>
  </si>
  <si>
    <t>228.71</t>
  </si>
  <si>
    <t>2021-12-02 17:45:35</t>
  </si>
  <si>
    <t>2322142</t>
  </si>
  <si>
    <t>锦江之星(上海宝山盛桥店)</t>
  </si>
  <si>
    <t>182.16</t>
  </si>
  <si>
    <t>2021-12-01 20:05:14</t>
  </si>
  <si>
    <t>2021-11-28</t>
  </si>
  <si>
    <t>2316680</t>
  </si>
  <si>
    <t>锦江之星(上海漕河泾星中路地铁站店)</t>
  </si>
  <si>
    <t>1147.74</t>
  </si>
  <si>
    <t>2021-11-28 09:56:51</t>
  </si>
  <si>
    <t>2323546</t>
  </si>
  <si>
    <t>锦江之星(通化胜利路店)</t>
  </si>
  <si>
    <t>164.96</t>
  </si>
  <si>
    <t>2021-12-02 16:58:41</t>
  </si>
  <si>
    <t>2321160</t>
  </si>
  <si>
    <t>锦江之星（盐城大丰常新路店）</t>
  </si>
  <si>
    <t>214.54</t>
  </si>
  <si>
    <t>2021-12-01 13:25:06</t>
  </si>
  <si>
    <t>2324646</t>
  </si>
  <si>
    <t>维也纳国际酒店(深圳景田店)</t>
  </si>
  <si>
    <t>438.20</t>
  </si>
  <si>
    <t>2021-12-02 23:13:07</t>
  </si>
  <si>
    <t>2321621</t>
  </si>
  <si>
    <t>希岸酒店(天长店)</t>
  </si>
  <si>
    <t>2021-12-01 16:55:55</t>
  </si>
  <si>
    <t>2321332</t>
  </si>
  <si>
    <t>7天优品酒店（三亚千古情大学城店）</t>
  </si>
  <si>
    <t>2021-12-01 14:54:54</t>
  </si>
  <si>
    <t>2323957</t>
  </si>
  <si>
    <t>IU酒店（科技广场一中心医院店）</t>
  </si>
  <si>
    <t>2021-12-02 19:07:53</t>
  </si>
  <si>
    <t>2321776</t>
  </si>
  <si>
    <t>IU酒店(新余分宜商城店)</t>
  </si>
  <si>
    <t>293.48</t>
  </si>
  <si>
    <t>2021-12-01 17:52:16</t>
  </si>
  <si>
    <t>2323198</t>
  </si>
  <si>
    <t>128.52</t>
  </si>
  <si>
    <t>2021-12-02 14:02:03</t>
  </si>
  <si>
    <t>2021-11-27</t>
  </si>
  <si>
    <t>2315911</t>
  </si>
  <si>
    <t>成都高逸金沙酒店</t>
  </si>
  <si>
    <t>256.25</t>
  </si>
  <si>
    <t>2021-11-27 18:49:35</t>
  </si>
  <si>
    <t>2021-11-30</t>
  </si>
  <si>
    <t>2319701</t>
  </si>
  <si>
    <t>和平热龙温泉度假村</t>
  </si>
  <si>
    <t>580.00</t>
  </si>
  <si>
    <t>2021-11-30 15:48:24</t>
  </si>
  <si>
    <t>直采</t>
  </si>
  <si>
    <t>2321677</t>
  </si>
  <si>
    <t>麗枫酒店(昆明高铁南站店)</t>
  </si>
  <si>
    <t>196.33</t>
  </si>
  <si>
    <t>2021-12-01 17:21:23</t>
  </si>
  <si>
    <t>2323759</t>
  </si>
  <si>
    <t>麗枫酒店(西安高新延平门地铁站店)</t>
  </si>
  <si>
    <t>245.92</t>
  </si>
  <si>
    <t>2021-12-02 17:55:28</t>
  </si>
  <si>
    <t>2321179</t>
  </si>
  <si>
    <t>锦江之星品尚(西宁五四西路新华联广场店)</t>
  </si>
  <si>
    <t>190.26</t>
  </si>
  <si>
    <t>2021-12-01 13:36:16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</si>
</sst>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16878805362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44531</v>
      </c>
      <c r="G2" s="5">
        <v>44532</v>
      </c>
      <c r="H2" s="4">
        <v>1</v>
      </c>
      <c r="I2" s="4">
        <v>1</v>
      </c>
      <c r="J2" s="4">
        <v>1</v>
      </c>
      <c r="K2" s="4" t="s">
        <v>29</v>
      </c>
      <c r="L2" s="4">
        <v>256.25</v>
      </c>
      <c r="M2" s="4">
        <v>256.25</v>
      </c>
      <c r="N2" s="4" t="s">
        <v>30</v>
      </c>
      <c r="O2" s="4" t="s">
        <v>31</v>
      </c>
      <c r="P2" s="4" t="s">
        <v>32</v>
      </c>
      <c r="Q2" s="4">
        <v>0</v>
      </c>
      <c r="R2" s="6">
        <v>44527</v>
      </c>
      <c r="S2" s="5">
        <v>44535</v>
      </c>
      <c r="T2" s="4" t="s">
        <v>33</v>
      </c>
      <c r="U2" s="4">
        <v>256.25</v>
      </c>
      <c r="V2" s="4">
        <v>0</v>
      </c>
      <c r="W2" s="4">
        <v>0</v>
      </c>
      <c r="X2" s="4">
        <v>2315911</v>
      </c>
    </row>
    <row r="3" s="4" customFormat="1" spans="1:23">
      <c r="A3" s="4">
        <v>16894302902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44531</v>
      </c>
      <c r="G3" s="5">
        <v>44532</v>
      </c>
      <c r="H3" s="4">
        <v>1</v>
      </c>
      <c r="I3" s="4">
        <v>1</v>
      </c>
      <c r="J3" s="4">
        <v>1</v>
      </c>
      <c r="K3" s="4" t="s">
        <v>29</v>
      </c>
      <c r="L3" s="4">
        <v>580</v>
      </c>
      <c r="M3" s="4">
        <v>580</v>
      </c>
      <c r="N3" s="4" t="s">
        <v>36</v>
      </c>
      <c r="O3" s="4" t="s">
        <v>31</v>
      </c>
      <c r="P3" s="4" t="s">
        <v>32</v>
      </c>
      <c r="Q3" s="4">
        <v>0</v>
      </c>
      <c r="R3" s="6">
        <v>44530</v>
      </c>
      <c r="S3" s="5">
        <v>44535</v>
      </c>
      <c r="T3" s="4" t="s">
        <v>33</v>
      </c>
      <c r="U3" s="4">
        <v>580</v>
      </c>
      <c r="V3" s="4">
        <v>0</v>
      </c>
      <c r="W3" s="4">
        <v>0</v>
      </c>
    </row>
    <row r="4" s="4" customFormat="1" spans="1:24">
      <c r="A4" s="4">
        <v>16897713351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44531</v>
      </c>
      <c r="G4" s="5">
        <v>44532</v>
      </c>
      <c r="H4" s="4">
        <v>1</v>
      </c>
      <c r="I4" s="4">
        <v>1</v>
      </c>
      <c r="J4" s="4">
        <v>1</v>
      </c>
      <c r="K4" s="4" t="s">
        <v>29</v>
      </c>
      <c r="L4" s="4">
        <v>214.54</v>
      </c>
      <c r="M4" s="4">
        <v>214.54</v>
      </c>
      <c r="N4" s="4" t="s">
        <v>39</v>
      </c>
      <c r="O4" s="4" t="s">
        <v>31</v>
      </c>
      <c r="P4" s="4" t="s">
        <v>32</v>
      </c>
      <c r="Q4" s="4">
        <v>0</v>
      </c>
      <c r="R4" s="6">
        <v>44531</v>
      </c>
      <c r="S4" s="5">
        <v>44535</v>
      </c>
      <c r="T4" s="4" t="s">
        <v>33</v>
      </c>
      <c r="U4" s="4">
        <v>214.54</v>
      </c>
      <c r="V4" s="4">
        <v>0</v>
      </c>
      <c r="W4" s="4">
        <v>0</v>
      </c>
      <c r="X4" s="4">
        <v>2321160</v>
      </c>
    </row>
    <row r="5" s="4" customFormat="1" spans="1:24">
      <c r="A5" s="4">
        <v>16897741074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44531</v>
      </c>
      <c r="G5" s="5">
        <v>44532</v>
      </c>
      <c r="H5" s="4">
        <v>1</v>
      </c>
      <c r="I5" s="4">
        <v>1</v>
      </c>
      <c r="J5" s="4">
        <v>1</v>
      </c>
      <c r="K5" s="4" t="s">
        <v>29</v>
      </c>
      <c r="L5" s="4">
        <v>190.26</v>
      </c>
      <c r="M5" s="4">
        <v>190.26</v>
      </c>
      <c r="N5" s="4" t="s">
        <v>42</v>
      </c>
      <c r="O5" s="4" t="s">
        <v>31</v>
      </c>
      <c r="P5" s="4" t="s">
        <v>32</v>
      </c>
      <c r="Q5" s="4">
        <v>0</v>
      </c>
      <c r="R5" s="6">
        <v>44531</v>
      </c>
      <c r="S5" s="5">
        <v>44535</v>
      </c>
      <c r="T5" s="4" t="s">
        <v>33</v>
      </c>
      <c r="U5" s="4">
        <v>190.26</v>
      </c>
      <c r="V5" s="4">
        <v>0</v>
      </c>
      <c r="W5" s="4">
        <v>0</v>
      </c>
      <c r="X5" s="4">
        <v>2321179</v>
      </c>
    </row>
    <row r="6" s="4" customFormat="1" spans="1:24">
      <c r="A6" s="4">
        <v>16897988445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44531</v>
      </c>
      <c r="G6" s="5">
        <v>44532</v>
      </c>
      <c r="H6" s="4">
        <v>1</v>
      </c>
      <c r="I6" s="4">
        <v>1</v>
      </c>
      <c r="J6" s="4">
        <v>1</v>
      </c>
      <c r="K6" s="4" t="s">
        <v>29</v>
      </c>
      <c r="L6" s="4">
        <v>146.74</v>
      </c>
      <c r="M6" s="4">
        <v>146.74</v>
      </c>
      <c r="N6" s="4" t="s">
        <v>45</v>
      </c>
      <c r="O6" s="4" t="s">
        <v>31</v>
      </c>
      <c r="P6" s="4" t="s">
        <v>32</v>
      </c>
      <c r="Q6" s="4">
        <v>0</v>
      </c>
      <c r="R6" s="6">
        <v>44531</v>
      </c>
      <c r="S6" s="5">
        <v>44535</v>
      </c>
      <c r="T6" s="4" t="s">
        <v>33</v>
      </c>
      <c r="U6" s="4">
        <v>146.74</v>
      </c>
      <c r="V6" s="4">
        <v>0</v>
      </c>
      <c r="W6" s="4">
        <v>0</v>
      </c>
      <c r="X6" s="4">
        <v>2321332</v>
      </c>
    </row>
    <row r="7" s="4" customFormat="1" spans="1:24">
      <c r="A7" s="4">
        <v>16897899193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44531</v>
      </c>
      <c r="G7" s="5">
        <v>44532</v>
      </c>
      <c r="H7" s="4">
        <v>1</v>
      </c>
      <c r="I7" s="4">
        <v>1</v>
      </c>
      <c r="J7" s="4">
        <v>1</v>
      </c>
      <c r="K7" s="4" t="s">
        <v>29</v>
      </c>
      <c r="L7" s="4">
        <v>287.41</v>
      </c>
      <c r="M7" s="4">
        <v>287.41</v>
      </c>
      <c r="N7" s="4" t="s">
        <v>48</v>
      </c>
      <c r="O7" s="4" t="s">
        <v>31</v>
      </c>
      <c r="P7" s="4" t="s">
        <v>32</v>
      </c>
      <c r="Q7" s="4">
        <v>0</v>
      </c>
      <c r="R7" s="6">
        <v>44531</v>
      </c>
      <c r="S7" s="5">
        <v>44535</v>
      </c>
      <c r="T7" s="4" t="s">
        <v>33</v>
      </c>
      <c r="U7" s="4">
        <v>287.41</v>
      </c>
      <c r="V7" s="4">
        <v>0</v>
      </c>
      <c r="W7" s="4">
        <v>0</v>
      </c>
      <c r="X7" s="4">
        <v>2321445</v>
      </c>
    </row>
    <row r="8" s="4" customFormat="1" spans="1:24">
      <c r="A8" s="4">
        <v>16901199142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44531</v>
      </c>
      <c r="G8" s="5">
        <v>44532</v>
      </c>
      <c r="H8" s="4">
        <v>1</v>
      </c>
      <c r="I8" s="4">
        <v>1</v>
      </c>
      <c r="J8" s="4">
        <v>1</v>
      </c>
      <c r="K8" s="4" t="s">
        <v>29</v>
      </c>
      <c r="L8" s="4">
        <v>265.14</v>
      </c>
      <c r="M8" s="4">
        <v>265.14</v>
      </c>
      <c r="N8" s="4" t="s">
        <v>51</v>
      </c>
      <c r="O8" s="4" t="s">
        <v>31</v>
      </c>
      <c r="P8" s="4" t="s">
        <v>32</v>
      </c>
      <c r="Q8" s="4">
        <v>0</v>
      </c>
      <c r="R8" s="6">
        <v>44531</v>
      </c>
      <c r="S8" s="5">
        <v>44535</v>
      </c>
      <c r="T8" s="4" t="s">
        <v>33</v>
      </c>
      <c r="U8" s="4">
        <v>265.14</v>
      </c>
      <c r="V8" s="4">
        <v>0</v>
      </c>
      <c r="W8" s="4">
        <v>0</v>
      </c>
      <c r="X8" s="4">
        <v>2321621</v>
      </c>
    </row>
    <row r="9" s="4" customFormat="1" spans="1:24">
      <c r="A9" s="4">
        <v>16901327236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44531</v>
      </c>
      <c r="G9" s="5">
        <v>44532</v>
      </c>
      <c r="H9" s="4">
        <v>1</v>
      </c>
      <c r="I9" s="4">
        <v>1</v>
      </c>
      <c r="J9" s="4">
        <v>1</v>
      </c>
      <c r="K9" s="4" t="s">
        <v>29</v>
      </c>
      <c r="L9" s="4">
        <v>220.62</v>
      </c>
      <c r="M9" s="4">
        <v>220.62</v>
      </c>
      <c r="N9" s="4" t="s">
        <v>54</v>
      </c>
      <c r="O9" s="4" t="s">
        <v>31</v>
      </c>
      <c r="P9" s="4" t="s">
        <v>32</v>
      </c>
      <c r="Q9" s="4">
        <v>0</v>
      </c>
      <c r="R9" s="6">
        <v>44531</v>
      </c>
      <c r="S9" s="5">
        <v>44535</v>
      </c>
      <c r="T9" s="4" t="s">
        <v>33</v>
      </c>
      <c r="U9" s="4">
        <v>220.62</v>
      </c>
      <c r="V9" s="4">
        <v>0</v>
      </c>
      <c r="W9" s="4">
        <v>0</v>
      </c>
      <c r="X9" s="4">
        <v>2321664</v>
      </c>
    </row>
    <row r="10" s="4" customFormat="1" spans="1:24">
      <c r="A10" s="4">
        <v>16901362336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44531</v>
      </c>
      <c r="G10" s="5">
        <v>44532</v>
      </c>
      <c r="H10" s="4">
        <v>1</v>
      </c>
      <c r="I10" s="4">
        <v>1</v>
      </c>
      <c r="J10" s="4">
        <v>1</v>
      </c>
      <c r="K10" s="4" t="s">
        <v>29</v>
      </c>
      <c r="L10" s="4">
        <v>196.33</v>
      </c>
      <c r="M10" s="4">
        <v>196.33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44531</v>
      </c>
      <c r="S10" s="5">
        <v>44535</v>
      </c>
      <c r="T10" s="4" t="s">
        <v>33</v>
      </c>
      <c r="U10" s="4">
        <v>196.33</v>
      </c>
      <c r="V10" s="4">
        <v>0</v>
      </c>
      <c r="W10" s="4">
        <v>0</v>
      </c>
      <c r="X10" s="4">
        <v>2321677</v>
      </c>
    </row>
    <row r="11" s="4" customFormat="1" spans="1:24">
      <c r="A11" s="4">
        <v>16901497515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44531</v>
      </c>
      <c r="G11" s="5">
        <v>44532</v>
      </c>
      <c r="H11" s="4">
        <v>1</v>
      </c>
      <c r="I11" s="4">
        <v>1</v>
      </c>
      <c r="J11" s="4">
        <v>1</v>
      </c>
      <c r="K11" s="4" t="s">
        <v>29</v>
      </c>
      <c r="L11" s="4">
        <v>262.11</v>
      </c>
      <c r="M11" s="4">
        <v>262.11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44531</v>
      </c>
      <c r="S11" s="5">
        <v>44535</v>
      </c>
      <c r="T11" s="4" t="s">
        <v>33</v>
      </c>
      <c r="U11" s="4">
        <v>262.11</v>
      </c>
      <c r="V11" s="4">
        <v>0</v>
      </c>
      <c r="W11" s="4">
        <v>0</v>
      </c>
      <c r="X11" s="4">
        <v>2321753</v>
      </c>
    </row>
    <row r="12" s="4" customFormat="1" spans="1:24">
      <c r="A12" s="4">
        <v>16901534887</v>
      </c>
      <c r="B12" s="4" t="s">
        <v>25</v>
      </c>
      <c r="C12" s="4" t="s">
        <v>26</v>
      </c>
      <c r="D12" s="4" t="s">
        <v>61</v>
      </c>
      <c r="E12" s="4" t="s">
        <v>59</v>
      </c>
      <c r="F12" s="5">
        <v>44531</v>
      </c>
      <c r="G12" s="5">
        <v>44532</v>
      </c>
      <c r="H12" s="4">
        <v>1</v>
      </c>
      <c r="I12" s="4">
        <v>1</v>
      </c>
      <c r="J12" s="4">
        <v>1</v>
      </c>
      <c r="K12" s="4" t="s">
        <v>29</v>
      </c>
      <c r="L12" s="4">
        <v>287.41</v>
      </c>
      <c r="M12" s="4">
        <v>287.41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44531</v>
      </c>
      <c r="S12" s="5">
        <v>44535</v>
      </c>
      <c r="T12" s="4" t="s">
        <v>33</v>
      </c>
      <c r="U12" s="4">
        <v>287.41</v>
      </c>
      <c r="V12" s="4">
        <v>0</v>
      </c>
      <c r="W12" s="4">
        <v>0</v>
      </c>
      <c r="X12" s="4">
        <v>2321777</v>
      </c>
    </row>
    <row r="13" s="4" customFormat="1" spans="1:23">
      <c r="A13" s="4">
        <v>16901698535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44531</v>
      </c>
      <c r="G13" s="5">
        <v>44532</v>
      </c>
      <c r="H13" s="4">
        <v>1</v>
      </c>
      <c r="I13" s="4">
        <v>1</v>
      </c>
      <c r="J13" s="4">
        <v>1</v>
      </c>
      <c r="K13" s="4" t="s">
        <v>29</v>
      </c>
      <c r="L13" s="4">
        <v>146.74</v>
      </c>
      <c r="M13" s="4">
        <v>146.74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44531</v>
      </c>
      <c r="S13" s="5">
        <v>44535</v>
      </c>
      <c r="T13" s="4" t="s">
        <v>33</v>
      </c>
      <c r="U13" s="4">
        <v>146.74</v>
      </c>
      <c r="V13" s="4">
        <v>0</v>
      </c>
      <c r="W13" s="4">
        <v>0</v>
      </c>
    </row>
    <row r="14" s="4" customFormat="1" spans="1:24">
      <c r="A14" s="4">
        <v>16902190707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44531</v>
      </c>
      <c r="G14" s="5">
        <v>44532</v>
      </c>
      <c r="H14" s="4">
        <v>1</v>
      </c>
      <c r="I14" s="4">
        <v>1</v>
      </c>
      <c r="J14" s="4">
        <v>1</v>
      </c>
      <c r="K14" s="4" t="s">
        <v>29</v>
      </c>
      <c r="L14" s="4">
        <v>182.16</v>
      </c>
      <c r="M14" s="4">
        <v>182.16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44531</v>
      </c>
      <c r="S14" s="5">
        <v>44535</v>
      </c>
      <c r="T14" s="4" t="s">
        <v>33</v>
      </c>
      <c r="U14" s="4">
        <v>182.16</v>
      </c>
      <c r="V14" s="4">
        <v>0</v>
      </c>
      <c r="W14" s="4">
        <v>0</v>
      </c>
      <c r="X14" s="4">
        <v>2322142</v>
      </c>
    </row>
    <row r="15" s="4" customFormat="1" spans="1:24">
      <c r="A15" s="4">
        <v>16902408055</v>
      </c>
      <c r="B15" s="4" t="s">
        <v>25</v>
      </c>
      <c r="C15" s="4" t="s">
        <v>26</v>
      </c>
      <c r="D15" s="4" t="s">
        <v>61</v>
      </c>
      <c r="E15" s="4" t="s">
        <v>69</v>
      </c>
      <c r="F15" s="5">
        <v>44531</v>
      </c>
      <c r="G15" s="5">
        <v>44532</v>
      </c>
      <c r="H15" s="4">
        <v>1</v>
      </c>
      <c r="I15" s="4">
        <v>1</v>
      </c>
      <c r="J15" s="4">
        <v>1</v>
      </c>
      <c r="K15" s="4" t="s">
        <v>29</v>
      </c>
      <c r="L15" s="4">
        <v>279.31</v>
      </c>
      <c r="M15" s="4">
        <v>279.31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44531</v>
      </c>
      <c r="S15" s="5">
        <v>44535</v>
      </c>
      <c r="T15" s="4" t="s">
        <v>33</v>
      </c>
      <c r="U15" s="4">
        <v>279.31</v>
      </c>
      <c r="V15" s="4">
        <v>0</v>
      </c>
      <c r="W15" s="4">
        <v>0</v>
      </c>
      <c r="X15" s="4">
        <v>2322239</v>
      </c>
    </row>
    <row r="16" s="4" customFormat="1" spans="1:24">
      <c r="A16" s="4">
        <v>16902782765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44531</v>
      </c>
      <c r="G16" s="5">
        <v>44532</v>
      </c>
      <c r="H16" s="4">
        <v>1</v>
      </c>
      <c r="I16" s="4">
        <v>1</v>
      </c>
      <c r="J16" s="4">
        <v>1</v>
      </c>
      <c r="K16" s="4" t="s">
        <v>29</v>
      </c>
      <c r="L16" s="4">
        <v>256.04</v>
      </c>
      <c r="M16" s="4">
        <v>256.04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44531</v>
      </c>
      <c r="S16" s="5">
        <v>44535</v>
      </c>
      <c r="T16" s="4" t="s">
        <v>33</v>
      </c>
      <c r="U16" s="4">
        <v>256.04</v>
      </c>
      <c r="V16" s="4">
        <v>0</v>
      </c>
      <c r="W16" s="4">
        <v>0</v>
      </c>
      <c r="X16" s="4">
        <v>2322396</v>
      </c>
    </row>
    <row r="17" s="4" customFormat="1" spans="1:25">
      <c r="A17" s="4">
        <v>16880727742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44528</v>
      </c>
      <c r="G17" s="5">
        <v>44533</v>
      </c>
      <c r="H17" s="4">
        <v>1</v>
      </c>
      <c r="I17" s="4">
        <v>5</v>
      </c>
      <c r="J17" s="4">
        <v>5</v>
      </c>
      <c r="K17" s="4" t="s">
        <v>29</v>
      </c>
      <c r="L17" s="4">
        <v>1147.74</v>
      </c>
      <c r="M17" s="4">
        <v>1147.74</v>
      </c>
      <c r="N17" s="4" t="s">
        <v>76</v>
      </c>
      <c r="O17" s="4" t="s">
        <v>77</v>
      </c>
      <c r="P17" s="4" t="s">
        <v>32</v>
      </c>
      <c r="Q17" s="4">
        <v>0</v>
      </c>
      <c r="R17" s="6">
        <v>44528</v>
      </c>
      <c r="S17" s="5">
        <v>44536</v>
      </c>
      <c r="T17" s="4" t="s">
        <v>33</v>
      </c>
      <c r="U17" s="4">
        <v>1147.74</v>
      </c>
      <c r="V17" s="4">
        <v>0</v>
      </c>
      <c r="W17" s="4">
        <v>0</v>
      </c>
      <c r="X17" s="4">
        <v>2316680</v>
      </c>
      <c r="Y17" s="4">
        <v>104063144364</v>
      </c>
    </row>
    <row r="18" s="4" customFormat="1" spans="1:24">
      <c r="A18" s="4">
        <v>16900497761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44532</v>
      </c>
      <c r="G18" s="5">
        <v>44533</v>
      </c>
      <c r="H18" s="4">
        <v>1</v>
      </c>
      <c r="I18" s="4">
        <v>1</v>
      </c>
      <c r="J18" s="4">
        <v>1</v>
      </c>
      <c r="K18" s="4" t="s">
        <v>29</v>
      </c>
      <c r="L18" s="4">
        <v>319.79</v>
      </c>
      <c r="M18" s="4">
        <v>319.79</v>
      </c>
      <c r="N18" s="4" t="s">
        <v>80</v>
      </c>
      <c r="O18" s="4" t="s">
        <v>77</v>
      </c>
      <c r="P18" s="4" t="s">
        <v>32</v>
      </c>
      <c r="Q18" s="4">
        <v>0</v>
      </c>
      <c r="R18" s="6">
        <v>44531</v>
      </c>
      <c r="S18" s="5">
        <v>44536</v>
      </c>
      <c r="T18" s="4" t="s">
        <v>33</v>
      </c>
      <c r="U18" s="4">
        <v>319.79</v>
      </c>
      <c r="V18" s="4">
        <v>0</v>
      </c>
      <c r="W18" s="4">
        <v>0</v>
      </c>
      <c r="X18" s="4">
        <v>2321423</v>
      </c>
    </row>
    <row r="19" s="4" customFormat="1" spans="1:24">
      <c r="A19" s="4">
        <v>16901534025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44531</v>
      </c>
      <c r="G19" s="5">
        <v>44533</v>
      </c>
      <c r="H19" s="4">
        <v>1</v>
      </c>
      <c r="I19" s="4">
        <v>2</v>
      </c>
      <c r="J19" s="4">
        <v>2</v>
      </c>
      <c r="K19" s="4" t="s">
        <v>29</v>
      </c>
      <c r="L19" s="4">
        <v>293.48</v>
      </c>
      <c r="M19" s="4">
        <v>293.48</v>
      </c>
      <c r="N19" s="4" t="s">
        <v>83</v>
      </c>
      <c r="O19" s="4" t="s">
        <v>77</v>
      </c>
      <c r="P19" s="4" t="s">
        <v>32</v>
      </c>
      <c r="Q19" s="4">
        <v>0</v>
      </c>
      <c r="R19" s="6">
        <v>44531</v>
      </c>
      <c r="S19" s="5">
        <v>44536</v>
      </c>
      <c r="T19" s="4" t="s">
        <v>33</v>
      </c>
      <c r="U19" s="4">
        <v>293.48</v>
      </c>
      <c r="V19" s="4">
        <v>0</v>
      </c>
      <c r="W19" s="4">
        <v>0</v>
      </c>
      <c r="X19" s="4">
        <v>2321776</v>
      </c>
    </row>
    <row r="20" s="4" customFormat="1" spans="1:24">
      <c r="A20" s="4">
        <v>16904319461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44532</v>
      </c>
      <c r="G20" s="5">
        <v>44533</v>
      </c>
      <c r="H20" s="4">
        <v>1</v>
      </c>
      <c r="I20" s="4">
        <v>1</v>
      </c>
      <c r="J20" s="4">
        <v>1</v>
      </c>
      <c r="K20" s="4" t="s">
        <v>29</v>
      </c>
      <c r="L20" s="4">
        <v>265.14</v>
      </c>
      <c r="M20" s="4">
        <v>265.14</v>
      </c>
      <c r="N20" s="4" t="s">
        <v>86</v>
      </c>
      <c r="O20" s="4" t="s">
        <v>77</v>
      </c>
      <c r="P20" s="4" t="s">
        <v>32</v>
      </c>
      <c r="Q20" s="4">
        <v>0</v>
      </c>
      <c r="R20" s="6">
        <v>44532</v>
      </c>
      <c r="S20" s="5">
        <v>44536</v>
      </c>
      <c r="T20" s="4" t="s">
        <v>33</v>
      </c>
      <c r="U20" s="4">
        <v>265.14</v>
      </c>
      <c r="V20" s="4">
        <v>0</v>
      </c>
      <c r="W20" s="4">
        <v>0</v>
      </c>
      <c r="X20" s="4">
        <v>2323021</v>
      </c>
    </row>
    <row r="21" s="4" customFormat="1" spans="1:24">
      <c r="A21" s="4">
        <v>16904339341</v>
      </c>
      <c r="B21" s="4" t="s">
        <v>25</v>
      </c>
      <c r="C21" s="4" t="s">
        <v>26</v>
      </c>
      <c r="D21" s="4" t="s">
        <v>81</v>
      </c>
      <c r="E21" s="4" t="s">
        <v>87</v>
      </c>
      <c r="F21" s="5">
        <v>44532</v>
      </c>
      <c r="G21" s="5">
        <v>44533</v>
      </c>
      <c r="H21" s="4">
        <v>1</v>
      </c>
      <c r="I21" s="4">
        <v>1</v>
      </c>
      <c r="J21" s="4">
        <v>1</v>
      </c>
      <c r="K21" s="4" t="s">
        <v>29</v>
      </c>
      <c r="L21" s="4">
        <v>128.52</v>
      </c>
      <c r="M21" s="4">
        <v>128.52</v>
      </c>
      <c r="N21" s="4" t="s">
        <v>88</v>
      </c>
      <c r="O21" s="4" t="s">
        <v>77</v>
      </c>
      <c r="P21" s="4" t="s">
        <v>32</v>
      </c>
      <c r="Q21" s="4">
        <v>0</v>
      </c>
      <c r="R21" s="6">
        <v>44532</v>
      </c>
      <c r="S21" s="5">
        <v>44536</v>
      </c>
      <c r="T21" s="4" t="s">
        <v>33</v>
      </c>
      <c r="U21" s="4">
        <v>128.52</v>
      </c>
      <c r="V21" s="4">
        <v>0</v>
      </c>
      <c r="W21" s="4">
        <v>0</v>
      </c>
      <c r="X21" s="4">
        <v>2323198</v>
      </c>
    </row>
    <row r="22" s="4" customFormat="1" spans="1:23">
      <c r="A22" s="4">
        <v>16904882365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44532</v>
      </c>
      <c r="G22" s="5">
        <v>44533</v>
      </c>
      <c r="H22" s="4">
        <v>1</v>
      </c>
      <c r="I22" s="4">
        <v>1</v>
      </c>
      <c r="J22" s="4">
        <v>1</v>
      </c>
      <c r="K22" s="4" t="s">
        <v>29</v>
      </c>
      <c r="L22" s="4">
        <v>265.14</v>
      </c>
      <c r="M22" s="4">
        <v>265.14</v>
      </c>
      <c r="N22" s="4" t="s">
        <v>91</v>
      </c>
      <c r="O22" s="4" t="s">
        <v>77</v>
      </c>
      <c r="P22" s="4" t="s">
        <v>32</v>
      </c>
      <c r="Q22" s="4">
        <v>0</v>
      </c>
      <c r="R22" s="6">
        <v>44532</v>
      </c>
      <c r="S22" s="5">
        <v>44536</v>
      </c>
      <c r="T22" s="4" t="s">
        <v>33</v>
      </c>
      <c r="U22" s="4">
        <v>265.14</v>
      </c>
      <c r="V22" s="4">
        <v>0</v>
      </c>
      <c r="W22" s="4">
        <v>0</v>
      </c>
    </row>
    <row r="23" s="4" customFormat="1" spans="1:23">
      <c r="A23" s="4">
        <v>16905308459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44532</v>
      </c>
      <c r="G23" s="5">
        <v>44533</v>
      </c>
      <c r="H23" s="4">
        <v>1</v>
      </c>
      <c r="I23" s="4">
        <v>1</v>
      </c>
      <c r="J23" s="4">
        <v>1</v>
      </c>
      <c r="K23" s="4" t="s">
        <v>29</v>
      </c>
      <c r="L23" s="4">
        <v>115.78</v>
      </c>
      <c r="M23" s="4">
        <v>115.78</v>
      </c>
      <c r="N23" s="4" t="s">
        <v>94</v>
      </c>
      <c r="O23" s="4" t="s">
        <v>77</v>
      </c>
      <c r="P23" s="4" t="s">
        <v>32</v>
      </c>
      <c r="Q23" s="4">
        <v>0</v>
      </c>
      <c r="R23" s="6">
        <v>44532</v>
      </c>
      <c r="S23" s="5">
        <v>44536</v>
      </c>
      <c r="T23" s="4" t="s">
        <v>33</v>
      </c>
      <c r="U23" s="4">
        <v>115.78</v>
      </c>
      <c r="V23" s="4">
        <v>0</v>
      </c>
      <c r="W23" s="4">
        <v>0</v>
      </c>
    </row>
    <row r="24" s="4" customFormat="1" spans="1:23">
      <c r="A24" s="4">
        <v>16905353203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44532</v>
      </c>
      <c r="G24" s="5">
        <v>44533</v>
      </c>
      <c r="H24" s="4">
        <v>1</v>
      </c>
      <c r="I24" s="4">
        <v>1</v>
      </c>
      <c r="J24" s="4">
        <v>1</v>
      </c>
      <c r="K24" s="4" t="s">
        <v>29</v>
      </c>
      <c r="L24" s="4">
        <v>164.96</v>
      </c>
      <c r="M24" s="4">
        <v>164.96</v>
      </c>
      <c r="N24" s="4" t="s">
        <v>97</v>
      </c>
      <c r="O24" s="4" t="s">
        <v>77</v>
      </c>
      <c r="P24" s="4" t="s">
        <v>32</v>
      </c>
      <c r="Q24" s="4">
        <v>0</v>
      </c>
      <c r="R24" s="6">
        <v>44532</v>
      </c>
      <c r="S24" s="5">
        <v>44536</v>
      </c>
      <c r="T24" s="4" t="s">
        <v>33</v>
      </c>
      <c r="U24" s="4">
        <v>164.96</v>
      </c>
      <c r="V24" s="4">
        <v>0</v>
      </c>
      <c r="W24" s="4">
        <v>0</v>
      </c>
    </row>
    <row r="25" s="4" customFormat="1" spans="1:23">
      <c r="A25" s="4">
        <v>16905377556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44532</v>
      </c>
      <c r="G25" s="5">
        <v>44533</v>
      </c>
      <c r="H25" s="4">
        <v>1</v>
      </c>
      <c r="I25" s="4">
        <v>1</v>
      </c>
      <c r="J25" s="4">
        <v>1</v>
      </c>
      <c r="K25" s="4" t="s">
        <v>29</v>
      </c>
      <c r="L25" s="4">
        <v>137.63</v>
      </c>
      <c r="M25" s="4">
        <v>137.63</v>
      </c>
      <c r="N25" s="4" t="s">
        <v>100</v>
      </c>
      <c r="O25" s="4" t="s">
        <v>77</v>
      </c>
      <c r="P25" s="4" t="s">
        <v>32</v>
      </c>
      <c r="Q25" s="4">
        <v>0</v>
      </c>
      <c r="R25" s="6">
        <v>44532</v>
      </c>
      <c r="S25" s="5">
        <v>44536</v>
      </c>
      <c r="T25" s="4" t="s">
        <v>33</v>
      </c>
      <c r="U25" s="4">
        <v>137.63</v>
      </c>
      <c r="V25" s="4">
        <v>0</v>
      </c>
      <c r="W25" s="4">
        <v>0</v>
      </c>
    </row>
    <row r="26" s="4" customFormat="1" spans="1:23">
      <c r="A26" s="4">
        <v>16905564839</v>
      </c>
      <c r="B26" s="4" t="s">
        <v>25</v>
      </c>
      <c r="C26" s="4" t="s">
        <v>26</v>
      </c>
      <c r="D26" s="4" t="s">
        <v>101</v>
      </c>
      <c r="E26" s="4" t="s">
        <v>102</v>
      </c>
      <c r="F26" s="5">
        <v>44532</v>
      </c>
      <c r="G26" s="5">
        <v>44533</v>
      </c>
      <c r="H26" s="4">
        <v>1</v>
      </c>
      <c r="I26" s="4">
        <v>1</v>
      </c>
      <c r="J26" s="4">
        <v>1</v>
      </c>
      <c r="K26" s="4" t="s">
        <v>29</v>
      </c>
      <c r="L26" s="4">
        <v>228.71</v>
      </c>
      <c r="M26" s="4">
        <v>228.71</v>
      </c>
      <c r="N26" s="4" t="s">
        <v>103</v>
      </c>
      <c r="O26" s="4" t="s">
        <v>77</v>
      </c>
      <c r="P26" s="4" t="s">
        <v>32</v>
      </c>
      <c r="Q26" s="4">
        <v>0</v>
      </c>
      <c r="R26" s="6">
        <v>44532</v>
      </c>
      <c r="S26" s="5">
        <v>44536</v>
      </c>
      <c r="T26" s="4" t="s">
        <v>33</v>
      </c>
      <c r="U26" s="4">
        <v>228.71</v>
      </c>
      <c r="V26" s="4">
        <v>0</v>
      </c>
      <c r="W26" s="4">
        <v>0</v>
      </c>
    </row>
    <row r="27" s="4" customFormat="1" spans="1:24">
      <c r="A27" s="4">
        <v>16905603418</v>
      </c>
      <c r="B27" s="4" t="s">
        <v>25</v>
      </c>
      <c r="C27" s="4" t="s">
        <v>26</v>
      </c>
      <c r="D27" s="4" t="s">
        <v>104</v>
      </c>
      <c r="E27" s="4" t="s">
        <v>69</v>
      </c>
      <c r="F27" s="5">
        <v>44532</v>
      </c>
      <c r="G27" s="5">
        <v>44533</v>
      </c>
      <c r="H27" s="4">
        <v>1</v>
      </c>
      <c r="I27" s="4">
        <v>1</v>
      </c>
      <c r="J27" s="4">
        <v>1</v>
      </c>
      <c r="K27" s="4" t="s">
        <v>29</v>
      </c>
      <c r="L27" s="4">
        <v>245.92</v>
      </c>
      <c r="M27" s="4">
        <v>245.92</v>
      </c>
      <c r="N27" s="4" t="s">
        <v>105</v>
      </c>
      <c r="O27" s="4" t="s">
        <v>77</v>
      </c>
      <c r="P27" s="4" t="s">
        <v>32</v>
      </c>
      <c r="Q27" s="4">
        <v>0</v>
      </c>
      <c r="R27" s="6">
        <v>44532</v>
      </c>
      <c r="S27" s="5">
        <v>44536</v>
      </c>
      <c r="T27" s="4" t="s">
        <v>33</v>
      </c>
      <c r="U27" s="4">
        <v>245.92</v>
      </c>
      <c r="V27" s="4">
        <v>0</v>
      </c>
      <c r="W27" s="4">
        <v>0</v>
      </c>
      <c r="X27" s="4">
        <v>2323759</v>
      </c>
    </row>
    <row r="28" s="4" customFormat="1" spans="1:24">
      <c r="A28" s="4">
        <v>16908545992</v>
      </c>
      <c r="B28" s="4" t="s">
        <v>25</v>
      </c>
      <c r="C28" s="4" t="s">
        <v>26</v>
      </c>
      <c r="D28" s="4" t="s">
        <v>106</v>
      </c>
      <c r="E28" s="4" t="s">
        <v>82</v>
      </c>
      <c r="F28" s="5">
        <v>44532</v>
      </c>
      <c r="G28" s="5">
        <v>44533</v>
      </c>
      <c r="H28" s="4">
        <v>1</v>
      </c>
      <c r="I28" s="4">
        <v>1</v>
      </c>
      <c r="J28" s="4">
        <v>1</v>
      </c>
      <c r="K28" s="4" t="s">
        <v>29</v>
      </c>
      <c r="L28" s="4">
        <v>155.85</v>
      </c>
      <c r="M28" s="4">
        <v>155.85</v>
      </c>
      <c r="N28" s="4" t="s">
        <v>107</v>
      </c>
      <c r="O28" s="4" t="s">
        <v>77</v>
      </c>
      <c r="P28" s="4" t="s">
        <v>32</v>
      </c>
      <c r="Q28" s="4">
        <v>0</v>
      </c>
      <c r="R28" s="6">
        <v>44532</v>
      </c>
      <c r="S28" s="5">
        <v>44536</v>
      </c>
      <c r="T28" s="4" t="s">
        <v>33</v>
      </c>
      <c r="U28" s="4">
        <v>155.85</v>
      </c>
      <c r="V28" s="4">
        <v>0</v>
      </c>
      <c r="W28" s="4">
        <v>0</v>
      </c>
      <c r="X28" s="4">
        <v>2323957</v>
      </c>
    </row>
    <row r="29" s="4" customFormat="1" spans="1:23">
      <c r="A29" s="4">
        <v>16909500870</v>
      </c>
      <c r="B29" s="4" t="s">
        <v>25</v>
      </c>
      <c r="C29" s="4" t="s">
        <v>26</v>
      </c>
      <c r="D29" s="4" t="s">
        <v>108</v>
      </c>
      <c r="E29" s="4" t="s">
        <v>109</v>
      </c>
      <c r="F29" s="5">
        <v>44532</v>
      </c>
      <c r="G29" s="5">
        <v>44533</v>
      </c>
      <c r="H29" s="4">
        <v>1</v>
      </c>
      <c r="I29" s="4">
        <v>1</v>
      </c>
      <c r="J29" s="4">
        <v>1</v>
      </c>
      <c r="K29" s="4" t="s">
        <v>29</v>
      </c>
      <c r="L29" s="4">
        <v>100.19</v>
      </c>
      <c r="M29" s="4">
        <v>100.19</v>
      </c>
      <c r="N29" s="4" t="s">
        <v>110</v>
      </c>
      <c r="O29" s="4" t="s">
        <v>77</v>
      </c>
      <c r="P29" s="4" t="s">
        <v>32</v>
      </c>
      <c r="Q29" s="4">
        <v>0</v>
      </c>
      <c r="R29" s="6">
        <v>44532</v>
      </c>
      <c r="S29" s="5">
        <v>44536</v>
      </c>
      <c r="T29" s="4" t="s">
        <v>33</v>
      </c>
      <c r="U29" s="4">
        <v>100.19</v>
      </c>
      <c r="V29" s="4">
        <v>0</v>
      </c>
      <c r="W29" s="4">
        <v>0</v>
      </c>
    </row>
    <row r="30" s="4" customFormat="1" spans="1:24">
      <c r="A30" s="4">
        <v>16909814966</v>
      </c>
      <c r="B30" s="4" t="s">
        <v>25</v>
      </c>
      <c r="C30" s="4" t="s">
        <v>26</v>
      </c>
      <c r="D30" s="4" t="s">
        <v>111</v>
      </c>
      <c r="E30" s="4" t="s">
        <v>112</v>
      </c>
      <c r="F30" s="5">
        <v>44532</v>
      </c>
      <c r="G30" s="5">
        <v>44533</v>
      </c>
      <c r="H30" s="4">
        <v>1</v>
      </c>
      <c r="I30" s="4">
        <v>1</v>
      </c>
      <c r="J30" s="4">
        <v>1</v>
      </c>
      <c r="K30" s="4" t="s">
        <v>29</v>
      </c>
      <c r="L30" s="4">
        <v>438.2</v>
      </c>
      <c r="M30" s="4">
        <v>438.2</v>
      </c>
      <c r="N30" s="4" t="s">
        <v>113</v>
      </c>
      <c r="O30" s="4" t="s">
        <v>77</v>
      </c>
      <c r="P30" s="4" t="s">
        <v>32</v>
      </c>
      <c r="Q30" s="4">
        <v>0</v>
      </c>
      <c r="R30" s="6">
        <v>44532</v>
      </c>
      <c r="S30" s="5">
        <v>44536</v>
      </c>
      <c r="T30" s="4" t="s">
        <v>33</v>
      </c>
      <c r="U30" s="4">
        <v>438.2</v>
      </c>
      <c r="V30" s="4">
        <v>0</v>
      </c>
      <c r="W30" s="4">
        <v>0</v>
      </c>
      <c r="X30" s="4">
        <v>2324646</v>
      </c>
    </row>
    <row r="31" s="4" customFormat="1" spans="1:23">
      <c r="A31" s="4">
        <v>16909836637</v>
      </c>
      <c r="B31" s="4" t="s">
        <v>25</v>
      </c>
      <c r="C31" s="4" t="s">
        <v>26</v>
      </c>
      <c r="D31" s="4" t="s">
        <v>114</v>
      </c>
      <c r="E31" s="4" t="s">
        <v>64</v>
      </c>
      <c r="F31" s="5">
        <v>44532</v>
      </c>
      <c r="G31" s="5">
        <v>44533</v>
      </c>
      <c r="H31" s="4">
        <v>1</v>
      </c>
      <c r="I31" s="4">
        <v>1</v>
      </c>
      <c r="J31" s="4">
        <v>1</v>
      </c>
      <c r="K31" s="4" t="s">
        <v>29</v>
      </c>
      <c r="L31" s="4">
        <v>155.85</v>
      </c>
      <c r="M31" s="4">
        <v>155.85</v>
      </c>
      <c r="N31" s="4" t="s">
        <v>115</v>
      </c>
      <c r="O31" s="4" t="s">
        <v>77</v>
      </c>
      <c r="P31" s="4" t="s">
        <v>32</v>
      </c>
      <c r="Q31" s="4">
        <v>0</v>
      </c>
      <c r="R31" s="6">
        <v>44532</v>
      </c>
      <c r="S31" s="5">
        <v>44536</v>
      </c>
      <c r="T31" s="4" t="s">
        <v>33</v>
      </c>
      <c r="U31" s="4">
        <v>155.85</v>
      </c>
      <c r="V31" s="4">
        <v>0</v>
      </c>
      <c r="W3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7" workbookViewId="0">
      <selection activeCell="D42" sqref="D42"/>
    </sheetView>
  </sheetViews>
  <sheetFormatPr defaultColWidth="9" defaultRowHeight="13.5"/>
  <cols>
    <col min="1" max="1" width="14.625" style="4" customWidth="1"/>
    <col min="2" max="2" width="11.5" style="4"/>
    <col min="3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116</v>
      </c>
    </row>
    <row r="2" s="4" customFormat="1" spans="1:9">
      <c r="A2" s="4">
        <v>16878805362</v>
      </c>
      <c r="B2" s="5">
        <v>44531</v>
      </c>
      <c r="C2" s="5">
        <v>44532</v>
      </c>
      <c r="D2" s="4">
        <v>256.25</v>
      </c>
      <c r="E2" s="4" t="str">
        <f>VLOOKUP(A2,HOP!A:L,12,0)</f>
        <v>256.25</v>
      </c>
      <c r="F2" s="4" t="str">
        <f>VLOOKUP(A2,HOP!A:C,3,0)</f>
        <v>2315911</v>
      </c>
      <c r="G2" s="4">
        <f>D2-E2</f>
        <v>0</v>
      </c>
      <c r="H2" s="4" t="str">
        <f>$H$1&amp;F2</f>
        <v>,2315911</v>
      </c>
      <c r="I2" s="4" t="str">
        <f>VLOOKUP(A2,HOP!A:T,20,0)</f>
        <v>直连</v>
      </c>
    </row>
    <row r="3" s="4" customFormat="1" spans="1:9">
      <c r="A3" s="4">
        <v>16894302902</v>
      </c>
      <c r="B3" s="5">
        <v>44531</v>
      </c>
      <c r="C3" s="5">
        <v>44532</v>
      </c>
      <c r="D3" s="4">
        <v>580</v>
      </c>
      <c r="E3" s="4" t="str">
        <f>VLOOKUP(A3,HOP!A:L,12,0)</f>
        <v>580.00</v>
      </c>
      <c r="F3" s="4" t="str">
        <f>VLOOKUP(A3,HOP!A:C,3,0)</f>
        <v>2319701</v>
      </c>
      <c r="G3" s="4">
        <f t="shared" ref="G3:G31" si="0">D3-E3</f>
        <v>0</v>
      </c>
      <c r="H3" s="4" t="str">
        <f t="shared" ref="H3:H31" si="1">$H$1&amp;F3</f>
        <v>,2319701</v>
      </c>
      <c r="I3" s="4" t="str">
        <f>VLOOKUP(A3,HOP!A:T,20,0)</f>
        <v>直采</v>
      </c>
    </row>
    <row r="4" s="4" customFormat="1" spans="1:9">
      <c r="A4" s="4">
        <v>16897713351</v>
      </c>
      <c r="B4" s="5">
        <v>44531</v>
      </c>
      <c r="C4" s="5">
        <v>44532</v>
      </c>
      <c r="D4" s="4">
        <v>214.54</v>
      </c>
      <c r="E4" s="4" t="str">
        <f>VLOOKUP(A4,HOP!A:L,12,0)</f>
        <v>214.54</v>
      </c>
      <c r="F4" s="4" t="str">
        <f>VLOOKUP(A4,HOP!A:C,3,0)</f>
        <v>2321160</v>
      </c>
      <c r="G4" s="4">
        <f t="shared" si="0"/>
        <v>0</v>
      </c>
      <c r="H4" s="4" t="str">
        <f t="shared" si="1"/>
        <v>,2321160</v>
      </c>
      <c r="I4" s="4" t="str">
        <f>VLOOKUP(A4,HOP!A:T,20,0)</f>
        <v>直连</v>
      </c>
    </row>
    <row r="5" s="4" customFormat="1" spans="1:9">
      <c r="A5" s="4">
        <v>16897741074</v>
      </c>
      <c r="B5" s="5">
        <v>44531</v>
      </c>
      <c r="C5" s="5">
        <v>44532</v>
      </c>
      <c r="D5" s="4">
        <v>190.26</v>
      </c>
      <c r="E5" s="4" t="str">
        <f>VLOOKUP(A5,HOP!A:L,12,0)</f>
        <v>190.26</v>
      </c>
      <c r="F5" s="4" t="str">
        <f>VLOOKUP(A5,HOP!A:C,3,0)</f>
        <v>2321179</v>
      </c>
      <c r="G5" s="4">
        <f t="shared" si="0"/>
        <v>0</v>
      </c>
      <c r="H5" s="4" t="str">
        <f t="shared" si="1"/>
        <v>,2321179</v>
      </c>
      <c r="I5" s="4" t="str">
        <f>VLOOKUP(A5,HOP!A:T,20,0)</f>
        <v>直连</v>
      </c>
    </row>
    <row r="6" s="4" customFormat="1" spans="1:9">
      <c r="A6" s="4">
        <v>16897988445</v>
      </c>
      <c r="B6" s="5">
        <v>44531</v>
      </c>
      <c r="C6" s="5">
        <v>44532</v>
      </c>
      <c r="D6" s="4">
        <v>146.74</v>
      </c>
      <c r="E6" s="4" t="str">
        <f>VLOOKUP(A6,HOP!A:L,12,0)</f>
        <v>146.74</v>
      </c>
      <c r="F6" s="4" t="str">
        <f>VLOOKUP(A6,HOP!A:C,3,0)</f>
        <v>2321332</v>
      </c>
      <c r="G6" s="4">
        <f t="shared" si="0"/>
        <v>0</v>
      </c>
      <c r="H6" s="4" t="str">
        <f t="shared" si="1"/>
        <v>,2321332</v>
      </c>
      <c r="I6" s="4" t="str">
        <f>VLOOKUP(A6,HOP!A:T,20,0)</f>
        <v>直连</v>
      </c>
    </row>
    <row r="7" s="4" customFormat="1" spans="1:9">
      <c r="A7" s="4">
        <v>16897899193</v>
      </c>
      <c r="B7" s="5">
        <v>44531</v>
      </c>
      <c r="C7" s="5">
        <v>44532</v>
      </c>
      <c r="D7" s="4">
        <v>287.41</v>
      </c>
      <c r="E7" s="4" t="str">
        <f>VLOOKUP(A7,HOP!A:L,12,0)</f>
        <v>287.41</v>
      </c>
      <c r="F7" s="4" t="str">
        <f>VLOOKUP(A7,HOP!A:C,3,0)</f>
        <v>2321445</v>
      </c>
      <c r="G7" s="4">
        <f t="shared" si="0"/>
        <v>0</v>
      </c>
      <c r="H7" s="4" t="str">
        <f t="shared" si="1"/>
        <v>,2321445</v>
      </c>
      <c r="I7" s="4" t="str">
        <f>VLOOKUP(A7,HOP!A:T,20,0)</f>
        <v>直连</v>
      </c>
    </row>
    <row r="8" s="4" customFormat="1" spans="1:9">
      <c r="A8" s="4">
        <v>16901199142</v>
      </c>
      <c r="B8" s="5">
        <v>44531</v>
      </c>
      <c r="C8" s="5">
        <v>44532</v>
      </c>
      <c r="D8" s="4">
        <v>265.14</v>
      </c>
      <c r="E8" s="4" t="str">
        <f>VLOOKUP(A8,HOP!A:L,12,0)</f>
        <v>265.14</v>
      </c>
      <c r="F8" s="4" t="str">
        <f>VLOOKUP(A8,HOP!A:C,3,0)</f>
        <v>2321621</v>
      </c>
      <c r="G8" s="4">
        <f t="shared" si="0"/>
        <v>0</v>
      </c>
      <c r="H8" s="4" t="str">
        <f t="shared" si="1"/>
        <v>,2321621</v>
      </c>
      <c r="I8" s="4" t="str">
        <f>VLOOKUP(A8,HOP!A:T,20,0)</f>
        <v>直连</v>
      </c>
    </row>
    <row r="9" s="4" customFormat="1" spans="1:9">
      <c r="A9" s="4">
        <v>16901327236</v>
      </c>
      <c r="B9" s="5">
        <v>44531</v>
      </c>
      <c r="C9" s="5">
        <v>44532</v>
      </c>
      <c r="D9" s="4">
        <v>220.62</v>
      </c>
      <c r="E9" s="4" t="str">
        <f>VLOOKUP(A9,HOP!A:L,12,0)</f>
        <v>220.62</v>
      </c>
      <c r="F9" s="4" t="str">
        <f>VLOOKUP(A9,HOP!A:C,3,0)</f>
        <v>2321664</v>
      </c>
      <c r="G9" s="4">
        <f t="shared" si="0"/>
        <v>0</v>
      </c>
      <c r="H9" s="4" t="str">
        <f t="shared" si="1"/>
        <v>,2321664</v>
      </c>
      <c r="I9" s="4" t="str">
        <f>VLOOKUP(A9,HOP!A:T,20,0)</f>
        <v>直连</v>
      </c>
    </row>
    <row r="10" s="4" customFormat="1" spans="1:9">
      <c r="A10" s="4">
        <v>16901362336</v>
      </c>
      <c r="B10" s="5">
        <v>44531</v>
      </c>
      <c r="C10" s="5">
        <v>44532</v>
      </c>
      <c r="D10" s="4">
        <v>196.33</v>
      </c>
      <c r="E10" s="4" t="str">
        <f>VLOOKUP(A10,HOP!A:L,12,0)</f>
        <v>196.33</v>
      </c>
      <c r="F10" s="4" t="str">
        <f>VLOOKUP(A10,HOP!A:C,3,0)</f>
        <v>2321677</v>
      </c>
      <c r="G10" s="4">
        <f t="shared" si="0"/>
        <v>0</v>
      </c>
      <c r="H10" s="4" t="str">
        <f t="shared" si="1"/>
        <v>,2321677</v>
      </c>
      <c r="I10" s="4" t="str">
        <f>VLOOKUP(A10,HOP!A:T,20,0)</f>
        <v>直连</v>
      </c>
    </row>
    <row r="11" s="4" customFormat="1" spans="1:9">
      <c r="A11" s="4">
        <v>16901497515</v>
      </c>
      <c r="B11" s="5">
        <v>44531</v>
      </c>
      <c r="C11" s="5">
        <v>44532</v>
      </c>
      <c r="D11" s="4">
        <v>262.11</v>
      </c>
      <c r="E11" s="4" t="str">
        <f>VLOOKUP(A11,HOP!A:L,12,0)</f>
        <v>262.11</v>
      </c>
      <c r="F11" s="4" t="str">
        <f>VLOOKUP(A11,HOP!A:C,3,0)</f>
        <v>2321753</v>
      </c>
      <c r="G11" s="4">
        <f t="shared" si="0"/>
        <v>0</v>
      </c>
      <c r="H11" s="4" t="str">
        <f t="shared" si="1"/>
        <v>,2321753</v>
      </c>
      <c r="I11" s="4" t="str">
        <f>VLOOKUP(A11,HOP!A:T,20,0)</f>
        <v>直连</v>
      </c>
    </row>
    <row r="12" s="4" customFormat="1" spans="1:9">
      <c r="A12" s="4">
        <v>16901534887</v>
      </c>
      <c r="B12" s="5">
        <v>44531</v>
      </c>
      <c r="C12" s="5">
        <v>44532</v>
      </c>
      <c r="D12" s="4">
        <v>287.41</v>
      </c>
      <c r="E12" s="4" t="str">
        <f>VLOOKUP(A12,HOP!A:L,12,0)</f>
        <v>287.41</v>
      </c>
      <c r="F12" s="4" t="str">
        <f>VLOOKUP(A12,HOP!A:C,3,0)</f>
        <v>2321777</v>
      </c>
      <c r="G12" s="4">
        <f t="shared" si="0"/>
        <v>0</v>
      </c>
      <c r="H12" s="4" t="str">
        <f t="shared" si="1"/>
        <v>,2321777</v>
      </c>
      <c r="I12" s="4" t="str">
        <f>VLOOKUP(A12,HOP!A:T,20,0)</f>
        <v>直连</v>
      </c>
    </row>
    <row r="13" s="4" customFormat="1" spans="1:9">
      <c r="A13" s="4">
        <v>16901698535</v>
      </c>
      <c r="B13" s="5">
        <v>44531</v>
      </c>
      <c r="C13" s="5">
        <v>44532</v>
      </c>
      <c r="D13" s="4">
        <v>146.74</v>
      </c>
      <c r="E13" s="4" t="str">
        <f>VLOOKUP(A13,HOP!A:L,12,0)</f>
        <v>146.74</v>
      </c>
      <c r="F13" s="4" t="str">
        <f>VLOOKUP(A13,HOP!A:C,3,0)</f>
        <v>2321871</v>
      </c>
      <c r="G13" s="4">
        <f t="shared" si="0"/>
        <v>0</v>
      </c>
      <c r="H13" s="4" t="str">
        <f t="shared" si="1"/>
        <v>,2321871</v>
      </c>
      <c r="I13" s="4" t="str">
        <f>VLOOKUP(A13,HOP!A:T,20,0)</f>
        <v>直连</v>
      </c>
    </row>
    <row r="14" s="4" customFormat="1" spans="1:9">
      <c r="A14" s="4">
        <v>16902190707</v>
      </c>
      <c r="B14" s="5">
        <v>44531</v>
      </c>
      <c r="C14" s="5">
        <v>44532</v>
      </c>
      <c r="D14" s="4">
        <v>182.16</v>
      </c>
      <c r="E14" s="4" t="str">
        <f>VLOOKUP(A14,HOP!A:L,12,0)</f>
        <v>182.16</v>
      </c>
      <c r="F14" s="4" t="str">
        <f>VLOOKUP(A14,HOP!A:C,3,0)</f>
        <v>2322142</v>
      </c>
      <c r="G14" s="4">
        <f t="shared" si="0"/>
        <v>0</v>
      </c>
      <c r="H14" s="4" t="str">
        <f t="shared" si="1"/>
        <v>,2322142</v>
      </c>
      <c r="I14" s="4" t="str">
        <f>VLOOKUP(A14,HOP!A:T,20,0)</f>
        <v>直连</v>
      </c>
    </row>
    <row r="15" s="4" customFormat="1" spans="1:9">
      <c r="A15" s="4">
        <v>16902408055</v>
      </c>
      <c r="B15" s="5">
        <v>44531</v>
      </c>
      <c r="C15" s="5">
        <v>44532</v>
      </c>
      <c r="D15" s="4">
        <v>279.31</v>
      </c>
      <c r="E15" s="4" t="str">
        <f>VLOOKUP(A15,HOP!A:L,12,0)</f>
        <v>279.31</v>
      </c>
      <c r="F15" s="4" t="str">
        <f>VLOOKUP(A15,HOP!A:C,3,0)</f>
        <v>2322239</v>
      </c>
      <c r="G15" s="4">
        <f t="shared" si="0"/>
        <v>0</v>
      </c>
      <c r="H15" s="4" t="str">
        <f t="shared" si="1"/>
        <v>,2322239</v>
      </c>
      <c r="I15" s="4" t="str">
        <f>VLOOKUP(A15,HOP!A:T,20,0)</f>
        <v>直连</v>
      </c>
    </row>
    <row r="16" s="4" customFormat="1" spans="1:9">
      <c r="A16" s="4">
        <v>16902782765</v>
      </c>
      <c r="B16" s="5">
        <v>44531</v>
      </c>
      <c r="C16" s="5">
        <v>44532</v>
      </c>
      <c r="D16" s="4">
        <v>256.04</v>
      </c>
      <c r="E16" s="4" t="str">
        <f>VLOOKUP(A16,HOP!A:L,12,0)</f>
        <v>256.04</v>
      </c>
      <c r="F16" s="4" t="str">
        <f>VLOOKUP(A16,HOP!A:C,3,0)</f>
        <v>2322396</v>
      </c>
      <c r="G16" s="4">
        <f t="shared" si="0"/>
        <v>0</v>
      </c>
      <c r="H16" s="4" t="str">
        <f t="shared" si="1"/>
        <v>,2322396</v>
      </c>
      <c r="I16" s="4" t="str">
        <f>VLOOKUP(A16,HOP!A:T,20,0)</f>
        <v>直连</v>
      </c>
    </row>
    <row r="17" s="4" customFormat="1" spans="1:9">
      <c r="A17" s="4">
        <v>16880727742</v>
      </c>
      <c r="B17" s="5">
        <v>44528</v>
      </c>
      <c r="C17" s="5">
        <v>44533</v>
      </c>
      <c r="D17" s="4">
        <v>1147.74</v>
      </c>
      <c r="E17" s="4" t="str">
        <f>VLOOKUP(A17,HOP!A:L,12,0)</f>
        <v>1147.74</v>
      </c>
      <c r="F17" s="4" t="str">
        <f>VLOOKUP(A17,HOP!A:C,3,0)</f>
        <v>2316680</v>
      </c>
      <c r="G17" s="4">
        <f t="shared" si="0"/>
        <v>0</v>
      </c>
      <c r="H17" s="4" t="str">
        <f t="shared" si="1"/>
        <v>,2316680</v>
      </c>
      <c r="I17" s="4" t="str">
        <f>VLOOKUP(A17,HOP!A:T,20,0)</f>
        <v>直连</v>
      </c>
    </row>
    <row r="18" s="4" customFormat="1" spans="1:9">
      <c r="A18" s="4">
        <v>16900497761</v>
      </c>
      <c r="B18" s="5">
        <v>44532</v>
      </c>
      <c r="C18" s="5">
        <v>44533</v>
      </c>
      <c r="D18" s="4">
        <v>319.79</v>
      </c>
      <c r="E18" s="4" t="str">
        <f>VLOOKUP(A18,HOP!A:L,12,0)</f>
        <v>319.79</v>
      </c>
      <c r="F18" s="4" t="str">
        <f>VLOOKUP(A18,HOP!A:C,3,0)</f>
        <v>2321423</v>
      </c>
      <c r="G18" s="4">
        <f t="shared" si="0"/>
        <v>0</v>
      </c>
      <c r="H18" s="4" t="str">
        <f t="shared" si="1"/>
        <v>,2321423</v>
      </c>
      <c r="I18" s="4" t="str">
        <f>VLOOKUP(A18,HOP!A:T,20,0)</f>
        <v>直连</v>
      </c>
    </row>
    <row r="19" s="4" customFormat="1" spans="1:9">
      <c r="A19" s="4">
        <v>16901534025</v>
      </c>
      <c r="B19" s="5">
        <v>44531</v>
      </c>
      <c r="C19" s="5">
        <v>44533</v>
      </c>
      <c r="D19" s="4">
        <v>293.48</v>
      </c>
      <c r="E19" s="4" t="str">
        <f>VLOOKUP(A19,HOP!A:L,12,0)</f>
        <v>293.48</v>
      </c>
      <c r="F19" s="4" t="str">
        <f>VLOOKUP(A19,HOP!A:C,3,0)</f>
        <v>2321776</v>
      </c>
      <c r="G19" s="4">
        <f t="shared" si="0"/>
        <v>0</v>
      </c>
      <c r="H19" s="4" t="str">
        <f t="shared" si="1"/>
        <v>,2321776</v>
      </c>
      <c r="I19" s="4" t="str">
        <f>VLOOKUP(A19,HOP!A:T,20,0)</f>
        <v>直连</v>
      </c>
    </row>
    <row r="20" s="4" customFormat="1" spans="1:9">
      <c r="A20" s="4">
        <v>16904319461</v>
      </c>
      <c r="B20" s="5">
        <v>44532</v>
      </c>
      <c r="C20" s="5">
        <v>44533</v>
      </c>
      <c r="D20" s="4">
        <v>265.14</v>
      </c>
      <c r="E20" s="4" t="str">
        <f>VLOOKUP(A20,HOP!A:L,12,0)</f>
        <v>265.14</v>
      </c>
      <c r="F20" s="4" t="str">
        <f>VLOOKUP(A20,HOP!A:C,3,0)</f>
        <v>2323021</v>
      </c>
      <c r="G20" s="4">
        <f t="shared" si="0"/>
        <v>0</v>
      </c>
      <c r="H20" s="4" t="str">
        <f t="shared" si="1"/>
        <v>,2323021</v>
      </c>
      <c r="I20" s="4" t="str">
        <f>VLOOKUP(A20,HOP!A:T,20,0)</f>
        <v>直连</v>
      </c>
    </row>
    <row r="21" s="4" customFormat="1" spans="1:9">
      <c r="A21" s="4">
        <v>16904339341</v>
      </c>
      <c r="B21" s="5">
        <v>44532</v>
      </c>
      <c r="C21" s="5">
        <v>44533</v>
      </c>
      <c r="D21" s="4">
        <v>128.52</v>
      </c>
      <c r="E21" s="4" t="str">
        <f>VLOOKUP(A21,HOP!A:L,12,0)</f>
        <v>128.52</v>
      </c>
      <c r="F21" s="4" t="str">
        <f>VLOOKUP(A21,HOP!A:C,3,0)</f>
        <v>2323198</v>
      </c>
      <c r="G21" s="4">
        <f t="shared" si="0"/>
        <v>0</v>
      </c>
      <c r="H21" s="4" t="str">
        <f t="shared" si="1"/>
        <v>,2323198</v>
      </c>
      <c r="I21" s="4" t="str">
        <f>VLOOKUP(A21,HOP!A:T,20,0)</f>
        <v>直连</v>
      </c>
    </row>
    <row r="22" s="4" customFormat="1" spans="1:9">
      <c r="A22" s="4">
        <v>16904882365</v>
      </c>
      <c r="B22" s="5">
        <v>44532</v>
      </c>
      <c r="C22" s="5">
        <v>44533</v>
      </c>
      <c r="D22" s="4">
        <v>265.14</v>
      </c>
      <c r="E22" s="4" t="str">
        <f>VLOOKUP(A22,HOP!A:L,12,0)</f>
        <v>265.14</v>
      </c>
      <c r="F22" s="4" t="str">
        <f>VLOOKUP(A22,HOP!A:C,3,0)</f>
        <v>2323263</v>
      </c>
      <c r="G22" s="4">
        <f t="shared" si="0"/>
        <v>0</v>
      </c>
      <c r="H22" s="4" t="str">
        <f t="shared" si="1"/>
        <v>,2323263</v>
      </c>
      <c r="I22" s="4" t="str">
        <f>VLOOKUP(A22,HOP!A:T,20,0)</f>
        <v>直连</v>
      </c>
    </row>
    <row r="23" s="4" customFormat="1" spans="1:9">
      <c r="A23" s="4">
        <v>16905308459</v>
      </c>
      <c r="B23" s="5">
        <v>44532</v>
      </c>
      <c r="C23" s="5">
        <v>44533</v>
      </c>
      <c r="D23" s="4">
        <v>115.78</v>
      </c>
      <c r="E23" s="4" t="str">
        <f>VLOOKUP(A23,HOP!A:L,12,0)</f>
        <v>115.78</v>
      </c>
      <c r="F23" s="4" t="str">
        <f>VLOOKUP(A23,HOP!A:C,3,0)</f>
        <v>2323497</v>
      </c>
      <c r="G23" s="4">
        <f t="shared" si="0"/>
        <v>0</v>
      </c>
      <c r="H23" s="4" t="str">
        <f t="shared" si="1"/>
        <v>,2323497</v>
      </c>
      <c r="I23" s="4" t="str">
        <f>VLOOKUP(A23,HOP!A:T,20,0)</f>
        <v>直连</v>
      </c>
    </row>
    <row r="24" s="4" customFormat="1" spans="1:9">
      <c r="A24" s="4">
        <v>16905353203</v>
      </c>
      <c r="B24" s="5">
        <v>44532</v>
      </c>
      <c r="C24" s="5">
        <v>44533</v>
      </c>
      <c r="D24" s="4">
        <v>164.96</v>
      </c>
      <c r="E24" s="4" t="str">
        <f>VLOOKUP(A24,HOP!A:L,12,0)</f>
        <v>164.96</v>
      </c>
      <c r="F24" s="4" t="str">
        <f>VLOOKUP(A24,HOP!A:C,3,0)</f>
        <v>2323546</v>
      </c>
      <c r="G24" s="4">
        <f t="shared" si="0"/>
        <v>0</v>
      </c>
      <c r="H24" s="4" t="str">
        <f t="shared" si="1"/>
        <v>,2323546</v>
      </c>
      <c r="I24" s="4" t="str">
        <f>VLOOKUP(A24,HOP!A:T,20,0)</f>
        <v>直连</v>
      </c>
    </row>
    <row r="25" s="4" customFormat="1" spans="1:9">
      <c r="A25" s="4">
        <v>16905377556</v>
      </c>
      <c r="B25" s="5">
        <v>44532</v>
      </c>
      <c r="C25" s="5">
        <v>44533</v>
      </c>
      <c r="D25" s="4">
        <v>137.63</v>
      </c>
      <c r="E25" s="4" t="str">
        <f>VLOOKUP(A25,HOP!A:L,12,0)</f>
        <v>137.63</v>
      </c>
      <c r="F25" s="4" t="str">
        <f>VLOOKUP(A25,HOP!A:C,3,0)</f>
        <v>2323571</v>
      </c>
      <c r="G25" s="4">
        <f t="shared" si="0"/>
        <v>0</v>
      </c>
      <c r="H25" s="4" t="str">
        <f t="shared" si="1"/>
        <v>,2323571</v>
      </c>
      <c r="I25" s="4" t="str">
        <f>VLOOKUP(A25,HOP!A:T,20,0)</f>
        <v>直连</v>
      </c>
    </row>
    <row r="26" s="4" customFormat="1" spans="1:9">
      <c r="A26" s="4">
        <v>16905564839</v>
      </c>
      <c r="B26" s="5">
        <v>44532</v>
      </c>
      <c r="C26" s="5">
        <v>44533</v>
      </c>
      <c r="D26" s="4">
        <v>228.71</v>
      </c>
      <c r="E26" s="4" t="str">
        <f>VLOOKUP(A26,HOP!A:L,12,0)</f>
        <v>228.71</v>
      </c>
      <c r="F26" s="4" t="str">
        <f>VLOOKUP(A26,HOP!A:C,3,0)</f>
        <v>2323721</v>
      </c>
      <c r="G26" s="4">
        <f t="shared" si="0"/>
        <v>0</v>
      </c>
      <c r="H26" s="4" t="str">
        <f t="shared" si="1"/>
        <v>,2323721</v>
      </c>
      <c r="I26" s="4" t="str">
        <f>VLOOKUP(A26,HOP!A:T,20,0)</f>
        <v>直连</v>
      </c>
    </row>
    <row r="27" s="4" customFormat="1" spans="1:9">
      <c r="A27" s="4">
        <v>16905603418</v>
      </c>
      <c r="B27" s="5">
        <v>44532</v>
      </c>
      <c r="C27" s="5">
        <v>44533</v>
      </c>
      <c r="D27" s="4">
        <v>245.92</v>
      </c>
      <c r="E27" s="4" t="str">
        <f>VLOOKUP(A27,HOP!A:L,12,0)</f>
        <v>245.92</v>
      </c>
      <c r="F27" s="4" t="str">
        <f>VLOOKUP(A27,HOP!A:C,3,0)</f>
        <v>2323759</v>
      </c>
      <c r="G27" s="4">
        <f t="shared" si="0"/>
        <v>0</v>
      </c>
      <c r="H27" s="4" t="str">
        <f t="shared" si="1"/>
        <v>,2323759</v>
      </c>
      <c r="I27" s="4" t="str">
        <f>VLOOKUP(A27,HOP!A:T,20,0)</f>
        <v>直连</v>
      </c>
    </row>
    <row r="28" s="4" customFormat="1" spans="1:9">
      <c r="A28" s="4">
        <v>16908545992</v>
      </c>
      <c r="B28" s="5">
        <v>44532</v>
      </c>
      <c r="C28" s="5">
        <v>44533</v>
      </c>
      <c r="D28" s="4">
        <v>155.85</v>
      </c>
      <c r="E28" s="4" t="str">
        <f>VLOOKUP(A28,HOP!A:L,12,0)</f>
        <v>155.85</v>
      </c>
      <c r="F28" s="4" t="str">
        <f>VLOOKUP(A28,HOP!A:C,3,0)</f>
        <v>2323957</v>
      </c>
      <c r="G28" s="4">
        <f t="shared" si="0"/>
        <v>0</v>
      </c>
      <c r="H28" s="4" t="str">
        <f t="shared" si="1"/>
        <v>,2323957</v>
      </c>
      <c r="I28" s="4" t="str">
        <f>VLOOKUP(A28,HOP!A:T,20,0)</f>
        <v>直连</v>
      </c>
    </row>
    <row r="29" s="4" customFormat="1" spans="1:9">
      <c r="A29" s="4">
        <v>16909500870</v>
      </c>
      <c r="B29" s="5">
        <v>44532</v>
      </c>
      <c r="C29" s="5">
        <v>44533</v>
      </c>
      <c r="D29" s="4">
        <v>100.19</v>
      </c>
      <c r="E29" s="4" t="str">
        <f>VLOOKUP(A29,HOP!A:L,12,0)</f>
        <v>100.19</v>
      </c>
      <c r="F29" s="4" t="str">
        <f>VLOOKUP(A29,HOP!A:C,3,0)</f>
        <v>2324475</v>
      </c>
      <c r="G29" s="4">
        <f t="shared" si="0"/>
        <v>0</v>
      </c>
      <c r="H29" s="4" t="str">
        <f t="shared" si="1"/>
        <v>,2324475</v>
      </c>
      <c r="I29" s="4" t="str">
        <f>VLOOKUP(A29,HOP!A:T,20,0)</f>
        <v>直连</v>
      </c>
    </row>
    <row r="30" s="4" customFormat="1" spans="1:9">
      <c r="A30" s="4">
        <v>16909814966</v>
      </c>
      <c r="B30" s="5">
        <v>44532</v>
      </c>
      <c r="C30" s="5">
        <v>44533</v>
      </c>
      <c r="D30" s="4">
        <v>438.2</v>
      </c>
      <c r="E30" s="4" t="str">
        <f>VLOOKUP(A30,HOP!A:L,12,0)</f>
        <v>438.20</v>
      </c>
      <c r="F30" s="4" t="str">
        <f>VLOOKUP(A30,HOP!A:C,3,0)</f>
        <v>2324646</v>
      </c>
      <c r="G30" s="4">
        <f t="shared" si="0"/>
        <v>0</v>
      </c>
      <c r="H30" s="4" t="str">
        <f t="shared" si="1"/>
        <v>,2324646</v>
      </c>
      <c r="I30" s="4" t="str">
        <f>VLOOKUP(A30,HOP!A:T,20,0)</f>
        <v>直连</v>
      </c>
    </row>
    <row r="31" s="4" customFormat="1" spans="1:9">
      <c r="A31" s="4">
        <v>16909836637</v>
      </c>
      <c r="B31" s="5">
        <v>44532</v>
      </c>
      <c r="C31" s="5">
        <v>44533</v>
      </c>
      <c r="D31" s="4">
        <v>155.85</v>
      </c>
      <c r="E31" s="4" t="str">
        <f>VLOOKUP(A31,HOP!A:L,12,0)</f>
        <v>155.85</v>
      </c>
      <c r="F31" s="4" t="str">
        <f>VLOOKUP(A31,HOP!A:C,3,0)</f>
        <v>2324653</v>
      </c>
      <c r="G31" s="4">
        <f t="shared" si="0"/>
        <v>0</v>
      </c>
      <c r="H31" s="4" t="str">
        <f t="shared" si="1"/>
        <v>,2324653</v>
      </c>
      <c r="I31" s="4" t="str">
        <f>VLOOKUP(A31,HOP!A:T,20,0)</f>
        <v>直连</v>
      </c>
    </row>
    <row r="33" spans="4:4">
      <c r="D33" s="4">
        <f>SUM(D2:D32)</f>
        <v>7933.96</v>
      </c>
    </row>
    <row r="38" spans="1:5">
      <c r="A38" s="4" t="s">
        <v>117</v>
      </c>
      <c r="D38" s="4">
        <v>580</v>
      </c>
      <c r="E38" s="4">
        <v>709.45</v>
      </c>
    </row>
    <row r="39" spans="1:5">
      <c r="A39" s="4" t="s">
        <v>118</v>
      </c>
      <c r="D39" s="4">
        <v>7353.96</v>
      </c>
      <c r="E39" s="4">
        <v>8995.23</v>
      </c>
    </row>
    <row r="40" spans="1:5">
      <c r="A40" s="4" t="s">
        <v>119</v>
      </c>
      <c r="D40" s="4">
        <f>SUM(D38:D39)</f>
        <v>7933.96</v>
      </c>
      <c r="E40" s="4">
        <f>SUM(E38:E39)</f>
        <v>9704.68</v>
      </c>
    </row>
    <row r="41" spans="1:1">
      <c r="A41" s="4" t="s">
        <v>120</v>
      </c>
    </row>
  </sheetData>
  <autoFilter ref="A1:XFD3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13</v>
      </c>
      <c r="F1" s="2" t="s">
        <v>5</v>
      </c>
      <c r="G1" s="2" t="s">
        <v>6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</row>
    <row r="2" s="1" customFormat="1" spans="1:20">
      <c r="A2" s="3">
        <v>16909500870</v>
      </c>
      <c r="B2" s="1" t="s">
        <v>138</v>
      </c>
      <c r="C2" s="1" t="s">
        <v>139</v>
      </c>
      <c r="D2" s="1" t="s">
        <v>140</v>
      </c>
      <c r="E2" s="1" t="s">
        <v>110</v>
      </c>
      <c r="F2" s="1" t="s">
        <v>138</v>
      </c>
      <c r="G2" s="1" t="s">
        <v>141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150</v>
      </c>
      <c r="T2" s="1" t="s">
        <v>151</v>
      </c>
    </row>
    <row r="3" s="1" customFormat="1" spans="1:20">
      <c r="A3" s="3">
        <v>16901698535</v>
      </c>
      <c r="B3" s="1" t="s">
        <v>152</v>
      </c>
      <c r="C3" s="1" t="s">
        <v>153</v>
      </c>
      <c r="D3" s="1" t="s">
        <v>154</v>
      </c>
      <c r="E3" s="1" t="s">
        <v>65</v>
      </c>
      <c r="F3" s="1" t="s">
        <v>152</v>
      </c>
      <c r="G3" s="1" t="s">
        <v>138</v>
      </c>
      <c r="H3" s="1" t="s">
        <v>142</v>
      </c>
      <c r="I3" s="1" t="s">
        <v>155</v>
      </c>
      <c r="J3" s="1" t="s">
        <v>144</v>
      </c>
      <c r="K3" s="1" t="s">
        <v>155</v>
      </c>
      <c r="L3" s="1" t="s">
        <v>155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156</v>
      </c>
      <c r="R3" s="1" t="s">
        <v>149</v>
      </c>
      <c r="S3" s="1" t="s">
        <v>150</v>
      </c>
      <c r="T3" s="1" t="s">
        <v>151</v>
      </c>
    </row>
    <row r="4" s="1" customFormat="1" spans="1:20">
      <c r="A4" s="3">
        <v>16909836637</v>
      </c>
      <c r="B4" s="1" t="s">
        <v>138</v>
      </c>
      <c r="C4" s="1" t="s">
        <v>157</v>
      </c>
      <c r="D4" s="1" t="s">
        <v>158</v>
      </c>
      <c r="E4" s="1" t="s">
        <v>115</v>
      </c>
      <c r="F4" s="1" t="s">
        <v>138</v>
      </c>
      <c r="G4" s="1" t="s">
        <v>141</v>
      </c>
      <c r="H4" s="1" t="s">
        <v>142</v>
      </c>
      <c r="I4" s="1" t="s">
        <v>159</v>
      </c>
      <c r="J4" s="1" t="s">
        <v>144</v>
      </c>
      <c r="K4" s="1" t="s">
        <v>159</v>
      </c>
      <c r="L4" s="1" t="s">
        <v>159</v>
      </c>
      <c r="M4" s="1" t="s">
        <v>145</v>
      </c>
      <c r="N4" s="1" t="s">
        <v>145</v>
      </c>
      <c r="O4" s="1" t="s">
        <v>146</v>
      </c>
      <c r="P4" s="1" t="s">
        <v>147</v>
      </c>
      <c r="Q4" s="1" t="s">
        <v>160</v>
      </c>
      <c r="R4" s="1" t="s">
        <v>149</v>
      </c>
      <c r="S4" s="1" t="s">
        <v>150</v>
      </c>
      <c r="T4" s="1" t="s">
        <v>151</v>
      </c>
    </row>
    <row r="5" s="1" customFormat="1" spans="1:20">
      <c r="A5" s="3">
        <v>16905377556</v>
      </c>
      <c r="B5" s="1" t="s">
        <v>138</v>
      </c>
      <c r="C5" s="1" t="s">
        <v>161</v>
      </c>
      <c r="D5" s="1" t="s">
        <v>162</v>
      </c>
      <c r="E5" s="1" t="s">
        <v>100</v>
      </c>
      <c r="F5" s="1" t="s">
        <v>138</v>
      </c>
      <c r="G5" s="1" t="s">
        <v>141</v>
      </c>
      <c r="H5" s="1" t="s">
        <v>142</v>
      </c>
      <c r="I5" s="1" t="s">
        <v>163</v>
      </c>
      <c r="J5" s="1" t="s">
        <v>144</v>
      </c>
      <c r="K5" s="1" t="s">
        <v>163</v>
      </c>
      <c r="L5" s="1" t="s">
        <v>163</v>
      </c>
      <c r="M5" s="1" t="s">
        <v>145</v>
      </c>
      <c r="N5" s="1" t="s">
        <v>145</v>
      </c>
      <c r="O5" s="1" t="s">
        <v>146</v>
      </c>
      <c r="P5" s="1" t="s">
        <v>147</v>
      </c>
      <c r="Q5" s="1" t="s">
        <v>164</v>
      </c>
      <c r="R5" s="1" t="s">
        <v>149</v>
      </c>
      <c r="S5" s="1" t="s">
        <v>150</v>
      </c>
      <c r="T5" s="1" t="s">
        <v>151</v>
      </c>
    </row>
    <row r="6" s="1" customFormat="1" spans="1:20">
      <c r="A6" s="3">
        <v>16902782765</v>
      </c>
      <c r="B6" s="1" t="s">
        <v>152</v>
      </c>
      <c r="C6" s="1" t="s">
        <v>165</v>
      </c>
      <c r="D6" s="1" t="s">
        <v>166</v>
      </c>
      <c r="E6" s="1" t="s">
        <v>73</v>
      </c>
      <c r="F6" s="1" t="s">
        <v>152</v>
      </c>
      <c r="G6" s="1" t="s">
        <v>138</v>
      </c>
      <c r="H6" s="1" t="s">
        <v>142</v>
      </c>
      <c r="I6" s="1" t="s">
        <v>167</v>
      </c>
      <c r="J6" s="1" t="s">
        <v>144</v>
      </c>
      <c r="K6" s="1" t="s">
        <v>167</v>
      </c>
      <c r="L6" s="1" t="s">
        <v>167</v>
      </c>
      <c r="M6" s="1" t="s">
        <v>145</v>
      </c>
      <c r="N6" s="1" t="s">
        <v>145</v>
      </c>
      <c r="O6" s="1" t="s">
        <v>146</v>
      </c>
      <c r="P6" s="1" t="s">
        <v>147</v>
      </c>
      <c r="Q6" s="1" t="s">
        <v>168</v>
      </c>
      <c r="R6" s="1" t="s">
        <v>149</v>
      </c>
      <c r="S6" s="1" t="s">
        <v>150</v>
      </c>
      <c r="T6" s="1" t="s">
        <v>151</v>
      </c>
    </row>
    <row r="7" s="1" customFormat="1" spans="1:20">
      <c r="A7" s="3">
        <v>16904882365</v>
      </c>
      <c r="B7" s="1" t="s">
        <v>138</v>
      </c>
      <c r="C7" s="1" t="s">
        <v>169</v>
      </c>
      <c r="D7" s="1" t="s">
        <v>170</v>
      </c>
      <c r="E7" s="1" t="s">
        <v>91</v>
      </c>
      <c r="F7" s="1" t="s">
        <v>138</v>
      </c>
      <c r="G7" s="1" t="s">
        <v>141</v>
      </c>
      <c r="H7" s="1" t="s">
        <v>142</v>
      </c>
      <c r="I7" s="1" t="s">
        <v>171</v>
      </c>
      <c r="J7" s="1" t="s">
        <v>144</v>
      </c>
      <c r="K7" s="1" t="s">
        <v>171</v>
      </c>
      <c r="L7" s="1" t="s">
        <v>171</v>
      </c>
      <c r="M7" s="1" t="s">
        <v>145</v>
      </c>
      <c r="N7" s="1" t="s">
        <v>145</v>
      </c>
      <c r="O7" s="1" t="s">
        <v>146</v>
      </c>
      <c r="P7" s="1" t="s">
        <v>147</v>
      </c>
      <c r="Q7" s="1" t="s">
        <v>172</v>
      </c>
      <c r="R7" s="1" t="s">
        <v>149</v>
      </c>
      <c r="S7" s="1" t="s">
        <v>150</v>
      </c>
      <c r="T7" s="1" t="s">
        <v>151</v>
      </c>
    </row>
    <row r="8" s="1" customFormat="1" spans="1:20">
      <c r="A8" s="3">
        <v>16900497761</v>
      </c>
      <c r="B8" s="1" t="s">
        <v>152</v>
      </c>
      <c r="C8" s="1" t="s">
        <v>173</v>
      </c>
      <c r="D8" s="1" t="s">
        <v>174</v>
      </c>
      <c r="E8" s="1" t="s">
        <v>80</v>
      </c>
      <c r="F8" s="1" t="s">
        <v>138</v>
      </c>
      <c r="G8" s="1" t="s">
        <v>141</v>
      </c>
      <c r="H8" s="1" t="s">
        <v>142</v>
      </c>
      <c r="I8" s="1" t="s">
        <v>175</v>
      </c>
      <c r="J8" s="1" t="s">
        <v>144</v>
      </c>
      <c r="K8" s="1" t="s">
        <v>175</v>
      </c>
      <c r="L8" s="1" t="s">
        <v>175</v>
      </c>
      <c r="M8" s="1" t="s">
        <v>145</v>
      </c>
      <c r="N8" s="1" t="s">
        <v>145</v>
      </c>
      <c r="O8" s="1" t="s">
        <v>146</v>
      </c>
      <c r="P8" s="1" t="s">
        <v>147</v>
      </c>
      <c r="Q8" s="1" t="s">
        <v>176</v>
      </c>
      <c r="R8" s="1" t="s">
        <v>149</v>
      </c>
      <c r="S8" s="1" t="s">
        <v>150</v>
      </c>
      <c r="T8" s="1" t="s">
        <v>151</v>
      </c>
    </row>
    <row r="9" s="1" customFormat="1" spans="1:20">
      <c r="A9" s="3">
        <v>16905308459</v>
      </c>
      <c r="B9" s="1" t="s">
        <v>138</v>
      </c>
      <c r="C9" s="1" t="s">
        <v>177</v>
      </c>
      <c r="D9" s="1" t="s">
        <v>178</v>
      </c>
      <c r="E9" s="1" t="s">
        <v>94</v>
      </c>
      <c r="F9" s="1" t="s">
        <v>138</v>
      </c>
      <c r="G9" s="1" t="s">
        <v>141</v>
      </c>
      <c r="H9" s="1" t="s">
        <v>142</v>
      </c>
      <c r="I9" s="1" t="s">
        <v>179</v>
      </c>
      <c r="J9" s="1" t="s">
        <v>144</v>
      </c>
      <c r="K9" s="1" t="s">
        <v>179</v>
      </c>
      <c r="L9" s="1" t="s">
        <v>179</v>
      </c>
      <c r="M9" s="1" t="s">
        <v>145</v>
      </c>
      <c r="N9" s="1" t="s">
        <v>145</v>
      </c>
      <c r="O9" s="1" t="s">
        <v>146</v>
      </c>
      <c r="P9" s="1" t="s">
        <v>147</v>
      </c>
      <c r="Q9" s="1" t="s">
        <v>180</v>
      </c>
      <c r="R9" s="1" t="s">
        <v>149</v>
      </c>
      <c r="S9" s="1" t="s">
        <v>150</v>
      </c>
      <c r="T9" s="1" t="s">
        <v>151</v>
      </c>
    </row>
    <row r="10" s="1" customFormat="1" spans="1:20">
      <c r="A10" s="3">
        <v>16904319461</v>
      </c>
      <c r="B10" s="1" t="s">
        <v>138</v>
      </c>
      <c r="C10" s="1" t="s">
        <v>181</v>
      </c>
      <c r="D10" s="1" t="s">
        <v>182</v>
      </c>
      <c r="E10" s="1" t="s">
        <v>86</v>
      </c>
      <c r="F10" s="1" t="s">
        <v>138</v>
      </c>
      <c r="G10" s="1" t="s">
        <v>141</v>
      </c>
      <c r="H10" s="1" t="s">
        <v>142</v>
      </c>
      <c r="I10" s="1" t="s">
        <v>171</v>
      </c>
      <c r="J10" s="1" t="s">
        <v>144</v>
      </c>
      <c r="K10" s="1" t="s">
        <v>171</v>
      </c>
      <c r="L10" s="1" t="s">
        <v>171</v>
      </c>
      <c r="M10" s="1" t="s">
        <v>145</v>
      </c>
      <c r="N10" s="1" t="s">
        <v>145</v>
      </c>
      <c r="O10" s="1" t="s">
        <v>146</v>
      </c>
      <c r="P10" s="1" t="s">
        <v>147</v>
      </c>
      <c r="Q10" s="1" t="s">
        <v>183</v>
      </c>
      <c r="R10" s="1" t="s">
        <v>149</v>
      </c>
      <c r="S10" s="1" t="s">
        <v>150</v>
      </c>
      <c r="T10" s="1" t="s">
        <v>151</v>
      </c>
    </row>
    <row r="11" s="1" customFormat="1" spans="1:20">
      <c r="A11" s="3">
        <v>16897899193</v>
      </c>
      <c r="B11" s="1" t="s">
        <v>152</v>
      </c>
      <c r="C11" s="1" t="s">
        <v>184</v>
      </c>
      <c r="D11" s="1" t="s">
        <v>185</v>
      </c>
      <c r="E11" s="1" t="s">
        <v>48</v>
      </c>
      <c r="F11" s="1" t="s">
        <v>152</v>
      </c>
      <c r="G11" s="1" t="s">
        <v>138</v>
      </c>
      <c r="H11" s="1" t="s">
        <v>142</v>
      </c>
      <c r="I11" s="1" t="s">
        <v>186</v>
      </c>
      <c r="J11" s="1" t="s">
        <v>144</v>
      </c>
      <c r="K11" s="1" t="s">
        <v>186</v>
      </c>
      <c r="L11" s="1" t="s">
        <v>186</v>
      </c>
      <c r="M11" s="1" t="s">
        <v>145</v>
      </c>
      <c r="N11" s="1" t="s">
        <v>145</v>
      </c>
      <c r="O11" s="1" t="s">
        <v>146</v>
      </c>
      <c r="P11" s="1" t="s">
        <v>147</v>
      </c>
      <c r="Q11" s="1" t="s">
        <v>187</v>
      </c>
      <c r="R11" s="1" t="s">
        <v>149</v>
      </c>
      <c r="S11" s="1" t="s">
        <v>150</v>
      </c>
      <c r="T11" s="1" t="s">
        <v>151</v>
      </c>
    </row>
    <row r="12" s="1" customFormat="1" spans="1:20">
      <c r="A12" s="3">
        <v>16901534887</v>
      </c>
      <c r="B12" s="1" t="s">
        <v>152</v>
      </c>
      <c r="C12" s="1" t="s">
        <v>188</v>
      </c>
      <c r="D12" s="1" t="s">
        <v>189</v>
      </c>
      <c r="E12" s="1" t="s">
        <v>62</v>
      </c>
      <c r="F12" s="1" t="s">
        <v>152</v>
      </c>
      <c r="G12" s="1" t="s">
        <v>138</v>
      </c>
      <c r="H12" s="1" t="s">
        <v>142</v>
      </c>
      <c r="I12" s="1" t="s">
        <v>186</v>
      </c>
      <c r="J12" s="1" t="s">
        <v>144</v>
      </c>
      <c r="K12" s="1" t="s">
        <v>186</v>
      </c>
      <c r="L12" s="1" t="s">
        <v>186</v>
      </c>
      <c r="M12" s="1" t="s">
        <v>145</v>
      </c>
      <c r="N12" s="1" t="s">
        <v>145</v>
      </c>
      <c r="O12" s="1" t="s">
        <v>146</v>
      </c>
      <c r="P12" s="1" t="s">
        <v>147</v>
      </c>
      <c r="Q12" s="1" t="s">
        <v>190</v>
      </c>
      <c r="R12" s="1" t="s">
        <v>149</v>
      </c>
      <c r="S12" s="1" t="s">
        <v>150</v>
      </c>
      <c r="T12" s="1" t="s">
        <v>151</v>
      </c>
    </row>
    <row r="13" s="1" customFormat="1" spans="1:20">
      <c r="A13" s="3">
        <v>16902408055</v>
      </c>
      <c r="B13" s="1" t="s">
        <v>152</v>
      </c>
      <c r="C13" s="1" t="s">
        <v>191</v>
      </c>
      <c r="D13" s="1" t="s">
        <v>189</v>
      </c>
      <c r="E13" s="1" t="s">
        <v>70</v>
      </c>
      <c r="F13" s="1" t="s">
        <v>152</v>
      </c>
      <c r="G13" s="1" t="s">
        <v>138</v>
      </c>
      <c r="H13" s="1" t="s">
        <v>142</v>
      </c>
      <c r="I13" s="1" t="s">
        <v>192</v>
      </c>
      <c r="J13" s="1" t="s">
        <v>144</v>
      </c>
      <c r="K13" s="1" t="s">
        <v>192</v>
      </c>
      <c r="L13" s="1" t="s">
        <v>192</v>
      </c>
      <c r="M13" s="1" t="s">
        <v>145</v>
      </c>
      <c r="N13" s="1" t="s">
        <v>145</v>
      </c>
      <c r="O13" s="1" t="s">
        <v>146</v>
      </c>
      <c r="P13" s="1" t="s">
        <v>147</v>
      </c>
      <c r="Q13" s="1" t="s">
        <v>193</v>
      </c>
      <c r="R13" s="1" t="s">
        <v>149</v>
      </c>
      <c r="S13" s="1" t="s">
        <v>150</v>
      </c>
      <c r="T13" s="1" t="s">
        <v>151</v>
      </c>
    </row>
    <row r="14" s="1" customFormat="1" spans="1:20">
      <c r="A14" s="3">
        <v>16901327236</v>
      </c>
      <c r="B14" s="1" t="s">
        <v>152</v>
      </c>
      <c r="C14" s="1" t="s">
        <v>194</v>
      </c>
      <c r="D14" s="1" t="s">
        <v>195</v>
      </c>
      <c r="E14" s="1" t="s">
        <v>54</v>
      </c>
      <c r="F14" s="1" t="s">
        <v>152</v>
      </c>
      <c r="G14" s="1" t="s">
        <v>138</v>
      </c>
      <c r="H14" s="1" t="s">
        <v>142</v>
      </c>
      <c r="I14" s="1" t="s">
        <v>196</v>
      </c>
      <c r="J14" s="1" t="s">
        <v>144</v>
      </c>
      <c r="K14" s="1" t="s">
        <v>196</v>
      </c>
      <c r="L14" s="1" t="s">
        <v>196</v>
      </c>
      <c r="M14" s="1" t="s">
        <v>145</v>
      </c>
      <c r="N14" s="1" t="s">
        <v>145</v>
      </c>
      <c r="O14" s="1" t="s">
        <v>146</v>
      </c>
      <c r="P14" s="1" t="s">
        <v>147</v>
      </c>
      <c r="Q14" s="1" t="s">
        <v>197</v>
      </c>
      <c r="R14" s="1" t="s">
        <v>149</v>
      </c>
      <c r="S14" s="1" t="s">
        <v>150</v>
      </c>
      <c r="T14" s="1" t="s">
        <v>151</v>
      </c>
    </row>
    <row r="15" s="1" customFormat="1" spans="1:20">
      <c r="A15" s="3">
        <v>16901497515</v>
      </c>
      <c r="B15" s="1" t="s">
        <v>152</v>
      </c>
      <c r="C15" s="1" t="s">
        <v>198</v>
      </c>
      <c r="D15" s="1" t="s">
        <v>199</v>
      </c>
      <c r="E15" s="1" t="s">
        <v>60</v>
      </c>
      <c r="F15" s="1" t="s">
        <v>152</v>
      </c>
      <c r="G15" s="1" t="s">
        <v>138</v>
      </c>
      <c r="H15" s="1" t="s">
        <v>142</v>
      </c>
      <c r="I15" s="1" t="s">
        <v>200</v>
      </c>
      <c r="J15" s="1" t="s">
        <v>144</v>
      </c>
      <c r="K15" s="1" t="s">
        <v>200</v>
      </c>
      <c r="L15" s="1" t="s">
        <v>200</v>
      </c>
      <c r="M15" s="1" t="s">
        <v>145</v>
      </c>
      <c r="N15" s="1" t="s">
        <v>145</v>
      </c>
      <c r="O15" s="1" t="s">
        <v>146</v>
      </c>
      <c r="P15" s="1" t="s">
        <v>147</v>
      </c>
      <c r="Q15" s="1" t="s">
        <v>201</v>
      </c>
      <c r="R15" s="1" t="s">
        <v>149</v>
      </c>
      <c r="S15" s="1" t="s">
        <v>150</v>
      </c>
      <c r="T15" s="1" t="s">
        <v>151</v>
      </c>
    </row>
    <row r="16" s="1" customFormat="1" spans="1:20">
      <c r="A16" s="3">
        <v>16905564839</v>
      </c>
      <c r="B16" s="1" t="s">
        <v>138</v>
      </c>
      <c r="C16" s="1" t="s">
        <v>202</v>
      </c>
      <c r="D16" s="1" t="s">
        <v>203</v>
      </c>
      <c r="E16" s="1" t="s">
        <v>103</v>
      </c>
      <c r="F16" s="1" t="s">
        <v>138</v>
      </c>
      <c r="G16" s="1" t="s">
        <v>141</v>
      </c>
      <c r="H16" s="1" t="s">
        <v>142</v>
      </c>
      <c r="I16" s="1" t="s">
        <v>204</v>
      </c>
      <c r="J16" s="1" t="s">
        <v>144</v>
      </c>
      <c r="K16" s="1" t="s">
        <v>204</v>
      </c>
      <c r="L16" s="1" t="s">
        <v>204</v>
      </c>
      <c r="M16" s="1" t="s">
        <v>145</v>
      </c>
      <c r="N16" s="1" t="s">
        <v>145</v>
      </c>
      <c r="O16" s="1" t="s">
        <v>146</v>
      </c>
      <c r="P16" s="1" t="s">
        <v>147</v>
      </c>
      <c r="Q16" s="1" t="s">
        <v>205</v>
      </c>
      <c r="R16" s="1" t="s">
        <v>149</v>
      </c>
      <c r="S16" s="1" t="s">
        <v>150</v>
      </c>
      <c r="T16" s="1" t="s">
        <v>151</v>
      </c>
    </row>
    <row r="17" s="1" customFormat="1" spans="1:20">
      <c r="A17" s="3">
        <v>16902190707</v>
      </c>
      <c r="B17" s="1" t="s">
        <v>152</v>
      </c>
      <c r="C17" s="1" t="s">
        <v>206</v>
      </c>
      <c r="D17" s="1" t="s">
        <v>207</v>
      </c>
      <c r="E17" s="1" t="s">
        <v>68</v>
      </c>
      <c r="F17" s="1" t="s">
        <v>152</v>
      </c>
      <c r="G17" s="1" t="s">
        <v>138</v>
      </c>
      <c r="H17" s="1" t="s">
        <v>142</v>
      </c>
      <c r="I17" s="1" t="s">
        <v>208</v>
      </c>
      <c r="J17" s="1" t="s">
        <v>144</v>
      </c>
      <c r="K17" s="1" t="s">
        <v>208</v>
      </c>
      <c r="L17" s="1" t="s">
        <v>208</v>
      </c>
      <c r="M17" s="1" t="s">
        <v>145</v>
      </c>
      <c r="N17" s="1" t="s">
        <v>145</v>
      </c>
      <c r="O17" s="1" t="s">
        <v>146</v>
      </c>
      <c r="P17" s="1" t="s">
        <v>147</v>
      </c>
      <c r="Q17" s="1" t="s">
        <v>209</v>
      </c>
      <c r="R17" s="1" t="s">
        <v>149</v>
      </c>
      <c r="S17" s="1" t="s">
        <v>150</v>
      </c>
      <c r="T17" s="1" t="s">
        <v>151</v>
      </c>
    </row>
    <row r="18" s="1" customFormat="1" spans="1:20">
      <c r="A18" s="3">
        <v>16880727742</v>
      </c>
      <c r="B18" s="1" t="s">
        <v>210</v>
      </c>
      <c r="C18" s="1" t="s">
        <v>211</v>
      </c>
      <c r="D18" s="1" t="s">
        <v>212</v>
      </c>
      <c r="E18" s="1" t="s">
        <v>76</v>
      </c>
      <c r="F18" s="1" t="s">
        <v>210</v>
      </c>
      <c r="G18" s="1" t="s">
        <v>141</v>
      </c>
      <c r="H18" s="1" t="s">
        <v>142</v>
      </c>
      <c r="I18" s="1" t="s">
        <v>213</v>
      </c>
      <c r="J18" s="1" t="s">
        <v>144</v>
      </c>
      <c r="K18" s="1" t="s">
        <v>213</v>
      </c>
      <c r="L18" s="1" t="s">
        <v>213</v>
      </c>
      <c r="M18" s="1" t="s">
        <v>145</v>
      </c>
      <c r="N18" s="1" t="s">
        <v>145</v>
      </c>
      <c r="O18" s="1" t="s">
        <v>146</v>
      </c>
      <c r="P18" s="1" t="s">
        <v>147</v>
      </c>
      <c r="Q18" s="1" t="s">
        <v>214</v>
      </c>
      <c r="R18" s="1" t="s">
        <v>149</v>
      </c>
      <c r="S18" s="1" t="s">
        <v>150</v>
      </c>
      <c r="T18" s="1" t="s">
        <v>151</v>
      </c>
    </row>
    <row r="19" s="1" customFormat="1" spans="1:20">
      <c r="A19" s="3">
        <v>16905353203</v>
      </c>
      <c r="B19" s="1" t="s">
        <v>138</v>
      </c>
      <c r="C19" s="1" t="s">
        <v>215</v>
      </c>
      <c r="D19" s="1" t="s">
        <v>216</v>
      </c>
      <c r="E19" s="1" t="s">
        <v>97</v>
      </c>
      <c r="F19" s="1" t="s">
        <v>138</v>
      </c>
      <c r="G19" s="1" t="s">
        <v>141</v>
      </c>
      <c r="H19" s="1" t="s">
        <v>142</v>
      </c>
      <c r="I19" s="1" t="s">
        <v>217</v>
      </c>
      <c r="J19" s="1" t="s">
        <v>144</v>
      </c>
      <c r="K19" s="1" t="s">
        <v>217</v>
      </c>
      <c r="L19" s="1" t="s">
        <v>217</v>
      </c>
      <c r="M19" s="1" t="s">
        <v>145</v>
      </c>
      <c r="N19" s="1" t="s">
        <v>145</v>
      </c>
      <c r="O19" s="1" t="s">
        <v>146</v>
      </c>
      <c r="P19" s="1" t="s">
        <v>147</v>
      </c>
      <c r="Q19" s="1" t="s">
        <v>218</v>
      </c>
      <c r="R19" s="1" t="s">
        <v>149</v>
      </c>
      <c r="S19" s="1" t="s">
        <v>150</v>
      </c>
      <c r="T19" s="1" t="s">
        <v>151</v>
      </c>
    </row>
    <row r="20" s="1" customFormat="1" spans="1:20">
      <c r="A20" s="3">
        <v>16897713351</v>
      </c>
      <c r="B20" s="1" t="s">
        <v>152</v>
      </c>
      <c r="C20" s="1" t="s">
        <v>219</v>
      </c>
      <c r="D20" s="1" t="s">
        <v>220</v>
      </c>
      <c r="E20" s="1" t="s">
        <v>39</v>
      </c>
      <c r="F20" s="1" t="s">
        <v>152</v>
      </c>
      <c r="G20" s="1" t="s">
        <v>138</v>
      </c>
      <c r="H20" s="1" t="s">
        <v>142</v>
      </c>
      <c r="I20" s="1" t="s">
        <v>221</v>
      </c>
      <c r="J20" s="1" t="s">
        <v>144</v>
      </c>
      <c r="K20" s="1" t="s">
        <v>221</v>
      </c>
      <c r="L20" s="1" t="s">
        <v>221</v>
      </c>
      <c r="M20" s="1" t="s">
        <v>145</v>
      </c>
      <c r="N20" s="1" t="s">
        <v>145</v>
      </c>
      <c r="O20" s="1" t="s">
        <v>146</v>
      </c>
      <c r="P20" s="1" t="s">
        <v>147</v>
      </c>
      <c r="Q20" s="1" t="s">
        <v>222</v>
      </c>
      <c r="R20" s="1" t="s">
        <v>149</v>
      </c>
      <c r="S20" s="1" t="s">
        <v>150</v>
      </c>
      <c r="T20" s="1" t="s">
        <v>151</v>
      </c>
    </row>
    <row r="21" s="1" customFormat="1" spans="1:20">
      <c r="A21" s="3">
        <v>16909814966</v>
      </c>
      <c r="B21" s="1" t="s">
        <v>138</v>
      </c>
      <c r="C21" s="1" t="s">
        <v>223</v>
      </c>
      <c r="D21" s="1" t="s">
        <v>224</v>
      </c>
      <c r="E21" s="1" t="s">
        <v>113</v>
      </c>
      <c r="F21" s="1" t="s">
        <v>138</v>
      </c>
      <c r="G21" s="1" t="s">
        <v>141</v>
      </c>
      <c r="H21" s="1" t="s">
        <v>142</v>
      </c>
      <c r="I21" s="1" t="s">
        <v>225</v>
      </c>
      <c r="J21" s="1" t="s">
        <v>144</v>
      </c>
      <c r="K21" s="1" t="s">
        <v>225</v>
      </c>
      <c r="L21" s="1" t="s">
        <v>225</v>
      </c>
      <c r="M21" s="1" t="s">
        <v>145</v>
      </c>
      <c r="N21" s="1" t="s">
        <v>145</v>
      </c>
      <c r="O21" s="1" t="s">
        <v>146</v>
      </c>
      <c r="P21" s="1" t="s">
        <v>147</v>
      </c>
      <c r="Q21" s="1" t="s">
        <v>226</v>
      </c>
      <c r="R21" s="1" t="s">
        <v>149</v>
      </c>
      <c r="S21" s="1" t="s">
        <v>150</v>
      </c>
      <c r="T21" s="1" t="s">
        <v>151</v>
      </c>
    </row>
    <row r="22" s="1" customFormat="1" spans="1:20">
      <c r="A22" s="3">
        <v>16901199142</v>
      </c>
      <c r="B22" s="1" t="s">
        <v>152</v>
      </c>
      <c r="C22" s="1" t="s">
        <v>227</v>
      </c>
      <c r="D22" s="1" t="s">
        <v>228</v>
      </c>
      <c r="E22" s="1" t="s">
        <v>51</v>
      </c>
      <c r="F22" s="1" t="s">
        <v>152</v>
      </c>
      <c r="G22" s="1" t="s">
        <v>138</v>
      </c>
      <c r="H22" s="1" t="s">
        <v>142</v>
      </c>
      <c r="I22" s="1" t="s">
        <v>171</v>
      </c>
      <c r="J22" s="1" t="s">
        <v>144</v>
      </c>
      <c r="K22" s="1" t="s">
        <v>171</v>
      </c>
      <c r="L22" s="1" t="s">
        <v>171</v>
      </c>
      <c r="M22" s="1" t="s">
        <v>145</v>
      </c>
      <c r="N22" s="1" t="s">
        <v>145</v>
      </c>
      <c r="O22" s="1" t="s">
        <v>146</v>
      </c>
      <c r="P22" s="1" t="s">
        <v>147</v>
      </c>
      <c r="Q22" s="1" t="s">
        <v>229</v>
      </c>
      <c r="R22" s="1" t="s">
        <v>149</v>
      </c>
      <c r="S22" s="1" t="s">
        <v>150</v>
      </c>
      <c r="T22" s="1" t="s">
        <v>151</v>
      </c>
    </row>
    <row r="23" s="1" customFormat="1" spans="1:20">
      <c r="A23" s="3">
        <v>16897988445</v>
      </c>
      <c r="B23" s="1" t="s">
        <v>152</v>
      </c>
      <c r="C23" s="1" t="s">
        <v>230</v>
      </c>
      <c r="D23" s="1" t="s">
        <v>231</v>
      </c>
      <c r="E23" s="1" t="s">
        <v>45</v>
      </c>
      <c r="F23" s="1" t="s">
        <v>152</v>
      </c>
      <c r="G23" s="1" t="s">
        <v>138</v>
      </c>
      <c r="H23" s="1" t="s">
        <v>142</v>
      </c>
      <c r="I23" s="1" t="s">
        <v>155</v>
      </c>
      <c r="J23" s="1" t="s">
        <v>144</v>
      </c>
      <c r="K23" s="1" t="s">
        <v>155</v>
      </c>
      <c r="L23" s="1" t="s">
        <v>155</v>
      </c>
      <c r="M23" s="1" t="s">
        <v>145</v>
      </c>
      <c r="N23" s="1" t="s">
        <v>145</v>
      </c>
      <c r="O23" s="1" t="s">
        <v>146</v>
      </c>
      <c r="P23" s="1" t="s">
        <v>147</v>
      </c>
      <c r="Q23" s="1" t="s">
        <v>232</v>
      </c>
      <c r="R23" s="1" t="s">
        <v>149</v>
      </c>
      <c r="S23" s="1" t="s">
        <v>150</v>
      </c>
      <c r="T23" s="1" t="s">
        <v>151</v>
      </c>
    </row>
    <row r="24" s="1" customFormat="1" spans="1:20">
      <c r="A24" s="3">
        <v>16908545992</v>
      </c>
      <c r="B24" s="1" t="s">
        <v>138</v>
      </c>
      <c r="C24" s="1" t="s">
        <v>233</v>
      </c>
      <c r="D24" s="1" t="s">
        <v>234</v>
      </c>
      <c r="E24" s="1" t="s">
        <v>107</v>
      </c>
      <c r="F24" s="1" t="s">
        <v>138</v>
      </c>
      <c r="G24" s="1" t="s">
        <v>141</v>
      </c>
      <c r="H24" s="1" t="s">
        <v>142</v>
      </c>
      <c r="I24" s="1" t="s">
        <v>159</v>
      </c>
      <c r="J24" s="1" t="s">
        <v>144</v>
      </c>
      <c r="K24" s="1" t="s">
        <v>159</v>
      </c>
      <c r="L24" s="1" t="s">
        <v>159</v>
      </c>
      <c r="M24" s="1" t="s">
        <v>145</v>
      </c>
      <c r="N24" s="1" t="s">
        <v>145</v>
      </c>
      <c r="O24" s="1" t="s">
        <v>146</v>
      </c>
      <c r="P24" s="1" t="s">
        <v>147</v>
      </c>
      <c r="Q24" s="1" t="s">
        <v>235</v>
      </c>
      <c r="R24" s="1" t="s">
        <v>149</v>
      </c>
      <c r="S24" s="1" t="s">
        <v>150</v>
      </c>
      <c r="T24" s="1" t="s">
        <v>151</v>
      </c>
    </row>
    <row r="25" s="1" customFormat="1" spans="1:20">
      <c r="A25" s="3">
        <v>16901534025</v>
      </c>
      <c r="B25" s="1" t="s">
        <v>152</v>
      </c>
      <c r="C25" s="1" t="s">
        <v>236</v>
      </c>
      <c r="D25" s="1" t="s">
        <v>237</v>
      </c>
      <c r="E25" s="1" t="s">
        <v>83</v>
      </c>
      <c r="F25" s="1" t="s">
        <v>152</v>
      </c>
      <c r="G25" s="1" t="s">
        <v>141</v>
      </c>
      <c r="H25" s="1" t="s">
        <v>142</v>
      </c>
      <c r="I25" s="1" t="s">
        <v>238</v>
      </c>
      <c r="J25" s="1" t="s">
        <v>144</v>
      </c>
      <c r="K25" s="1" t="s">
        <v>238</v>
      </c>
      <c r="L25" s="1" t="s">
        <v>238</v>
      </c>
      <c r="M25" s="1" t="s">
        <v>145</v>
      </c>
      <c r="N25" s="1" t="s">
        <v>145</v>
      </c>
      <c r="O25" s="1" t="s">
        <v>146</v>
      </c>
      <c r="P25" s="1" t="s">
        <v>147</v>
      </c>
      <c r="Q25" s="1" t="s">
        <v>239</v>
      </c>
      <c r="R25" s="1" t="s">
        <v>149</v>
      </c>
      <c r="S25" s="1" t="s">
        <v>150</v>
      </c>
      <c r="T25" s="1" t="s">
        <v>151</v>
      </c>
    </row>
    <row r="26" s="1" customFormat="1" spans="1:20">
      <c r="A26" s="3">
        <v>16904339341</v>
      </c>
      <c r="B26" s="1" t="s">
        <v>138</v>
      </c>
      <c r="C26" s="1" t="s">
        <v>240</v>
      </c>
      <c r="D26" s="1" t="s">
        <v>237</v>
      </c>
      <c r="E26" s="1" t="s">
        <v>88</v>
      </c>
      <c r="F26" s="1" t="s">
        <v>138</v>
      </c>
      <c r="G26" s="1" t="s">
        <v>141</v>
      </c>
      <c r="H26" s="1" t="s">
        <v>142</v>
      </c>
      <c r="I26" s="1" t="s">
        <v>241</v>
      </c>
      <c r="J26" s="1" t="s">
        <v>144</v>
      </c>
      <c r="K26" s="1" t="s">
        <v>241</v>
      </c>
      <c r="L26" s="1" t="s">
        <v>241</v>
      </c>
      <c r="M26" s="1" t="s">
        <v>145</v>
      </c>
      <c r="N26" s="1" t="s">
        <v>145</v>
      </c>
      <c r="O26" s="1" t="s">
        <v>146</v>
      </c>
      <c r="P26" s="1" t="s">
        <v>147</v>
      </c>
      <c r="Q26" s="1" t="s">
        <v>242</v>
      </c>
      <c r="R26" s="1" t="s">
        <v>149</v>
      </c>
      <c r="S26" s="1" t="s">
        <v>150</v>
      </c>
      <c r="T26" s="1" t="s">
        <v>151</v>
      </c>
    </row>
    <row r="27" s="1" customFormat="1" spans="1:20">
      <c r="A27" s="3">
        <v>16878805362</v>
      </c>
      <c r="B27" s="1" t="s">
        <v>243</v>
      </c>
      <c r="C27" s="1" t="s">
        <v>244</v>
      </c>
      <c r="D27" s="1" t="s">
        <v>245</v>
      </c>
      <c r="E27" s="1" t="s">
        <v>30</v>
      </c>
      <c r="F27" s="1" t="s">
        <v>152</v>
      </c>
      <c r="G27" s="1" t="s">
        <v>138</v>
      </c>
      <c r="H27" s="1" t="s">
        <v>142</v>
      </c>
      <c r="I27" s="1" t="s">
        <v>246</v>
      </c>
      <c r="J27" s="1" t="s">
        <v>144</v>
      </c>
      <c r="K27" s="1" t="s">
        <v>246</v>
      </c>
      <c r="L27" s="1" t="s">
        <v>246</v>
      </c>
      <c r="M27" s="1" t="s">
        <v>145</v>
      </c>
      <c r="N27" s="1" t="s">
        <v>145</v>
      </c>
      <c r="O27" s="1" t="s">
        <v>146</v>
      </c>
      <c r="P27" s="1" t="s">
        <v>147</v>
      </c>
      <c r="Q27" s="1" t="s">
        <v>247</v>
      </c>
      <c r="R27" s="1" t="s">
        <v>149</v>
      </c>
      <c r="S27" s="1" t="s">
        <v>150</v>
      </c>
      <c r="T27" s="1" t="s">
        <v>151</v>
      </c>
    </row>
    <row r="28" s="1" customFormat="1" spans="1:20">
      <c r="A28" s="3">
        <v>16894302902</v>
      </c>
      <c r="B28" s="1" t="s">
        <v>248</v>
      </c>
      <c r="C28" s="1" t="s">
        <v>249</v>
      </c>
      <c r="D28" s="1" t="s">
        <v>250</v>
      </c>
      <c r="E28" s="1" t="s">
        <v>36</v>
      </c>
      <c r="F28" s="1" t="s">
        <v>152</v>
      </c>
      <c r="G28" s="1" t="s">
        <v>138</v>
      </c>
      <c r="H28" s="1" t="s">
        <v>142</v>
      </c>
      <c r="I28" s="1" t="s">
        <v>251</v>
      </c>
      <c r="J28" s="1" t="s">
        <v>144</v>
      </c>
      <c r="K28" s="1" t="s">
        <v>251</v>
      </c>
      <c r="L28" s="1" t="s">
        <v>251</v>
      </c>
      <c r="M28" s="1" t="s">
        <v>145</v>
      </c>
      <c r="N28" s="1" t="s">
        <v>145</v>
      </c>
      <c r="O28" s="1" t="s">
        <v>146</v>
      </c>
      <c r="P28" s="1" t="s">
        <v>147</v>
      </c>
      <c r="Q28" s="1" t="s">
        <v>252</v>
      </c>
      <c r="R28" s="1" t="s">
        <v>149</v>
      </c>
      <c r="S28" s="1" t="s">
        <v>150</v>
      </c>
      <c r="T28" s="1" t="s">
        <v>253</v>
      </c>
    </row>
    <row r="29" s="1" customFormat="1" spans="1:20">
      <c r="A29" s="3">
        <v>16901362336</v>
      </c>
      <c r="B29" s="1" t="s">
        <v>152</v>
      </c>
      <c r="C29" s="1" t="s">
        <v>254</v>
      </c>
      <c r="D29" s="1" t="s">
        <v>255</v>
      </c>
      <c r="E29" s="1" t="s">
        <v>57</v>
      </c>
      <c r="F29" s="1" t="s">
        <v>152</v>
      </c>
      <c r="G29" s="1" t="s">
        <v>138</v>
      </c>
      <c r="H29" s="1" t="s">
        <v>142</v>
      </c>
      <c r="I29" s="1" t="s">
        <v>256</v>
      </c>
      <c r="J29" s="1" t="s">
        <v>144</v>
      </c>
      <c r="K29" s="1" t="s">
        <v>256</v>
      </c>
      <c r="L29" s="1" t="s">
        <v>256</v>
      </c>
      <c r="M29" s="1" t="s">
        <v>145</v>
      </c>
      <c r="N29" s="1" t="s">
        <v>145</v>
      </c>
      <c r="O29" s="1" t="s">
        <v>146</v>
      </c>
      <c r="P29" s="1" t="s">
        <v>147</v>
      </c>
      <c r="Q29" s="1" t="s">
        <v>257</v>
      </c>
      <c r="R29" s="1" t="s">
        <v>149</v>
      </c>
      <c r="S29" s="1" t="s">
        <v>150</v>
      </c>
      <c r="T29" s="1" t="s">
        <v>151</v>
      </c>
    </row>
    <row r="30" s="1" customFormat="1" spans="1:20">
      <c r="A30" s="3">
        <v>16905603418</v>
      </c>
      <c r="B30" s="1" t="s">
        <v>138</v>
      </c>
      <c r="C30" s="1" t="s">
        <v>258</v>
      </c>
      <c r="D30" s="1" t="s">
        <v>259</v>
      </c>
      <c r="E30" s="1" t="s">
        <v>105</v>
      </c>
      <c r="F30" s="1" t="s">
        <v>138</v>
      </c>
      <c r="G30" s="1" t="s">
        <v>141</v>
      </c>
      <c r="H30" s="1" t="s">
        <v>142</v>
      </c>
      <c r="I30" s="1" t="s">
        <v>260</v>
      </c>
      <c r="J30" s="1" t="s">
        <v>144</v>
      </c>
      <c r="K30" s="1" t="s">
        <v>260</v>
      </c>
      <c r="L30" s="1" t="s">
        <v>260</v>
      </c>
      <c r="M30" s="1" t="s">
        <v>145</v>
      </c>
      <c r="N30" s="1" t="s">
        <v>145</v>
      </c>
      <c r="O30" s="1" t="s">
        <v>146</v>
      </c>
      <c r="P30" s="1" t="s">
        <v>147</v>
      </c>
      <c r="Q30" s="1" t="s">
        <v>261</v>
      </c>
      <c r="R30" s="1" t="s">
        <v>149</v>
      </c>
      <c r="S30" s="1" t="s">
        <v>150</v>
      </c>
      <c r="T30" s="1" t="s">
        <v>151</v>
      </c>
    </row>
    <row r="31" s="1" customFormat="1" spans="1:20">
      <c r="A31" s="3">
        <v>16897741074</v>
      </c>
      <c r="B31" s="1" t="s">
        <v>152</v>
      </c>
      <c r="C31" s="1" t="s">
        <v>262</v>
      </c>
      <c r="D31" s="1" t="s">
        <v>263</v>
      </c>
      <c r="E31" s="1" t="s">
        <v>42</v>
      </c>
      <c r="F31" s="1" t="s">
        <v>152</v>
      </c>
      <c r="G31" s="1" t="s">
        <v>138</v>
      </c>
      <c r="H31" s="1" t="s">
        <v>142</v>
      </c>
      <c r="I31" s="1" t="s">
        <v>264</v>
      </c>
      <c r="J31" s="1" t="s">
        <v>144</v>
      </c>
      <c r="K31" s="1" t="s">
        <v>264</v>
      </c>
      <c r="L31" s="1" t="s">
        <v>264</v>
      </c>
      <c r="M31" s="1" t="s">
        <v>145</v>
      </c>
      <c r="N31" s="1" t="s">
        <v>145</v>
      </c>
      <c r="O31" s="1" t="s">
        <v>146</v>
      </c>
      <c r="P31" s="1" t="s">
        <v>147</v>
      </c>
      <c r="Q31" s="1" t="s">
        <v>265</v>
      </c>
      <c r="R31" s="1" t="s">
        <v>149</v>
      </c>
      <c r="S31" s="1" t="s">
        <v>150</v>
      </c>
      <c r="T31" s="1" t="s">
        <v>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2021-12-06T01:45:58Z</dcterms:created>
  <dcterms:modified xsi:type="dcterms:W3CDTF">2021-12-06T01:52:50Z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665F303EB464458DB397E054FE6D0B6B</vt:lpwstr>
  </property>
  <property fmtid="{D5CDD505-2E9C-101B-9397-08002B2CF9AE}" pid="3" name="KSOProductBuildVer">
    <vt:lpwstr>2052-11.1.0.11115</vt:lpwstr>
  </property>
</Properties>
</file>