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<sst xmlns="http://schemas.openxmlformats.org/spreadsheetml/2006/main" count="126" uniqueCount="79">
  <si>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</si>
  <si>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</si>
  <si>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</si>
  <si>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</si>
  <si>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</si>
  <si>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</si>
  <si>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</si>
  <si>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</si>
  <si>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</si>
  <si>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</si>
  <si>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</si>
  <si>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</si>
  <si>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</si>
  <si>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</si>
  <si>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</si>
  <si>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</si>
  <si>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</si>
  <si>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</si>
  <si>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</si>
  <si>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</si>
  <si>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</si>
  <si>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</si>
  <si>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</si>
  <si>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</si>
  <si>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</si>
  <si>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</si>
  <si>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</si>
  <si>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[深圳]深圳龙岗珠江皇冠假日酒店(68299820)</t>
  </si>
  <si>
    <t>高级房&lt;双人入住&gt;&lt;内宾&gt;&lt;预付&gt;&lt;双早&gt;</t>
  </si>
  <si>
    <t>CNY</t>
  </si>
  <si>
    <t>牛玄凯</t>
  </si>
  <si>
    <t>CA363211207CNY</t>
  </si>
  <si>
    <t>未提现</t>
  </si>
  <si>
    <t>携程开票</t>
  </si>
  <si>
    <t>取消</t>
  </si>
  <si>
    <t>[香港]荃湾西如心酒店(Nina Hotel Tsuen Wan West)(1701575)</t>
  </si>
  <si>
    <t>高座高级客房&lt;双人入住&gt;&lt;内宾&gt;&lt;预付&gt;&lt;无早&gt;</t>
  </si>
  <si>
    <t>Kan/Yingkeung</t>
  </si>
  <si>
    <t>调整</t>
  </si>
  <si>
    <t>[深圳]锦江之星(深圳北站店)(67323443)</t>
  </si>
  <si>
    <t>标准房A&lt;双人入住&gt;&lt;内宾&gt;&lt;预付&gt;&lt;无早&gt;</t>
  </si>
  <si>
    <t>郑富平,郑富安</t>
  </si>
  <si>
    <t>郑富平</t>
  </si>
  <si>
    <t>，</t>
  </si>
  <si>
    <t>A211207093203481</t>
  </si>
  <si>
    <t>CNY / HKD 当前参考汇率: 1.223679484</t>
  </si>
  <si>
    <t>总计：1881 CNY/
2301.74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</si>
  <si>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</si>
  <si>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</si>
  <si>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</si>
  <si>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</si>
  <si>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</si>
  <si>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</si>
  <si>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</si>
  <si>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</si>
  <si>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</si>
  <si>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</si>
  <si>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</si>
  <si>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</si>
  <si>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</si>
  <si>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</si>
  <si>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</si>
  <si>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</si>
  <si>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</si>
  <si>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2021-11-21</t>
  </si>
  <si>
    <t>2305866</t>
  </si>
  <si>
    <t>荃湾西如心酒店</t>
  </si>
  <si>
    <t>Kan Yingkeung</t>
  </si>
  <si>
    <t>2021-11-22</t>
  </si>
  <si>
    <t>退房日周结</t>
  </si>
  <si>
    <t>470.08</t>
  </si>
  <si>
    <t>RMB</t>
  </si>
  <si>
    <t>0</t>
  </si>
  <si>
    <t>0.00</t>
  </si>
  <si>
    <t>携程国内直连(DD)</t>
  </si>
  <si>
    <t>2021-11-21 09:09:42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</si>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</sst>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16831242731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44521</v>
      </c>
      <c r="G2" s="5">
        <v>44522</v>
      </c>
      <c r="H2" s="4">
        <v>1</v>
      </c>
      <c r="I2" s="4">
        <v>1</v>
      </c>
      <c r="J2" s="4">
        <v>1</v>
      </c>
      <c r="K2" s="4" t="s">
        <v>29</v>
      </c>
      <c r="L2" s="4">
        <v>646.11</v>
      </c>
      <c r="M2" s="4">
        <v>646.11</v>
      </c>
      <c r="N2" s="4" t="s">
        <v>30</v>
      </c>
      <c r="O2" s="4" t="s">
        <v>31</v>
      </c>
      <c r="P2" s="4" t="s">
        <v>32</v>
      </c>
      <c r="Q2" s="4">
        <v>0</v>
      </c>
      <c r="R2" s="6">
        <v>44520</v>
      </c>
      <c r="S2" s="5">
        <v>44537</v>
      </c>
      <c r="T2" s="4" t="s">
        <v>33</v>
      </c>
      <c r="U2" s="4">
        <v>646.11</v>
      </c>
      <c r="V2" s="4">
        <v>0</v>
      </c>
      <c r="W2" s="4">
        <v>0</v>
      </c>
      <c r="X2" s="4">
        <v>2305255</v>
      </c>
    </row>
    <row r="3" s="4" customFormat="1" spans="1:24">
      <c r="A3" s="4">
        <v>16831242731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44521</v>
      </c>
      <c r="G3" s="5">
        <v>44522</v>
      </c>
      <c r="H3" s="4">
        <v>1</v>
      </c>
      <c r="I3" s="4">
        <v>1</v>
      </c>
      <c r="J3" s="4">
        <v>1</v>
      </c>
      <c r="K3" s="4" t="s">
        <v>29</v>
      </c>
      <c r="L3" s="4">
        <v>-646.11</v>
      </c>
      <c r="M3" s="4">
        <v>-646.11</v>
      </c>
      <c r="N3" s="4" t="s">
        <v>30</v>
      </c>
      <c r="O3" s="4" t="s">
        <v>31</v>
      </c>
      <c r="P3" s="4" t="s">
        <v>32</v>
      </c>
      <c r="Q3" s="4">
        <v>0</v>
      </c>
      <c r="R3" s="6">
        <v>44520</v>
      </c>
      <c r="S3" s="5">
        <v>44537</v>
      </c>
      <c r="T3" s="4" t="s">
        <v>33</v>
      </c>
      <c r="U3" s="4">
        <v>-646.11</v>
      </c>
      <c r="V3" s="4">
        <v>0</v>
      </c>
      <c r="W3" s="4">
        <v>0</v>
      </c>
      <c r="X3" s="4">
        <v>2305255</v>
      </c>
    </row>
    <row r="4" s="4" customFormat="1" spans="1:25">
      <c r="A4" s="4">
        <v>16833423646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44521</v>
      </c>
      <c r="G4" s="5">
        <v>44522</v>
      </c>
      <c r="H4" s="4">
        <v>1</v>
      </c>
      <c r="I4" s="4">
        <v>1</v>
      </c>
      <c r="J4" s="4">
        <v>1</v>
      </c>
      <c r="K4" s="4" t="s">
        <v>29</v>
      </c>
      <c r="L4" s="4">
        <v>470.08</v>
      </c>
      <c r="M4" s="4">
        <v>470.08</v>
      </c>
      <c r="N4" s="4" t="s">
        <v>37</v>
      </c>
      <c r="O4" s="4" t="s">
        <v>31</v>
      </c>
      <c r="P4" s="4" t="s">
        <v>32</v>
      </c>
      <c r="Q4" s="4">
        <v>0</v>
      </c>
      <c r="R4" s="6">
        <v>44521</v>
      </c>
      <c r="S4" s="5">
        <v>44537</v>
      </c>
      <c r="T4" s="4" t="s">
        <v>33</v>
      </c>
      <c r="U4" s="4">
        <v>470.08</v>
      </c>
      <c r="V4" s="4">
        <v>0</v>
      </c>
      <c r="W4" s="4">
        <v>0</v>
      </c>
      <c r="X4" s="4">
        <v>2305866</v>
      </c>
      <c r="Y4" s="4">
        <v>4105429</v>
      </c>
    </row>
    <row r="5" s="4" customFormat="1" spans="1:24">
      <c r="A5" s="4">
        <v>16655886026</v>
      </c>
      <c r="B5" s="4" t="s">
        <v>25</v>
      </c>
      <c r="C5" s="4" t="s">
        <v>38</v>
      </c>
      <c r="D5" s="4" t="s">
        <v>39</v>
      </c>
      <c r="E5" s="4" t="s">
        <v>40</v>
      </c>
      <c r="F5" s="5">
        <v>44494</v>
      </c>
      <c r="G5" s="5">
        <v>44495</v>
      </c>
      <c r="H5" s="4">
        <v>2</v>
      </c>
      <c r="I5" s="4">
        <v>1</v>
      </c>
      <c r="J5" s="4">
        <v>2</v>
      </c>
      <c r="K5" s="4" t="s">
        <v>29</v>
      </c>
      <c r="L5" s="4">
        <v>403.12</v>
      </c>
      <c r="M5" s="4">
        <v>403.12</v>
      </c>
      <c r="N5" s="4" t="s">
        <v>41</v>
      </c>
      <c r="O5" s="4" t="s">
        <v>31</v>
      </c>
      <c r="P5" s="4" t="s">
        <v>32</v>
      </c>
      <c r="Q5" s="4">
        <v>0</v>
      </c>
      <c r="R5" s="6">
        <v>44494.3453356481</v>
      </c>
      <c r="S5" s="5">
        <v>44537</v>
      </c>
      <c r="T5" s="4" t="s">
        <v>33</v>
      </c>
      <c r="U5" s="4">
        <v>403.12</v>
      </c>
      <c r="V5" s="4">
        <v>0</v>
      </c>
      <c r="W5" s="4">
        <v>0</v>
      </c>
      <c r="X5" s="4">
        <v>2282945</v>
      </c>
    </row>
    <row r="6" s="4" customFormat="1" spans="1:24">
      <c r="A6" s="4">
        <v>16655849895</v>
      </c>
      <c r="B6" s="4" t="s">
        <v>25</v>
      </c>
      <c r="C6" s="4" t="s">
        <v>38</v>
      </c>
      <c r="D6" s="4" t="s">
        <v>39</v>
      </c>
      <c r="E6" s="4" t="s">
        <v>40</v>
      </c>
      <c r="F6" s="5">
        <v>44494</v>
      </c>
      <c r="G6" s="5">
        <v>44495</v>
      </c>
      <c r="H6" s="4">
        <v>1</v>
      </c>
      <c r="I6" s="4">
        <v>1</v>
      </c>
      <c r="J6" s="4">
        <v>1</v>
      </c>
      <c r="K6" s="4" t="s">
        <v>29</v>
      </c>
      <c r="L6" s="4">
        <v>201.56</v>
      </c>
      <c r="M6" s="4">
        <v>201.56</v>
      </c>
      <c r="N6" s="4" t="s">
        <v>42</v>
      </c>
      <c r="O6" s="4" t="s">
        <v>31</v>
      </c>
      <c r="P6" s="4" t="s">
        <v>32</v>
      </c>
      <c r="Q6" s="4">
        <v>0</v>
      </c>
      <c r="R6" s="6">
        <v>44494.3288194444</v>
      </c>
      <c r="S6" s="5">
        <v>44537</v>
      </c>
      <c r="T6" s="4" t="s">
        <v>33</v>
      </c>
      <c r="U6" s="4">
        <v>201.56</v>
      </c>
      <c r="V6" s="4">
        <v>0</v>
      </c>
      <c r="W6" s="4">
        <v>0</v>
      </c>
      <c r="X6" s="4">
        <v>2282940</v>
      </c>
    </row>
    <row r="7" s="4" customFormat="1" spans="1:24">
      <c r="A7" s="4">
        <v>16655893208</v>
      </c>
      <c r="B7" s="4" t="s">
        <v>25</v>
      </c>
      <c r="C7" s="4" t="s">
        <v>38</v>
      </c>
      <c r="D7" s="4" t="s">
        <v>39</v>
      </c>
      <c r="E7" s="4" t="s">
        <v>40</v>
      </c>
      <c r="F7" s="5">
        <v>44495</v>
      </c>
      <c r="G7" s="5">
        <v>44497</v>
      </c>
      <c r="H7" s="4">
        <v>2</v>
      </c>
      <c r="I7" s="4">
        <v>2</v>
      </c>
      <c r="J7" s="4">
        <v>4</v>
      </c>
      <c r="K7" s="4" t="s">
        <v>29</v>
      </c>
      <c r="L7" s="4">
        <v>806.24</v>
      </c>
      <c r="M7" s="4">
        <v>806.24</v>
      </c>
      <c r="N7" s="4" t="s">
        <v>41</v>
      </c>
      <c r="O7" s="4" t="s">
        <v>31</v>
      </c>
      <c r="P7" s="4" t="s">
        <v>32</v>
      </c>
      <c r="Q7" s="4">
        <v>0</v>
      </c>
      <c r="R7" s="6">
        <v>44494.3482175926</v>
      </c>
      <c r="S7" s="5">
        <v>44537</v>
      </c>
      <c r="T7" s="4" t="s">
        <v>33</v>
      </c>
      <c r="U7" s="4">
        <v>806.24</v>
      </c>
      <c r="V7" s="4">
        <v>0</v>
      </c>
      <c r="W7" s="4">
        <v>0</v>
      </c>
      <c r="X7" s="4">
        <v>2282947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1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4">
        <v>16831242731</v>
      </c>
      <c r="B2" s="5">
        <v>44521</v>
      </c>
      <c r="C2" s="5">
        <v>44522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16833423646</v>
      </c>
      <c r="B3" s="5">
        <v>44521</v>
      </c>
      <c r="C3" s="5">
        <v>44522</v>
      </c>
      <c r="D3" s="4">
        <v>470.08</v>
      </c>
      <c r="E3" s="4" t="str">
        <f>VLOOKUP(A3,HOP!A:L,12,0)</f>
        <v>470.08</v>
      </c>
      <c r="F3" s="4" t="str">
        <f>VLOOKUP(A3,HOP!A:C,3,0)</f>
        <v>2305866</v>
      </c>
      <c r="G3" s="4">
        <f>D3-E3</f>
        <v>0</v>
      </c>
      <c r="H3" s="4" t="str">
        <f>$H$1&amp;F3</f>
        <v>，2305866</v>
      </c>
      <c r="I3" s="4" t="str">
        <f>VLOOKUP(A3,HOP!A:T,20,0)</f>
        <v>直连</v>
      </c>
    </row>
    <row r="4" s="4" customFormat="1" spans="1:9">
      <c r="A4" s="4">
        <v>16655886026</v>
      </c>
      <c r="B4" s="5">
        <v>44494</v>
      </c>
      <c r="C4" s="5">
        <v>44495</v>
      </c>
      <c r="D4" s="4">
        <v>403.12</v>
      </c>
      <c r="E4" s="4">
        <v>403.12</v>
      </c>
      <c r="F4" s="4">
        <v>2282945</v>
      </c>
      <c r="G4" s="4">
        <f>D4-E4</f>
        <v>0</v>
      </c>
      <c r="H4" s="4" t="str">
        <f>$H$1&amp;F4</f>
        <v>，2282945</v>
      </c>
      <c r="I4" s="4" t="e">
        <f>VLOOKUP(A4,HOP!A:T,20,0)</f>
        <v>#N/A</v>
      </c>
    </row>
    <row r="5" s="4" customFormat="1" spans="1:9">
      <c r="A5" s="4">
        <v>16655849895</v>
      </c>
      <c r="B5" s="5">
        <v>44494</v>
      </c>
      <c r="C5" s="5">
        <v>44495</v>
      </c>
      <c r="D5" s="4">
        <v>201.56</v>
      </c>
      <c r="E5" s="4">
        <v>201.56</v>
      </c>
      <c r="F5" s="4">
        <v>2282940</v>
      </c>
      <c r="G5" s="4">
        <f>D5-E5</f>
        <v>0</v>
      </c>
      <c r="H5" s="4" t="str">
        <f>$H$1&amp;F5</f>
        <v>，2282940</v>
      </c>
      <c r="I5" s="4" t="e">
        <f>VLOOKUP(A5,HOP!A:T,20,0)</f>
        <v>#N/A</v>
      </c>
    </row>
    <row r="6" s="4" customFormat="1" spans="1:9">
      <c r="A6" s="4">
        <v>16655893208</v>
      </c>
      <c r="B6" s="5">
        <v>44495</v>
      </c>
      <c r="C6" s="5">
        <v>44497</v>
      </c>
      <c r="D6" s="4">
        <v>806.24</v>
      </c>
      <c r="E6" s="4">
        <v>806.24</v>
      </c>
      <c r="F6" s="4">
        <v>2282947</v>
      </c>
      <c r="G6" s="4">
        <f>D6-E6</f>
        <v>0</v>
      </c>
      <c r="H6" s="4" t="str">
        <f>$H$1&amp;F6</f>
        <v>，2282947</v>
      </c>
      <c r="I6" s="4" t="e">
        <f>VLOOKUP(A6,HOP!A:T,20,0)</f>
        <v>#N/A</v>
      </c>
    </row>
    <row r="8" spans="4:4">
      <c r="D8" s="4">
        <f>SUM(D2:D7)</f>
        <v>1881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autoFilter ref="A1:XFD8">
    <filterColumn colId="3">
      <filters blank="1">
        <filter val="1881"/>
        <filter val="403.12"/>
        <filter val="806.24"/>
        <filter val="201.56"/>
        <filter val="47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16833423646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64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2021-12-07T01:25:10Z</dcterms:created>
  <dcterms:modified xsi:type="dcterms:W3CDTF">2021-12-07T01:32:20Z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3FFEBDE540AE43DB9A2B9CFE84AE53D8</vt:lpwstr>
  </property>
  <property fmtid="{D5CDD505-2E9C-101B-9397-08002B2CF9AE}" pid="3" name="KSOProductBuildVer">
    <vt:lpwstr>2052-11.1.0.11115</vt:lpwstr>
  </property>
</Properties>
</file>