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<sst xmlns="http://schemas.openxmlformats.org/spreadsheetml/2006/main" count="1016" uniqueCount="367">
  <si>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</si>
  <si>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</si>
  <si>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</si>
  <si>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</si>
  <si>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</si>
  <si>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</si>
  <si>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</si>
  <si>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</si>
  <si>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</si>
  <si>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</si>
  <si>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</si>
  <si>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</si>
  <si>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</si>
  <si>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</si>
  <si>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</si>
  <si>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</si>
  <si>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</si>
  <si>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</si>
  <si>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</si>
  <si>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</si>
  <si>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</si>
  <si>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</si>
  <si>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</si>
  <si>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</si>
  <si>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</si>
  <si>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</si>
  <si>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</si>
  <si>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[首尔]首尔JW万豪酒店(JW Marriott Hotel Seoul)(55665986)</t>
  </si>
  <si>
    <t>城景豪华客房（1张特大床）&lt;2人入住&gt;&lt;不退款&gt;&lt;早餐&gt;</t>
  </si>
  <si>
    <t>HKD</t>
  </si>
  <si>
    <t>song/ji hyung</t>
  </si>
  <si>
    <t>CA13030211207HKD</t>
  </si>
  <si>
    <t>未提现</t>
  </si>
  <si>
    <t>携程开票</t>
  </si>
  <si>
    <t>[密尔沃基]菲斯特酒店(The Pfister Hotel)(55547114)</t>
  </si>
  <si>
    <t>客房, 1 张特大床, 无障碍&lt;不退款&gt;&lt;2人入住&gt;</t>
  </si>
  <si>
    <t>Kufel/Ryan</t>
  </si>
  <si>
    <t>R2TLHS8J9</t>
  </si>
  <si>
    <t>[棕榈泉]棕榈泉市区凯艺酒店(Quality Inn Palm Springs Downtown)(77366720)</t>
  </si>
  <si>
    <t>庭院景观标准特大床房&lt;不退款&gt;&lt;2人入住&gt;</t>
  </si>
  <si>
    <t>Delonge/Thomas</t>
  </si>
  <si>
    <t>[慕尼黑]慕尼黑中央火车站贝斯特韦斯特修尔酒店(Sure Hotel by Best Western Muenchen Hauptbahnhof)(68545255)</t>
  </si>
  <si>
    <t>标准双人床房&lt;不退款&gt;&lt;2人入住&gt;</t>
  </si>
  <si>
    <t>Ng/Zhi Rong Marcus,Lim/Jia Min Audrey</t>
  </si>
  <si>
    <t>[伊斯坦布尔]塔克西姆泰坦尼克城市酒店(Titanic City Taksim)(55665959)</t>
  </si>
  <si>
    <t>高级房&lt;不退款&gt;&lt;2人入住&gt;</t>
  </si>
  <si>
    <t>Aksancak/Deniz,Aksancak/Jonna-Nicole</t>
  </si>
  <si>
    <t>[雅加达]哈里斯沃途和谐酒店(Harris Vertu Hotel Harmoni)(55872461)</t>
  </si>
  <si>
    <t>v客房&lt;不退款&gt;&lt;2人入住&gt;</t>
  </si>
  <si>
    <t>Lauwindy/Airen</t>
  </si>
  <si>
    <t>[新加坡]新加坡拉古娜都喜天丽酒店 (Staycation Approved)(Dusit Thani Laguna Singapore (Staycation Approved))(77368365)</t>
  </si>
  <si>
    <t>拉古娜豪华房（特大床）&lt;1&gt;&lt;不退款&gt;&lt;2人入住&gt;</t>
  </si>
  <si>
    <t>Binte Suandi/Nina Salina</t>
  </si>
  <si>
    <t>取消</t>
  </si>
  <si>
    <t>阶梯</t>
  </si>
  <si>
    <t>[贝尔维尤]西雅图贝尔维尤/雷德蒙万豪费尔菲尔德酒店(Fairfield Inn &amp; Suites Seattle Bellevue/Redmond)(55599031)</t>
  </si>
  <si>
    <t>特大床房&lt;不退款&gt;&lt;2人入住&gt;</t>
  </si>
  <si>
    <t>QIN/ZHENG</t>
  </si>
  <si>
    <t>[圣保罗]希尔顿圣保罗莫伦比酒店(Hilton Sao Paulo Morumbi)(55329050)</t>
  </si>
  <si>
    <t>甄选特大床房&lt;不退款&gt;&lt;2人入住&gt;</t>
  </si>
  <si>
    <t>Bocchi/Flavio jose</t>
  </si>
  <si>
    <t>[罗马]罗马伊飒设计酒店(Isa Design Hotel Rome)(55694530)</t>
  </si>
  <si>
    <t>大床房&lt;不退款&gt;&lt;2人入住&gt;</t>
  </si>
  <si>
    <t>Dotti/Giulio,Zucchi Castellini/Giuseppina</t>
  </si>
  <si>
    <t>[奥斯汀]奥斯汀市中心智选假日套房酒店(Holiday Inn Express Hotel &amp; Suites Austin Downtown, an Ihg Hotel)(55707860)</t>
  </si>
  <si>
    <t>标准客房&lt;不退款&gt;&lt;2人入住&gt;</t>
  </si>
  <si>
    <t>Spivey Jr/Paul S</t>
  </si>
  <si>
    <t>[巴科洛德]色达国会大厦中央酒店(Seda Capitol Central)(55599048)</t>
  </si>
  <si>
    <t>豪华间&lt;不退款&gt;&lt;2人入住&gt;</t>
  </si>
  <si>
    <t>barret/Michael,barret/Michael</t>
  </si>
  <si>
    <t>Keh Danao/Rodrigo</t>
  </si>
  <si>
    <t>Soojin/Kim</t>
  </si>
  <si>
    <t>[贝尔维尤]贝尔维尤威斯汀酒店(The Westin Bellevue)(55543100)</t>
  </si>
  <si>
    <t>传统特大床房&lt;不退款&gt;&lt;2人入住&gt;</t>
  </si>
  <si>
    <t>Eaton/Randy,Soto/Bidalina</t>
  </si>
  <si>
    <t>[伊洛伊洛]伊洛伊洛万怡酒店(Courtyard by Marriott Iloilo)(68029196)</t>
  </si>
  <si>
    <t>客房1张特大床（城景）&lt;不退款&gt;&lt;2人入住&gt;</t>
  </si>
  <si>
    <t>Sawali/Fhillip Daquila</t>
  </si>
  <si>
    <t>[拉斯维加斯]拉斯维加斯康士登酒店(The Cosmopolitan of Las Vegas)(55346196)</t>
  </si>
  <si>
    <t>城景两张大号床房&lt;不退款&gt;&lt;2人入住&gt;</t>
  </si>
  <si>
    <t>Holas/Aaron</t>
  </si>
  <si>
    <t>[芝加哥]芝加哥W酒店 - 湖滨(W Chicago - Lakeshore)(55478478)</t>
  </si>
  <si>
    <t>城景特大床房(超赞的)&lt;不退款&gt;&lt;2人入住&gt;</t>
  </si>
  <si>
    <t>Pinto/Andrea</t>
  </si>
  <si>
    <t>[贝尔维尤]西雅图贝尔维尤/市中心万豪AC酒店(AC Hotel by Marriott Seattle Bellevue/Downtown)(55801201)</t>
  </si>
  <si>
    <t>An/Su kyeong Kim</t>
  </si>
  <si>
    <t>[阿布扎比]喜来登阿布扎比度假酒店(Sheraton Abu Dhabi Hotel &amp; Resort)(56467122)</t>
  </si>
  <si>
    <t>城景经典特大床房&lt;不退款&gt;&lt;2人入住&gt;</t>
  </si>
  <si>
    <t>ZHANG/XUAN</t>
  </si>
  <si>
    <t>度假村景观经典特大床房&lt;2人入住&gt;&lt;不退款&gt;&lt;早餐&gt;</t>
  </si>
  <si>
    <t>Liu/Weifeng</t>
  </si>
  <si>
    <t>[爱迪生]喜来登爱迪生酒店(Sheraton Edison)(55547230)</t>
  </si>
  <si>
    <t>双人床房&lt;不退款&gt;&lt;2人入住&gt;</t>
  </si>
  <si>
    <t>Basdeo/Nicholas</t>
  </si>
  <si>
    <t>lei/yu</t>
  </si>
  <si>
    <t>[釜山]海云台玛丽安酒店(Haeundae Marianne Hotel)(55329114)</t>
  </si>
  <si>
    <t>城景标准双床房&lt;不退款&gt;&lt;2人入住&gt;</t>
  </si>
  <si>
    <t>lee/heejoo</t>
  </si>
  <si>
    <t>[吉隆坡]吉隆坡大华酒店，傲途格精选酒店(The Majestic Hotel Kuala Lumpur, Autograph Collection)(68025853)</t>
  </si>
  <si>
    <t>豪华特大床房塔楼翼&lt;不退款&gt;&lt;2人入住&gt;</t>
  </si>
  <si>
    <t>Kok Lye Hin/Christopher</t>
  </si>
  <si>
    <t>[亚特兰大]亚特兰大市中心万豪套房酒店(Atlanta Marriott Suites Midtown)(68025802)</t>
  </si>
  <si>
    <t>1卧城景特大床套房带沙发床&lt;不退款&gt;&lt;2人入住&gt;</t>
  </si>
  <si>
    <t>Conway/Reginald</t>
  </si>
  <si>
    <t>[阿灵顿县]纳逊奈尔喜来登酒店(Sheraton Pentagon City)(55720103)</t>
  </si>
  <si>
    <t>Ocansey/Frederick</t>
  </si>
  <si>
    <t>[万锦]多伦多马克姆万豪酒店(Toronto Marriott Markham)(60480442)</t>
  </si>
  <si>
    <t>庭景特大床房&lt;不退款&gt;&lt;2人入住&gt;</t>
  </si>
  <si>
    <t>GU/SHENGLAN</t>
  </si>
  <si>
    <t>[日惹]马里奥波洛日惹特级酒店(Top Malioboro Hotel Jogja)(77368819)</t>
  </si>
  <si>
    <t>高级房&lt;2人入住&gt;&lt;不退款&gt;&lt;早餐&gt;</t>
  </si>
  <si>
    <t>Ae/RohaelahAe</t>
  </si>
  <si>
    <t>[塔尔萨]塔尔萨万丽酒店及会议中心(Renaissance Tulsa Hotel &amp; Convention Center)(68027950)</t>
  </si>
  <si>
    <t>Gray/Patrick</t>
  </si>
  <si>
    <t>[慕尼黑]慕尼黑设计酒店(Hotel Munich Inn - Design Hotel)(55354775)</t>
  </si>
  <si>
    <t>Nassif/Roy</t>
  </si>
  <si>
    <t>EXP-1865830261</t>
  </si>
  <si>
    <t>[乔治市]槟城亚美尼亚街传统酒店(Armenian Street Heritage Hotel Penang)(55694739)</t>
  </si>
  <si>
    <t>高级双床房&lt;不退款&gt;&lt;2人入住&gt;</t>
  </si>
  <si>
    <t>LEE/BOONCHONG</t>
  </si>
  <si>
    <t>[费城]万豪费城大道万怡酒店(Courtyard by Marriott Philadelphia City Avenue)(55680630)</t>
  </si>
  <si>
    <t>Halemano/Ilana Louise</t>
  </si>
  <si>
    <t>，</t>
  </si>
  <si>
    <t>40508 HKD</t>
  </si>
  <si>
    <t>A211207105114481</t>
  </si>
  <si>
    <t>总计：40508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</si>
  <si>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</si>
  <si>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</si>
  <si>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</si>
  <si>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</si>
  <si>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</si>
  <si>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</si>
  <si>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</si>
  <si>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</si>
  <si>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</si>
  <si>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</si>
  <si>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</si>
  <si>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</si>
  <si>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</si>
  <si>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</si>
  <si>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</si>
  <si>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</si>
  <si>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</si>
  <si>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2021-12-03</t>
  </si>
  <si>
    <t>2325772</t>
  </si>
  <si>
    <t>万豪费城大道万怡酒店</t>
  </si>
  <si>
    <t>Halemano Ilana Louise</t>
  </si>
  <si>
    <t>2021-12-04</t>
  </si>
  <si>
    <t>退房日周结</t>
  </si>
  <si>
    <t>1098.26</t>
  </si>
  <si>
    <t>1340.00</t>
  </si>
  <si>
    <t>0</t>
  </si>
  <si>
    <t>0.00</t>
  </si>
  <si>
    <t>携程汇智国际直连</t>
  </si>
  <si>
    <t>2021-12-03 21:00:01</t>
  </si>
  <si>
    <t>否</t>
  </si>
  <si>
    <t>汇智国际旅游发展有限公司</t>
  </si>
  <si>
    <t>直连</t>
  </si>
  <si>
    <t>2325484</t>
  </si>
  <si>
    <t>槟城亚美尼亚街传统酒店</t>
  </si>
  <si>
    <t>LEE BOONCHONG</t>
  </si>
  <si>
    <t>186.87</t>
  </si>
  <si>
    <t>228.00</t>
  </si>
  <si>
    <t>2021-12-03 16:50:04</t>
  </si>
  <si>
    <t>2325396</t>
  </si>
  <si>
    <t>慕尼黑设计酒店</t>
  </si>
  <si>
    <t>Nassif Roy</t>
  </si>
  <si>
    <t>342.59</t>
  </si>
  <si>
    <t>418.00</t>
  </si>
  <si>
    <t>2021-12-03 15:49:05</t>
  </si>
  <si>
    <t>2324874</t>
  </si>
  <si>
    <t>塔尔萨万丽酒店及会议中心</t>
  </si>
  <si>
    <t>Gray Patrick</t>
  </si>
  <si>
    <t>546.67</t>
  </si>
  <si>
    <t>667.00</t>
  </si>
  <si>
    <t>2021-12-03 09:09:15</t>
  </si>
  <si>
    <t>2324785</t>
  </si>
  <si>
    <t>马里奥波洛日惹特级酒店</t>
  </si>
  <si>
    <t>Ae RohaelahAe</t>
  </si>
  <si>
    <t>104.09</t>
  </si>
  <si>
    <t>127.00</t>
  </si>
  <si>
    <t>2021-12-03 06:28:17</t>
  </si>
  <si>
    <t>2324772</t>
  </si>
  <si>
    <t>多伦多马克姆万豪酒店</t>
  </si>
  <si>
    <t>GU SHENGLAN</t>
  </si>
  <si>
    <t>740.10</t>
  </si>
  <si>
    <t>903.00</t>
  </si>
  <si>
    <t>2021-12-03 05:35:25</t>
  </si>
  <si>
    <t>2324756</t>
  </si>
  <si>
    <t>纳逊奈尔喜来登酒店</t>
  </si>
  <si>
    <t>Ocansey Frederick</t>
  </si>
  <si>
    <t>508.97</t>
  </si>
  <si>
    <t>621.00</t>
  </si>
  <si>
    <t>2021-12-03 03:49:47</t>
  </si>
  <si>
    <t>2324713</t>
  </si>
  <si>
    <t>亚特兰大万豪套房酒店</t>
  </si>
  <si>
    <t>Conway Reginald</t>
  </si>
  <si>
    <t>1141.41</t>
  </si>
  <si>
    <t>1394.00</t>
  </si>
  <si>
    <t>2021-12-03 00:58:48</t>
  </si>
  <si>
    <t>2021-12-02</t>
  </si>
  <si>
    <t>2324647</t>
  </si>
  <si>
    <t>吉隆坡大华酒店 - 傲途格精选酒店</t>
  </si>
  <si>
    <t>Kok Lye Hin Christopher</t>
  </si>
  <si>
    <t>533.86</t>
  </si>
  <si>
    <t>652.00</t>
  </si>
  <si>
    <t>2021-12-02 23:13:44</t>
  </si>
  <si>
    <t>2324528</t>
  </si>
  <si>
    <t>海云台玛丽安酒店</t>
  </si>
  <si>
    <t>lee heejoo</t>
  </si>
  <si>
    <t>352.08</t>
  </si>
  <si>
    <t>430.00</t>
  </si>
  <si>
    <t>2021-12-02 22:25:49</t>
  </si>
  <si>
    <t>2324270</t>
  </si>
  <si>
    <t>喜来登阿布扎比度假酒店</t>
  </si>
  <si>
    <t>lei yu</t>
  </si>
  <si>
    <t>682.06</t>
  </si>
  <si>
    <t>833.00</t>
  </si>
  <si>
    <t>2021-12-02 20:50:27</t>
  </si>
  <si>
    <t>2324246</t>
  </si>
  <si>
    <t>爱迪生喜来登酒店</t>
  </si>
  <si>
    <t>Basdeo Nicholas</t>
  </si>
  <si>
    <t>936.71</t>
  </si>
  <si>
    <t>1144.00</t>
  </si>
  <si>
    <t>2021-12-02 20:43:33</t>
  </si>
  <si>
    <t>2324069</t>
  </si>
  <si>
    <t>Liu Weifeng</t>
  </si>
  <si>
    <t>858.92</t>
  </si>
  <si>
    <t>1049.00</t>
  </si>
  <si>
    <t>2021-12-02 19:49:03</t>
  </si>
  <si>
    <t>2323964</t>
  </si>
  <si>
    <t>ZHANG XUAN</t>
  </si>
  <si>
    <t>2021-12-02 19:09:10</t>
  </si>
  <si>
    <t>2323135</t>
  </si>
  <si>
    <t>西雅图贝尔维尤市中心万豪 AC 酒店</t>
  </si>
  <si>
    <t>An Su kyeong Kim</t>
  </si>
  <si>
    <t>840.09</t>
  </si>
  <si>
    <t>1026.00</t>
  </si>
  <si>
    <t>2021-12-02 13:30:34</t>
  </si>
  <si>
    <t>2323009</t>
  </si>
  <si>
    <t>芝加哥W酒店 - 湖滨</t>
  </si>
  <si>
    <t>Pinto Andrea</t>
  </si>
  <si>
    <t>745.11</t>
  </si>
  <si>
    <t>910.00</t>
  </si>
  <si>
    <t>2021-12-02 12:27:45</t>
  </si>
  <si>
    <t>2322649</t>
  </si>
  <si>
    <t>拉斯维加斯大都会酒店</t>
  </si>
  <si>
    <t>Holas Aaron</t>
  </si>
  <si>
    <t>3268.65</t>
  </si>
  <si>
    <t>3992.00</t>
  </si>
  <si>
    <t>2021-12-02 08:26:46</t>
  </si>
  <si>
    <t>2021-12-01</t>
  </si>
  <si>
    <t>2322469</t>
  </si>
  <si>
    <t>伊洛伊洛万怡酒店</t>
  </si>
  <si>
    <t>Sawali Fhillip Daquila</t>
  </si>
  <si>
    <t>594.38</t>
  </si>
  <si>
    <t>726.00</t>
  </si>
  <si>
    <t>2021-12-01 23:21:08</t>
  </si>
  <si>
    <t>2322420</t>
  </si>
  <si>
    <t xml:space="preserve">贝尔维尤威斯汀酒店 </t>
  </si>
  <si>
    <t>Eaton Randy,Soto Bidalina</t>
  </si>
  <si>
    <t>1195.30</t>
  </si>
  <si>
    <t>1460.00</t>
  </si>
  <si>
    <t>2021-12-01 22:33:30</t>
  </si>
  <si>
    <t>2320780</t>
  </si>
  <si>
    <t>色達首都中央酒店</t>
  </si>
  <si>
    <t>Soojin Kim</t>
  </si>
  <si>
    <t>658.23</t>
  </si>
  <si>
    <t>804.00</t>
  </si>
  <si>
    <t>2021-12-01 10:27:08</t>
  </si>
  <si>
    <t>2021-11-28</t>
  </si>
  <si>
    <t>2317605</t>
  </si>
  <si>
    <t>Keh Danao Rodrigo</t>
  </si>
  <si>
    <t>330.12</t>
  </si>
  <si>
    <t>402.00</t>
  </si>
  <si>
    <t>2021-11-28 20:56:01</t>
  </si>
  <si>
    <t>2021-11-27</t>
  </si>
  <si>
    <t>2315496</t>
  </si>
  <si>
    <t>barret Michael,barret Michael</t>
  </si>
  <si>
    <t>660.24</t>
  </si>
  <si>
    <t>2021-11-27 13:47:21</t>
  </si>
  <si>
    <t>2315368</t>
  </si>
  <si>
    <t>奥斯汀市中心智选假日套房酒店</t>
  </si>
  <si>
    <t>Spivey Jr Paul S</t>
  </si>
  <si>
    <t>959.16</t>
  </si>
  <si>
    <t>1168.00</t>
  </si>
  <si>
    <t>2021-11-27 12:02:29</t>
  </si>
  <si>
    <t>2021-11-26</t>
  </si>
  <si>
    <t>2314552</t>
  </si>
  <si>
    <t>罗马伊飒设计酒店</t>
  </si>
  <si>
    <t>Dotti Giulio,Zucchi Castellini Giuseppina</t>
  </si>
  <si>
    <t>887.07</t>
  </si>
  <si>
    <t>1081.00</t>
  </si>
  <si>
    <t>2021-11-26 19:56:50</t>
  </si>
  <si>
    <t>2313074</t>
  </si>
  <si>
    <t>希尔顿圣保罗莫伦比酒店</t>
  </si>
  <si>
    <t>Bocchi Flavio jose</t>
  </si>
  <si>
    <t>1678.33</t>
  </si>
  <si>
    <t>2044.00</t>
  </si>
  <si>
    <t>2021-11-26 01:32:40</t>
  </si>
  <si>
    <t>2021-11-25</t>
  </si>
  <si>
    <t>2311279</t>
  </si>
  <si>
    <t>西雅图贝尔维尤/雷德蒙万豪费尔菲尔德酒店</t>
  </si>
  <si>
    <t>QIN ZHENG</t>
  </si>
  <si>
    <t>2021-11-29</t>
  </si>
  <si>
    <t>2596.26</t>
  </si>
  <si>
    <t>3160.00</t>
  </si>
  <si>
    <t>2021-11-25 01:26:40</t>
  </si>
  <si>
    <t>2021-11-19</t>
  </si>
  <si>
    <t>2304156</t>
  </si>
  <si>
    <t>新加坡拉古娜都喜天丽酒店 (Staycation Approved)</t>
  </si>
  <si>
    <t>Binte Suandi Nina Salina</t>
  </si>
  <si>
    <t>1965.13</t>
  </si>
  <si>
    <t>2393.00</t>
  </si>
  <si>
    <t>2021-11-19 18:14:16</t>
  </si>
  <si>
    <t>2021-11-16</t>
  </si>
  <si>
    <t>2300583</t>
  </si>
  <si>
    <t>哈里斯沃途和谐酒店</t>
  </si>
  <si>
    <t>Lauwindy Airen</t>
  </si>
  <si>
    <t>252.81</t>
  </si>
  <si>
    <t>308.00</t>
  </si>
  <si>
    <t>2021-11-16 16:44:17</t>
  </si>
  <si>
    <t>2021-11-14</t>
  </si>
  <si>
    <t>2299099</t>
  </si>
  <si>
    <t>塔克西姆泰坦尼克城市酒店</t>
  </si>
  <si>
    <t>Aksancak Deniz,Aksancak Jonna-Nicole</t>
  </si>
  <si>
    <t>2671.55</t>
  </si>
  <si>
    <t>3256.00</t>
  </si>
  <si>
    <t>2021-11-14 04:51:47</t>
  </si>
  <si>
    <t>2021-11-13</t>
  </si>
  <si>
    <t>2298368</t>
  </si>
  <si>
    <t>慕尼黑中央火车站诺维姆酒店</t>
  </si>
  <si>
    <t>Ng Zhi Rong Marcus,Lim Jia Min Audrey</t>
  </si>
  <si>
    <t>1042.36</t>
  </si>
  <si>
    <t>1269.00</t>
  </si>
  <si>
    <t>634.50</t>
  </si>
  <si>
    <t>-634</t>
  </si>
  <si>
    <t>-521</t>
  </si>
  <si>
    <t>2021-11-21 16:37:07</t>
  </si>
  <si>
    <t>2021-11-09</t>
  </si>
  <si>
    <t>2293727</t>
  </si>
  <si>
    <t>棕榈泉市区凯艺酒店</t>
  </si>
  <si>
    <t>Delonge Thomas</t>
  </si>
  <si>
    <t>2249.25</t>
  </si>
  <si>
    <t>2730.00</t>
  </si>
  <si>
    <t>2021-11-09 01:09:13</t>
  </si>
  <si>
    <t>2021-11-08</t>
  </si>
  <si>
    <t>2292676</t>
  </si>
  <si>
    <t>菲斯特酒店</t>
  </si>
  <si>
    <t>Kufel Ryan</t>
  </si>
  <si>
    <t>1539.05</t>
  </si>
  <si>
    <t>1868.00</t>
  </si>
  <si>
    <t>2021-11-08 08:48:15</t>
  </si>
  <si>
    <t>2021-09-30</t>
  </si>
  <si>
    <t>2270023</t>
  </si>
  <si>
    <t>首尔JW万豪酒店</t>
  </si>
  <si>
    <t>song ji hyung</t>
  </si>
  <si>
    <t>952.49</t>
  </si>
  <si>
    <t>2021-09-30 21:51:38</t>
  </si>
  <si>
    <t>2021-06-20</t>
  </si>
  <si>
    <t>2164859</t>
  </si>
  <si>
    <t>长滩岛红椰子海滩酒店</t>
  </si>
  <si>
    <t>Gomez Laurence Erex,Gomez Laurence Erex,Gomez Laurence Erex,Gomez Laurence Erex</t>
  </si>
  <si>
    <t>2021-11-30</t>
  </si>
  <si>
    <t>1672.26</t>
  </si>
  <si>
    <t>2008.00</t>
  </si>
  <si>
    <t>2021-06-20 21:26:12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</si>
</sst>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16419192462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44533</v>
      </c>
      <c r="G2" s="6">
        <v>44534</v>
      </c>
      <c r="H2" s="4">
        <v>1</v>
      </c>
      <c r="I2" s="4">
        <v>1</v>
      </c>
      <c r="J2" s="4">
        <v>1</v>
      </c>
      <c r="K2" s="4" t="s">
        <v>29</v>
      </c>
      <c r="L2" s="4">
        <v>1144</v>
      </c>
      <c r="M2" s="4">
        <v>1144</v>
      </c>
      <c r="N2" s="4" t="s">
        <v>30</v>
      </c>
      <c r="O2" s="4" t="s">
        <v>31</v>
      </c>
      <c r="P2" s="4" t="s">
        <v>32</v>
      </c>
      <c r="Q2" s="4">
        <v>0</v>
      </c>
      <c r="R2" s="9">
        <v>44469</v>
      </c>
      <c r="S2" s="6">
        <v>44537</v>
      </c>
      <c r="T2" s="4" t="s">
        <v>33</v>
      </c>
      <c r="U2" s="4">
        <v>1144</v>
      </c>
      <c r="V2" s="4">
        <v>0</v>
      </c>
      <c r="W2" s="4">
        <v>0</v>
      </c>
      <c r="Y2" s="4">
        <v>98684990</v>
      </c>
    </row>
    <row r="3" s="4" customFormat="1" spans="1:25">
      <c r="A3" s="4">
        <v>16755710425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44533</v>
      </c>
      <c r="G3" s="6">
        <v>44534</v>
      </c>
      <c r="H3" s="4">
        <v>1</v>
      </c>
      <c r="I3" s="4">
        <v>1</v>
      </c>
      <c r="J3" s="4">
        <v>1</v>
      </c>
      <c r="K3" s="4" t="s">
        <v>29</v>
      </c>
      <c r="L3" s="4">
        <v>1868</v>
      </c>
      <c r="M3" s="4">
        <v>1868</v>
      </c>
      <c r="N3" s="4" t="s">
        <v>36</v>
      </c>
      <c r="O3" s="4" t="s">
        <v>31</v>
      </c>
      <c r="P3" s="4" t="s">
        <v>32</v>
      </c>
      <c r="Q3" s="4">
        <v>0</v>
      </c>
      <c r="R3" s="9">
        <v>44508</v>
      </c>
      <c r="S3" s="6">
        <v>44537</v>
      </c>
      <c r="T3" s="4" t="s">
        <v>33</v>
      </c>
      <c r="U3" s="4">
        <v>1868</v>
      </c>
      <c r="V3" s="4">
        <v>0</v>
      </c>
      <c r="W3" s="4">
        <v>0</v>
      </c>
      <c r="Y3" s="4" t="s">
        <v>37</v>
      </c>
    </row>
    <row r="4" s="4" customFormat="1" spans="1:25">
      <c r="A4" s="4">
        <v>16759167389</v>
      </c>
      <c r="B4" s="4" t="s">
        <v>25</v>
      </c>
      <c r="C4" s="4" t="s">
        <v>26</v>
      </c>
      <c r="D4" s="4" t="s">
        <v>38</v>
      </c>
      <c r="E4" s="4" t="s">
        <v>39</v>
      </c>
      <c r="F4" s="6">
        <v>44531</v>
      </c>
      <c r="G4" s="6">
        <v>44534</v>
      </c>
      <c r="H4" s="4">
        <v>1</v>
      </c>
      <c r="I4" s="4">
        <v>3</v>
      </c>
      <c r="J4" s="4">
        <v>3</v>
      </c>
      <c r="K4" s="4" t="s">
        <v>29</v>
      </c>
      <c r="L4" s="4">
        <v>2730</v>
      </c>
      <c r="M4" s="4">
        <v>2730</v>
      </c>
      <c r="N4" s="4" t="s">
        <v>40</v>
      </c>
      <c r="O4" s="4" t="s">
        <v>31</v>
      </c>
      <c r="P4" s="4" t="s">
        <v>32</v>
      </c>
      <c r="Q4" s="4">
        <v>0</v>
      </c>
      <c r="R4" s="9">
        <v>44509</v>
      </c>
      <c r="S4" s="6">
        <v>44537</v>
      </c>
      <c r="T4" s="4" t="s">
        <v>33</v>
      </c>
      <c r="U4" s="4">
        <v>2730</v>
      </c>
      <c r="V4" s="4">
        <v>0</v>
      </c>
      <c r="W4" s="4">
        <v>0</v>
      </c>
      <c r="Y4" s="4">
        <v>785437463</v>
      </c>
    </row>
    <row r="5" s="4" customFormat="1" spans="1:25">
      <c r="A5" s="4">
        <v>16784901994</v>
      </c>
      <c r="B5" s="4" t="s">
        <v>25</v>
      </c>
      <c r="C5" s="4" t="s">
        <v>26</v>
      </c>
      <c r="D5" s="4" t="s">
        <v>41</v>
      </c>
      <c r="E5" s="4" t="s">
        <v>42</v>
      </c>
      <c r="F5" s="6">
        <v>44532</v>
      </c>
      <c r="G5" s="6">
        <v>44534</v>
      </c>
      <c r="H5" s="4">
        <v>1</v>
      </c>
      <c r="I5" s="4">
        <v>2</v>
      </c>
      <c r="J5" s="4">
        <v>2</v>
      </c>
      <c r="K5" s="4" t="s">
        <v>29</v>
      </c>
      <c r="L5" s="4">
        <v>1269</v>
      </c>
      <c r="M5" s="4">
        <v>1269</v>
      </c>
      <c r="N5" s="4" t="s">
        <v>43</v>
      </c>
      <c r="O5" s="4" t="s">
        <v>31</v>
      </c>
      <c r="P5" s="4" t="s">
        <v>32</v>
      </c>
      <c r="Q5" s="4">
        <v>0</v>
      </c>
      <c r="R5" s="9">
        <v>44513</v>
      </c>
      <c r="S5" s="6">
        <v>44537</v>
      </c>
      <c r="T5" s="4" t="s">
        <v>33</v>
      </c>
      <c r="U5" s="4">
        <v>1269</v>
      </c>
      <c r="V5" s="4">
        <v>0</v>
      </c>
      <c r="W5" s="4">
        <v>0</v>
      </c>
      <c r="X5" s="4">
        <v>2298368</v>
      </c>
      <c r="Y5" s="4">
        <v>769609057</v>
      </c>
    </row>
    <row r="6" s="4" customFormat="1" spans="1:25">
      <c r="A6" s="4">
        <v>16792703554</v>
      </c>
      <c r="B6" s="4" t="s">
        <v>25</v>
      </c>
      <c r="C6" s="4" t="s">
        <v>26</v>
      </c>
      <c r="D6" s="4" t="s">
        <v>44</v>
      </c>
      <c r="E6" s="4" t="s">
        <v>45</v>
      </c>
      <c r="F6" s="6">
        <v>44529</v>
      </c>
      <c r="G6" s="6">
        <v>44534</v>
      </c>
      <c r="H6" s="4">
        <v>1</v>
      </c>
      <c r="I6" s="4">
        <v>5</v>
      </c>
      <c r="J6" s="4">
        <v>5</v>
      </c>
      <c r="K6" s="4" t="s">
        <v>29</v>
      </c>
      <c r="L6" s="4">
        <v>3256</v>
      </c>
      <c r="M6" s="4">
        <v>3256</v>
      </c>
      <c r="N6" s="4" t="s">
        <v>46</v>
      </c>
      <c r="O6" s="4" t="s">
        <v>31</v>
      </c>
      <c r="P6" s="4" t="s">
        <v>32</v>
      </c>
      <c r="Q6" s="4">
        <v>0</v>
      </c>
      <c r="R6" s="9">
        <v>44514</v>
      </c>
      <c r="S6" s="6">
        <v>44537</v>
      </c>
      <c r="T6" s="4" t="s">
        <v>33</v>
      </c>
      <c r="U6" s="4">
        <v>3256</v>
      </c>
      <c r="V6" s="4">
        <v>0</v>
      </c>
      <c r="W6" s="4">
        <v>0</v>
      </c>
      <c r="Y6" s="4">
        <v>100470121</v>
      </c>
    </row>
    <row r="7" s="4" customFormat="1" spans="1:23">
      <c r="A7" s="4">
        <v>16804253995</v>
      </c>
      <c r="B7" s="4" t="s">
        <v>25</v>
      </c>
      <c r="C7" s="4" t="s">
        <v>26</v>
      </c>
      <c r="D7" s="4" t="s">
        <v>47</v>
      </c>
      <c r="E7" s="4" t="s">
        <v>48</v>
      </c>
      <c r="F7" s="6">
        <v>44533</v>
      </c>
      <c r="G7" s="6">
        <v>44534</v>
      </c>
      <c r="H7" s="4">
        <v>1</v>
      </c>
      <c r="I7" s="4">
        <v>1</v>
      </c>
      <c r="J7" s="4">
        <v>1</v>
      </c>
      <c r="K7" s="4" t="s">
        <v>29</v>
      </c>
      <c r="L7" s="4">
        <v>308</v>
      </c>
      <c r="M7" s="4">
        <v>308</v>
      </c>
      <c r="N7" s="4" t="s">
        <v>49</v>
      </c>
      <c r="O7" s="4" t="s">
        <v>31</v>
      </c>
      <c r="P7" s="4" t="s">
        <v>32</v>
      </c>
      <c r="Q7" s="4">
        <v>0</v>
      </c>
      <c r="R7" s="9">
        <v>44516</v>
      </c>
      <c r="S7" s="6">
        <v>44537</v>
      </c>
      <c r="T7" s="4" t="s">
        <v>33</v>
      </c>
      <c r="U7" s="4">
        <v>308</v>
      </c>
      <c r="V7" s="4">
        <v>0</v>
      </c>
      <c r="W7" s="4">
        <v>0</v>
      </c>
    </row>
    <row r="8" s="4" customFormat="1" spans="1:25">
      <c r="A8" s="4">
        <v>16824319899</v>
      </c>
      <c r="B8" s="4" t="s">
        <v>25</v>
      </c>
      <c r="C8" s="4" t="s">
        <v>26</v>
      </c>
      <c r="D8" s="4" t="s">
        <v>50</v>
      </c>
      <c r="E8" s="4" t="s">
        <v>51</v>
      </c>
      <c r="F8" s="6">
        <v>44533</v>
      </c>
      <c r="G8" s="6">
        <v>44534</v>
      </c>
      <c r="H8" s="4">
        <v>1</v>
      </c>
      <c r="I8" s="4">
        <v>1</v>
      </c>
      <c r="J8" s="4">
        <v>1</v>
      </c>
      <c r="K8" s="4" t="s">
        <v>29</v>
      </c>
      <c r="L8" s="4">
        <v>2393</v>
      </c>
      <c r="M8" s="4">
        <v>2393</v>
      </c>
      <c r="N8" s="4" t="s">
        <v>52</v>
      </c>
      <c r="O8" s="4" t="s">
        <v>31</v>
      </c>
      <c r="P8" s="4" t="s">
        <v>32</v>
      </c>
      <c r="Q8" s="4">
        <v>0</v>
      </c>
      <c r="R8" s="9">
        <v>44519</v>
      </c>
      <c r="S8" s="6">
        <v>44537</v>
      </c>
      <c r="T8" s="4" t="s">
        <v>33</v>
      </c>
      <c r="U8" s="4">
        <v>2393</v>
      </c>
      <c r="V8" s="4">
        <v>0</v>
      </c>
      <c r="W8" s="4">
        <v>0</v>
      </c>
      <c r="X8" s="4">
        <v>2304156</v>
      </c>
      <c r="Y8" s="4">
        <v>187903</v>
      </c>
    </row>
    <row r="9" s="4" customFormat="1" spans="1:25">
      <c r="A9" s="4">
        <v>16784901994</v>
      </c>
      <c r="B9" s="4" t="s">
        <v>25</v>
      </c>
      <c r="C9" s="4" t="s">
        <v>53</v>
      </c>
      <c r="D9" s="4" t="s">
        <v>41</v>
      </c>
      <c r="E9" s="4" t="s">
        <v>42</v>
      </c>
      <c r="F9" s="6">
        <v>44532</v>
      </c>
      <c r="G9" s="6">
        <v>44534</v>
      </c>
      <c r="H9" s="4">
        <v>1</v>
      </c>
      <c r="I9" s="4">
        <v>2</v>
      </c>
      <c r="J9" s="4">
        <v>2</v>
      </c>
      <c r="K9" s="4" t="s">
        <v>29</v>
      </c>
      <c r="L9" s="4">
        <v>-1269</v>
      </c>
      <c r="M9" s="4">
        <v>-1269</v>
      </c>
      <c r="N9" s="4" t="s">
        <v>43</v>
      </c>
      <c r="O9" s="4" t="s">
        <v>31</v>
      </c>
      <c r="P9" s="4" t="s">
        <v>32</v>
      </c>
      <c r="Q9" s="4">
        <v>0</v>
      </c>
      <c r="R9" s="9">
        <v>44513</v>
      </c>
      <c r="S9" s="6">
        <v>44537</v>
      </c>
      <c r="T9" s="4" t="s">
        <v>33</v>
      </c>
      <c r="U9" s="4">
        <v>-1269</v>
      </c>
      <c r="V9" s="4">
        <v>0</v>
      </c>
      <c r="W9" s="4">
        <v>0</v>
      </c>
      <c r="X9" s="4">
        <v>2298368</v>
      </c>
      <c r="Y9" s="4">
        <v>769609057</v>
      </c>
    </row>
    <row r="10" s="4" customFormat="1" spans="1:25">
      <c r="A10" s="4">
        <v>16784901994</v>
      </c>
      <c r="B10" s="4" t="s">
        <v>25</v>
      </c>
      <c r="C10" s="4" t="s">
        <v>54</v>
      </c>
      <c r="D10" s="4" t="s">
        <v>41</v>
      </c>
      <c r="E10" s="4" t="s">
        <v>42</v>
      </c>
      <c r="F10" s="6">
        <v>44532</v>
      </c>
      <c r="G10" s="6">
        <v>44534</v>
      </c>
      <c r="H10" s="4">
        <v>1</v>
      </c>
      <c r="I10" s="4">
        <v>2</v>
      </c>
      <c r="J10" s="4">
        <v>2</v>
      </c>
      <c r="K10" s="4" t="s">
        <v>29</v>
      </c>
      <c r="L10" s="4">
        <v>593</v>
      </c>
      <c r="M10" s="4">
        <v>593</v>
      </c>
      <c r="N10" s="4" t="s">
        <v>43</v>
      </c>
      <c r="O10" s="4" t="s">
        <v>31</v>
      </c>
      <c r="P10" s="4" t="s">
        <v>32</v>
      </c>
      <c r="Q10" s="4">
        <v>0</v>
      </c>
      <c r="R10" s="9">
        <v>44513</v>
      </c>
      <c r="S10" s="6">
        <v>44537</v>
      </c>
      <c r="T10" s="4" t="s">
        <v>33</v>
      </c>
      <c r="U10" s="4">
        <v>593</v>
      </c>
      <c r="V10" s="4">
        <v>0</v>
      </c>
      <c r="W10" s="4">
        <v>0</v>
      </c>
      <c r="X10" s="4">
        <v>2298368</v>
      </c>
      <c r="Y10" s="4">
        <v>769609057</v>
      </c>
    </row>
    <row r="11" s="4" customFormat="1" spans="1:25">
      <c r="A11" s="4">
        <v>16859083011</v>
      </c>
      <c r="B11" s="4" t="s">
        <v>25</v>
      </c>
      <c r="C11" s="4" t="s">
        <v>26</v>
      </c>
      <c r="D11" s="4" t="s">
        <v>55</v>
      </c>
      <c r="E11" s="4" t="s">
        <v>56</v>
      </c>
      <c r="F11" s="6">
        <v>44529</v>
      </c>
      <c r="G11" s="6">
        <v>44534</v>
      </c>
      <c r="H11" s="4">
        <v>1</v>
      </c>
      <c r="I11" s="4">
        <v>5</v>
      </c>
      <c r="J11" s="4">
        <v>5</v>
      </c>
      <c r="K11" s="4" t="s">
        <v>29</v>
      </c>
      <c r="L11" s="4">
        <v>3160</v>
      </c>
      <c r="M11" s="4">
        <v>3160</v>
      </c>
      <c r="N11" s="4" t="s">
        <v>57</v>
      </c>
      <c r="O11" s="4" t="s">
        <v>31</v>
      </c>
      <c r="P11" s="4" t="s">
        <v>32</v>
      </c>
      <c r="Q11" s="4">
        <v>0</v>
      </c>
      <c r="R11" s="9">
        <v>44525</v>
      </c>
      <c r="S11" s="6">
        <v>44537</v>
      </c>
      <c r="T11" s="4" t="s">
        <v>33</v>
      </c>
      <c r="U11" s="4">
        <v>3160</v>
      </c>
      <c r="V11" s="4">
        <v>0</v>
      </c>
      <c r="W11" s="4">
        <v>0</v>
      </c>
      <c r="Y11" s="4">
        <v>90240513</v>
      </c>
    </row>
    <row r="12" s="4" customFormat="1" spans="1:25">
      <c r="A12" s="4">
        <v>16865700720</v>
      </c>
      <c r="B12" s="4" t="s">
        <v>25</v>
      </c>
      <c r="C12" s="4" t="s">
        <v>26</v>
      </c>
      <c r="D12" s="4" t="s">
        <v>58</v>
      </c>
      <c r="E12" s="4" t="s">
        <v>59</v>
      </c>
      <c r="F12" s="6">
        <v>44532</v>
      </c>
      <c r="G12" s="6">
        <v>44534</v>
      </c>
      <c r="H12" s="4">
        <v>1</v>
      </c>
      <c r="I12" s="4">
        <v>2</v>
      </c>
      <c r="J12" s="4">
        <v>2</v>
      </c>
      <c r="K12" s="4" t="s">
        <v>29</v>
      </c>
      <c r="L12" s="4">
        <v>2044</v>
      </c>
      <c r="M12" s="4">
        <v>2044</v>
      </c>
      <c r="N12" s="4" t="s">
        <v>60</v>
      </c>
      <c r="O12" s="4" t="s">
        <v>31</v>
      </c>
      <c r="P12" s="4" t="s">
        <v>32</v>
      </c>
      <c r="Q12" s="4">
        <v>0</v>
      </c>
      <c r="R12" s="9">
        <v>44526</v>
      </c>
      <c r="S12" s="6">
        <v>44537</v>
      </c>
      <c r="T12" s="4" t="s">
        <v>33</v>
      </c>
      <c r="U12" s="4">
        <v>2044</v>
      </c>
      <c r="V12" s="4">
        <v>0</v>
      </c>
      <c r="W12" s="4">
        <v>0</v>
      </c>
      <c r="X12" s="4">
        <v>2313074</v>
      </c>
      <c r="Y12" s="4">
        <v>3214707232</v>
      </c>
    </row>
    <row r="13" s="4" customFormat="1" spans="1:25">
      <c r="A13" s="4">
        <v>16871665431</v>
      </c>
      <c r="B13" s="4" t="s">
        <v>25</v>
      </c>
      <c r="C13" s="4" t="s">
        <v>26</v>
      </c>
      <c r="D13" s="4" t="s">
        <v>61</v>
      </c>
      <c r="E13" s="4" t="s">
        <v>62</v>
      </c>
      <c r="F13" s="6">
        <v>44533</v>
      </c>
      <c r="G13" s="6">
        <v>44534</v>
      </c>
      <c r="H13" s="4">
        <v>1</v>
      </c>
      <c r="I13" s="4">
        <v>1</v>
      </c>
      <c r="J13" s="4">
        <v>1</v>
      </c>
      <c r="K13" s="4" t="s">
        <v>29</v>
      </c>
      <c r="L13" s="4">
        <v>1081</v>
      </c>
      <c r="M13" s="4">
        <v>1081</v>
      </c>
      <c r="N13" s="4" t="s">
        <v>63</v>
      </c>
      <c r="O13" s="4" t="s">
        <v>31</v>
      </c>
      <c r="P13" s="4" t="s">
        <v>32</v>
      </c>
      <c r="Q13" s="4">
        <v>0</v>
      </c>
      <c r="R13" s="9">
        <v>44526</v>
      </c>
      <c r="S13" s="6">
        <v>44537</v>
      </c>
      <c r="T13" s="4" t="s">
        <v>33</v>
      </c>
      <c r="U13" s="4">
        <v>1081</v>
      </c>
      <c r="V13" s="4">
        <v>0</v>
      </c>
      <c r="W13" s="4">
        <v>0</v>
      </c>
      <c r="X13" s="4">
        <v>2314552</v>
      </c>
      <c r="Y13" s="4">
        <v>1862943273</v>
      </c>
    </row>
    <row r="14" s="4" customFormat="1" spans="1:25">
      <c r="A14" s="4">
        <v>16873866770</v>
      </c>
      <c r="B14" s="4" t="s">
        <v>25</v>
      </c>
      <c r="C14" s="4" t="s">
        <v>26</v>
      </c>
      <c r="D14" s="4" t="s">
        <v>64</v>
      </c>
      <c r="E14" s="4" t="s">
        <v>65</v>
      </c>
      <c r="F14" s="6">
        <v>44533</v>
      </c>
      <c r="G14" s="6">
        <v>44534</v>
      </c>
      <c r="H14" s="4">
        <v>1</v>
      </c>
      <c r="I14" s="4">
        <v>1</v>
      </c>
      <c r="J14" s="4">
        <v>1</v>
      </c>
      <c r="K14" s="4" t="s">
        <v>29</v>
      </c>
      <c r="L14" s="4">
        <v>1168</v>
      </c>
      <c r="M14" s="4">
        <v>1168</v>
      </c>
      <c r="N14" s="4" t="s">
        <v>66</v>
      </c>
      <c r="O14" s="4" t="s">
        <v>31</v>
      </c>
      <c r="P14" s="4" t="s">
        <v>32</v>
      </c>
      <c r="Q14" s="4">
        <v>0</v>
      </c>
      <c r="R14" s="9">
        <v>44527</v>
      </c>
      <c r="S14" s="6">
        <v>44537</v>
      </c>
      <c r="T14" s="4" t="s">
        <v>33</v>
      </c>
      <c r="U14" s="4">
        <v>1168</v>
      </c>
      <c r="V14" s="4">
        <v>0</v>
      </c>
      <c r="W14" s="4">
        <v>0</v>
      </c>
      <c r="X14" s="4">
        <v>2315368</v>
      </c>
      <c r="Y14" s="4">
        <v>43248183</v>
      </c>
    </row>
    <row r="15" s="4" customFormat="1" spans="1:25">
      <c r="A15" s="4">
        <v>16874251770</v>
      </c>
      <c r="B15" s="4" t="s">
        <v>25</v>
      </c>
      <c r="C15" s="4" t="s">
        <v>26</v>
      </c>
      <c r="D15" s="4" t="s">
        <v>67</v>
      </c>
      <c r="E15" s="4" t="s">
        <v>68</v>
      </c>
      <c r="F15" s="6">
        <v>44533</v>
      </c>
      <c r="G15" s="6">
        <v>44534</v>
      </c>
      <c r="H15" s="4">
        <v>2</v>
      </c>
      <c r="I15" s="4">
        <v>1</v>
      </c>
      <c r="J15" s="4">
        <v>2</v>
      </c>
      <c r="K15" s="4" t="s">
        <v>29</v>
      </c>
      <c r="L15" s="4">
        <v>804</v>
      </c>
      <c r="M15" s="4">
        <v>804</v>
      </c>
      <c r="N15" s="4" t="s">
        <v>69</v>
      </c>
      <c r="O15" s="4" t="s">
        <v>31</v>
      </c>
      <c r="P15" s="4" t="s">
        <v>32</v>
      </c>
      <c r="Q15" s="4">
        <v>0</v>
      </c>
      <c r="R15" s="9">
        <v>44527</v>
      </c>
      <c r="S15" s="6">
        <v>44537</v>
      </c>
      <c r="T15" s="4" t="s">
        <v>33</v>
      </c>
      <c r="U15" s="4">
        <v>804</v>
      </c>
      <c r="V15" s="4">
        <v>0</v>
      </c>
      <c r="W15" s="4">
        <v>0</v>
      </c>
      <c r="Y15" s="4">
        <v>1971167</v>
      </c>
    </row>
    <row r="16" s="4" customFormat="1" spans="1:23">
      <c r="A16" s="4">
        <v>16882696524</v>
      </c>
      <c r="B16" s="4" t="s">
        <v>25</v>
      </c>
      <c r="C16" s="4" t="s">
        <v>26</v>
      </c>
      <c r="D16" s="4" t="s">
        <v>67</v>
      </c>
      <c r="E16" s="4" t="s">
        <v>68</v>
      </c>
      <c r="F16" s="6">
        <v>44533</v>
      </c>
      <c r="G16" s="6">
        <v>44534</v>
      </c>
      <c r="H16" s="4">
        <v>1</v>
      </c>
      <c r="I16" s="4">
        <v>1</v>
      </c>
      <c r="J16" s="4">
        <v>1</v>
      </c>
      <c r="K16" s="4" t="s">
        <v>29</v>
      </c>
      <c r="L16" s="4">
        <v>402</v>
      </c>
      <c r="M16" s="4">
        <v>402</v>
      </c>
      <c r="N16" s="4" t="s">
        <v>70</v>
      </c>
      <c r="O16" s="4" t="s">
        <v>31</v>
      </c>
      <c r="P16" s="4" t="s">
        <v>32</v>
      </c>
      <c r="Q16" s="4">
        <v>0</v>
      </c>
      <c r="R16" s="9">
        <v>44528</v>
      </c>
      <c r="S16" s="6">
        <v>44537</v>
      </c>
      <c r="T16" s="4" t="s">
        <v>33</v>
      </c>
      <c r="U16" s="4">
        <v>402</v>
      </c>
      <c r="V16" s="4">
        <v>0</v>
      </c>
      <c r="W16" s="4">
        <v>0</v>
      </c>
    </row>
    <row r="17" s="4" customFormat="1" spans="1:23">
      <c r="A17" s="4">
        <v>16897139633</v>
      </c>
      <c r="B17" s="4" t="s">
        <v>25</v>
      </c>
      <c r="C17" s="4" t="s">
        <v>26</v>
      </c>
      <c r="D17" s="4" t="s">
        <v>67</v>
      </c>
      <c r="E17" s="4" t="s">
        <v>68</v>
      </c>
      <c r="F17" s="6">
        <v>44532</v>
      </c>
      <c r="G17" s="6">
        <v>44534</v>
      </c>
      <c r="H17" s="4">
        <v>1</v>
      </c>
      <c r="I17" s="4">
        <v>2</v>
      </c>
      <c r="J17" s="4">
        <v>2</v>
      </c>
      <c r="K17" s="4" t="s">
        <v>29</v>
      </c>
      <c r="L17" s="4">
        <v>804</v>
      </c>
      <c r="M17" s="4">
        <v>804</v>
      </c>
      <c r="N17" s="4" t="s">
        <v>71</v>
      </c>
      <c r="O17" s="4" t="s">
        <v>31</v>
      </c>
      <c r="P17" s="4" t="s">
        <v>32</v>
      </c>
      <c r="Q17" s="4">
        <v>0</v>
      </c>
      <c r="R17" s="9">
        <v>44531</v>
      </c>
      <c r="S17" s="6">
        <v>44537</v>
      </c>
      <c r="T17" s="4" t="s">
        <v>33</v>
      </c>
      <c r="U17" s="4">
        <v>804</v>
      </c>
      <c r="V17" s="4">
        <v>0</v>
      </c>
      <c r="W17" s="4">
        <v>0</v>
      </c>
    </row>
    <row r="18" s="4" customFormat="1" spans="1:25">
      <c r="A18" s="4">
        <v>16902829655</v>
      </c>
      <c r="B18" s="4" t="s">
        <v>25</v>
      </c>
      <c r="C18" s="4" t="s">
        <v>26</v>
      </c>
      <c r="D18" s="4" t="s">
        <v>72</v>
      </c>
      <c r="E18" s="4" t="s">
        <v>73</v>
      </c>
      <c r="F18" s="6">
        <v>44533</v>
      </c>
      <c r="G18" s="6">
        <v>44534</v>
      </c>
      <c r="H18" s="4">
        <v>1</v>
      </c>
      <c r="I18" s="4">
        <v>1</v>
      </c>
      <c r="J18" s="4">
        <v>1</v>
      </c>
      <c r="K18" s="4" t="s">
        <v>29</v>
      </c>
      <c r="L18" s="4">
        <v>1460</v>
      </c>
      <c r="M18" s="4">
        <v>1460</v>
      </c>
      <c r="N18" s="4" t="s">
        <v>74</v>
      </c>
      <c r="O18" s="4" t="s">
        <v>31</v>
      </c>
      <c r="P18" s="4" t="s">
        <v>32</v>
      </c>
      <c r="Q18" s="4">
        <v>0</v>
      </c>
      <c r="R18" s="9">
        <v>44531</v>
      </c>
      <c r="S18" s="6">
        <v>44537</v>
      </c>
      <c r="T18" s="4" t="s">
        <v>33</v>
      </c>
      <c r="U18" s="4">
        <v>1460</v>
      </c>
      <c r="V18" s="4">
        <v>0</v>
      </c>
      <c r="W18" s="4">
        <v>0</v>
      </c>
      <c r="X18" s="4">
        <v>2322420</v>
      </c>
      <c r="Y18" s="4">
        <v>95441492</v>
      </c>
    </row>
    <row r="19" s="4" customFormat="1" spans="1:25">
      <c r="A19" s="4">
        <v>16903012022</v>
      </c>
      <c r="B19" s="4" t="s">
        <v>25</v>
      </c>
      <c r="C19" s="4" t="s">
        <v>26</v>
      </c>
      <c r="D19" s="4" t="s">
        <v>75</v>
      </c>
      <c r="E19" s="4" t="s">
        <v>76</v>
      </c>
      <c r="F19" s="6">
        <v>44533</v>
      </c>
      <c r="G19" s="6">
        <v>44534</v>
      </c>
      <c r="H19" s="4">
        <v>1</v>
      </c>
      <c r="I19" s="4">
        <v>1</v>
      </c>
      <c r="J19" s="4">
        <v>1</v>
      </c>
      <c r="K19" s="4" t="s">
        <v>29</v>
      </c>
      <c r="L19" s="4">
        <v>726</v>
      </c>
      <c r="M19" s="4">
        <v>726</v>
      </c>
      <c r="N19" s="4" t="s">
        <v>77</v>
      </c>
      <c r="O19" s="4" t="s">
        <v>31</v>
      </c>
      <c r="P19" s="4" t="s">
        <v>32</v>
      </c>
      <c r="Q19" s="4">
        <v>0</v>
      </c>
      <c r="R19" s="9">
        <v>44531</v>
      </c>
      <c r="S19" s="6">
        <v>44537</v>
      </c>
      <c r="T19" s="4" t="s">
        <v>33</v>
      </c>
      <c r="U19" s="4">
        <v>726</v>
      </c>
      <c r="V19" s="4">
        <v>0</v>
      </c>
      <c r="W19" s="4">
        <v>0</v>
      </c>
      <c r="Y19" s="4">
        <v>95480701</v>
      </c>
    </row>
    <row r="20" s="4" customFormat="1" spans="1:24">
      <c r="A20" s="4">
        <v>16903525655</v>
      </c>
      <c r="B20" s="4" t="s">
        <v>25</v>
      </c>
      <c r="C20" s="4" t="s">
        <v>26</v>
      </c>
      <c r="D20" s="4" t="s">
        <v>78</v>
      </c>
      <c r="E20" s="4" t="s">
        <v>79</v>
      </c>
      <c r="F20" s="6">
        <v>44533</v>
      </c>
      <c r="G20" s="6">
        <v>44534</v>
      </c>
      <c r="H20" s="4">
        <v>1</v>
      </c>
      <c r="I20" s="4">
        <v>1</v>
      </c>
      <c r="J20" s="4">
        <v>1</v>
      </c>
      <c r="K20" s="4" t="s">
        <v>29</v>
      </c>
      <c r="L20" s="4">
        <v>3992</v>
      </c>
      <c r="M20" s="4">
        <v>3992</v>
      </c>
      <c r="N20" s="4" t="s">
        <v>80</v>
      </c>
      <c r="O20" s="4" t="s">
        <v>31</v>
      </c>
      <c r="P20" s="4" t="s">
        <v>32</v>
      </c>
      <c r="Q20" s="4">
        <v>0</v>
      </c>
      <c r="R20" s="9">
        <v>44532</v>
      </c>
      <c r="S20" s="6">
        <v>44537</v>
      </c>
      <c r="T20" s="4" t="s">
        <v>33</v>
      </c>
      <c r="U20" s="4">
        <v>3992</v>
      </c>
      <c r="V20" s="4">
        <v>0</v>
      </c>
      <c r="W20" s="4">
        <v>0</v>
      </c>
      <c r="X20" s="4">
        <v>2322649</v>
      </c>
    </row>
    <row r="21" s="4" customFormat="1" spans="1:25">
      <c r="A21" s="4">
        <v>16904343478</v>
      </c>
      <c r="B21" s="4" t="s">
        <v>25</v>
      </c>
      <c r="C21" s="4" t="s">
        <v>26</v>
      </c>
      <c r="D21" s="4" t="s">
        <v>81</v>
      </c>
      <c r="E21" s="4" t="s">
        <v>82</v>
      </c>
      <c r="F21" s="6">
        <v>44533</v>
      </c>
      <c r="G21" s="6">
        <v>44534</v>
      </c>
      <c r="H21" s="4">
        <v>1</v>
      </c>
      <c r="I21" s="4">
        <v>1</v>
      </c>
      <c r="J21" s="4">
        <v>1</v>
      </c>
      <c r="K21" s="4" t="s">
        <v>29</v>
      </c>
      <c r="L21" s="4">
        <v>910</v>
      </c>
      <c r="M21" s="4">
        <v>910</v>
      </c>
      <c r="N21" s="4" t="s">
        <v>83</v>
      </c>
      <c r="O21" s="4" t="s">
        <v>31</v>
      </c>
      <c r="P21" s="4" t="s">
        <v>32</v>
      </c>
      <c r="Q21" s="4">
        <v>0</v>
      </c>
      <c r="R21" s="9">
        <v>44532</v>
      </c>
      <c r="S21" s="6">
        <v>44537</v>
      </c>
      <c r="T21" s="4" t="s">
        <v>33</v>
      </c>
      <c r="U21" s="4">
        <v>910</v>
      </c>
      <c r="V21" s="4">
        <v>0</v>
      </c>
      <c r="W21" s="4">
        <v>0</v>
      </c>
      <c r="Y21" s="4">
        <v>96089660</v>
      </c>
    </row>
    <row r="22" s="4" customFormat="1" spans="1:25">
      <c r="A22" s="4">
        <v>16904627329</v>
      </c>
      <c r="B22" s="4" t="s">
        <v>25</v>
      </c>
      <c r="C22" s="4" t="s">
        <v>26</v>
      </c>
      <c r="D22" s="4" t="s">
        <v>84</v>
      </c>
      <c r="E22" s="4" t="s">
        <v>56</v>
      </c>
      <c r="F22" s="6">
        <v>44533</v>
      </c>
      <c r="G22" s="6">
        <v>44534</v>
      </c>
      <c r="H22" s="4">
        <v>1</v>
      </c>
      <c r="I22" s="4">
        <v>1</v>
      </c>
      <c r="J22" s="4">
        <v>1</v>
      </c>
      <c r="K22" s="4" t="s">
        <v>29</v>
      </c>
      <c r="L22" s="4">
        <v>1026</v>
      </c>
      <c r="M22" s="4">
        <v>1026</v>
      </c>
      <c r="N22" s="4" t="s">
        <v>85</v>
      </c>
      <c r="O22" s="4" t="s">
        <v>31</v>
      </c>
      <c r="P22" s="4" t="s">
        <v>32</v>
      </c>
      <c r="Q22" s="4">
        <v>0</v>
      </c>
      <c r="R22" s="9">
        <v>44532</v>
      </c>
      <c r="S22" s="6">
        <v>44537</v>
      </c>
      <c r="T22" s="4" t="s">
        <v>33</v>
      </c>
      <c r="U22" s="4">
        <v>1026</v>
      </c>
      <c r="V22" s="4">
        <v>0</v>
      </c>
      <c r="W22" s="4">
        <v>0</v>
      </c>
      <c r="X22" s="4">
        <v>2323135</v>
      </c>
      <c r="Y22" s="4">
        <v>96116435</v>
      </c>
    </row>
    <row r="23" s="4" customFormat="1" spans="1:25">
      <c r="A23" s="4">
        <v>16908555175</v>
      </c>
      <c r="B23" s="4" t="s">
        <v>25</v>
      </c>
      <c r="C23" s="4" t="s">
        <v>26</v>
      </c>
      <c r="D23" s="4" t="s">
        <v>86</v>
      </c>
      <c r="E23" s="4" t="s">
        <v>87</v>
      </c>
      <c r="F23" s="6">
        <v>44533</v>
      </c>
      <c r="G23" s="6">
        <v>44534</v>
      </c>
      <c r="H23" s="4">
        <v>1</v>
      </c>
      <c r="I23" s="4">
        <v>1</v>
      </c>
      <c r="J23" s="4">
        <v>1</v>
      </c>
      <c r="K23" s="4" t="s">
        <v>29</v>
      </c>
      <c r="L23" s="4">
        <v>833</v>
      </c>
      <c r="M23" s="4">
        <v>833</v>
      </c>
      <c r="N23" s="4" t="s">
        <v>88</v>
      </c>
      <c r="O23" s="4" t="s">
        <v>31</v>
      </c>
      <c r="P23" s="4" t="s">
        <v>32</v>
      </c>
      <c r="Q23" s="4">
        <v>0</v>
      </c>
      <c r="R23" s="9">
        <v>44532</v>
      </c>
      <c r="S23" s="6">
        <v>44537</v>
      </c>
      <c r="T23" s="4" t="s">
        <v>33</v>
      </c>
      <c r="U23" s="4">
        <v>833</v>
      </c>
      <c r="V23" s="4">
        <v>0</v>
      </c>
      <c r="W23" s="4">
        <v>0</v>
      </c>
      <c r="Y23" s="4">
        <v>96223927</v>
      </c>
    </row>
    <row r="24" s="4" customFormat="1" spans="1:25">
      <c r="A24" s="4">
        <v>16908860569</v>
      </c>
      <c r="B24" s="4" t="s">
        <v>25</v>
      </c>
      <c r="C24" s="4" t="s">
        <v>26</v>
      </c>
      <c r="D24" s="4" t="s">
        <v>86</v>
      </c>
      <c r="E24" s="4" t="s">
        <v>89</v>
      </c>
      <c r="F24" s="6">
        <v>44533</v>
      </c>
      <c r="G24" s="6">
        <v>44534</v>
      </c>
      <c r="H24" s="4">
        <v>1</v>
      </c>
      <c r="I24" s="4">
        <v>1</v>
      </c>
      <c r="J24" s="4">
        <v>1</v>
      </c>
      <c r="K24" s="4" t="s">
        <v>29</v>
      </c>
      <c r="L24" s="4">
        <v>1049</v>
      </c>
      <c r="M24" s="4">
        <v>1049</v>
      </c>
      <c r="N24" s="4" t="s">
        <v>90</v>
      </c>
      <c r="O24" s="4" t="s">
        <v>31</v>
      </c>
      <c r="P24" s="4" t="s">
        <v>32</v>
      </c>
      <c r="Q24" s="4">
        <v>0</v>
      </c>
      <c r="R24" s="9">
        <v>44532</v>
      </c>
      <c r="S24" s="6">
        <v>44537</v>
      </c>
      <c r="T24" s="4" t="s">
        <v>33</v>
      </c>
      <c r="U24" s="4">
        <v>1049</v>
      </c>
      <c r="V24" s="4">
        <v>0</v>
      </c>
      <c r="W24" s="4">
        <v>0</v>
      </c>
      <c r="X24" s="4">
        <v>2324069</v>
      </c>
      <c r="Y24" s="4">
        <v>96237554</v>
      </c>
    </row>
    <row r="25" s="4" customFormat="1" spans="1:25">
      <c r="A25" s="4">
        <v>16909162485</v>
      </c>
      <c r="B25" s="4" t="s">
        <v>25</v>
      </c>
      <c r="C25" s="4" t="s">
        <v>26</v>
      </c>
      <c r="D25" s="4" t="s">
        <v>91</v>
      </c>
      <c r="E25" s="4" t="s">
        <v>92</v>
      </c>
      <c r="F25" s="6">
        <v>44533</v>
      </c>
      <c r="G25" s="6">
        <v>44534</v>
      </c>
      <c r="H25" s="4">
        <v>1</v>
      </c>
      <c r="I25" s="4">
        <v>1</v>
      </c>
      <c r="J25" s="4">
        <v>1</v>
      </c>
      <c r="K25" s="4" t="s">
        <v>29</v>
      </c>
      <c r="L25" s="4">
        <v>1144</v>
      </c>
      <c r="M25" s="4">
        <v>1144</v>
      </c>
      <c r="N25" s="4" t="s">
        <v>93</v>
      </c>
      <c r="O25" s="4" t="s">
        <v>31</v>
      </c>
      <c r="P25" s="4" t="s">
        <v>32</v>
      </c>
      <c r="Q25" s="4">
        <v>0</v>
      </c>
      <c r="R25" s="9">
        <v>44532</v>
      </c>
      <c r="S25" s="6">
        <v>44537</v>
      </c>
      <c r="T25" s="4" t="s">
        <v>33</v>
      </c>
      <c r="U25" s="4">
        <v>1144</v>
      </c>
      <c r="V25" s="4">
        <v>0</v>
      </c>
      <c r="W25" s="4">
        <v>0</v>
      </c>
      <c r="X25" s="4">
        <v>2324246</v>
      </c>
      <c r="Y25" s="4">
        <v>96258359</v>
      </c>
    </row>
    <row r="26" s="4" customFormat="1" spans="1:25">
      <c r="A26" s="4">
        <v>16909199492</v>
      </c>
      <c r="B26" s="4" t="s">
        <v>25</v>
      </c>
      <c r="C26" s="4" t="s">
        <v>26</v>
      </c>
      <c r="D26" s="4" t="s">
        <v>86</v>
      </c>
      <c r="E26" s="4" t="s">
        <v>87</v>
      </c>
      <c r="F26" s="6">
        <v>44533</v>
      </c>
      <c r="G26" s="6">
        <v>44534</v>
      </c>
      <c r="H26" s="4">
        <v>1</v>
      </c>
      <c r="I26" s="4">
        <v>1</v>
      </c>
      <c r="J26" s="4">
        <v>1</v>
      </c>
      <c r="K26" s="4" t="s">
        <v>29</v>
      </c>
      <c r="L26" s="4">
        <v>833</v>
      </c>
      <c r="M26" s="4">
        <v>833</v>
      </c>
      <c r="N26" s="4" t="s">
        <v>94</v>
      </c>
      <c r="O26" s="4" t="s">
        <v>31</v>
      </c>
      <c r="P26" s="4" t="s">
        <v>32</v>
      </c>
      <c r="Q26" s="4">
        <v>0</v>
      </c>
      <c r="R26" s="9">
        <v>44532</v>
      </c>
      <c r="S26" s="6">
        <v>44537</v>
      </c>
      <c r="T26" s="4" t="s">
        <v>33</v>
      </c>
      <c r="U26" s="4">
        <v>833</v>
      </c>
      <c r="V26" s="4">
        <v>0</v>
      </c>
      <c r="W26" s="4">
        <v>0</v>
      </c>
      <c r="X26" s="4">
        <v>2324270</v>
      </c>
      <c r="Y26" s="4">
        <v>96261186</v>
      </c>
    </row>
    <row r="27" s="4" customFormat="1" spans="1:25">
      <c r="A27" s="4">
        <v>16909613626</v>
      </c>
      <c r="B27" s="4" t="s">
        <v>25</v>
      </c>
      <c r="C27" s="4" t="s">
        <v>26</v>
      </c>
      <c r="D27" s="4" t="s">
        <v>95</v>
      </c>
      <c r="E27" s="4" t="s">
        <v>96</v>
      </c>
      <c r="F27" s="6">
        <v>44533</v>
      </c>
      <c r="G27" s="6">
        <v>44534</v>
      </c>
      <c r="H27" s="4">
        <v>1</v>
      </c>
      <c r="I27" s="4">
        <v>1</v>
      </c>
      <c r="J27" s="4">
        <v>1</v>
      </c>
      <c r="K27" s="4" t="s">
        <v>29</v>
      </c>
      <c r="L27" s="4">
        <v>430</v>
      </c>
      <c r="M27" s="4">
        <v>430</v>
      </c>
      <c r="N27" s="4" t="s">
        <v>97</v>
      </c>
      <c r="O27" s="4" t="s">
        <v>31</v>
      </c>
      <c r="P27" s="4" t="s">
        <v>32</v>
      </c>
      <c r="Q27" s="4">
        <v>0</v>
      </c>
      <c r="R27" s="9">
        <v>44532</v>
      </c>
      <c r="S27" s="6">
        <v>44537</v>
      </c>
      <c r="T27" s="4" t="s">
        <v>33</v>
      </c>
      <c r="U27" s="4">
        <v>430</v>
      </c>
      <c r="V27" s="4">
        <v>0</v>
      </c>
      <c r="W27" s="4">
        <v>0</v>
      </c>
      <c r="Y27" s="4">
        <v>21032849</v>
      </c>
    </row>
    <row r="28" s="4" customFormat="1" spans="1:25">
      <c r="A28" s="4">
        <v>16909807212</v>
      </c>
      <c r="B28" s="4" t="s">
        <v>25</v>
      </c>
      <c r="C28" s="4" t="s">
        <v>26</v>
      </c>
      <c r="D28" s="4" t="s">
        <v>98</v>
      </c>
      <c r="E28" s="4" t="s">
        <v>99</v>
      </c>
      <c r="F28" s="6">
        <v>44533</v>
      </c>
      <c r="G28" s="6">
        <v>44534</v>
      </c>
      <c r="H28" s="4">
        <v>1</v>
      </c>
      <c r="I28" s="4">
        <v>1</v>
      </c>
      <c r="J28" s="4">
        <v>1</v>
      </c>
      <c r="K28" s="4" t="s">
        <v>29</v>
      </c>
      <c r="L28" s="4">
        <v>652</v>
      </c>
      <c r="M28" s="4">
        <v>652</v>
      </c>
      <c r="N28" s="4" t="s">
        <v>100</v>
      </c>
      <c r="O28" s="4" t="s">
        <v>31</v>
      </c>
      <c r="P28" s="4" t="s">
        <v>32</v>
      </c>
      <c r="Q28" s="4">
        <v>0</v>
      </c>
      <c r="R28" s="9">
        <v>44532</v>
      </c>
      <c r="S28" s="6">
        <v>44537</v>
      </c>
      <c r="T28" s="4" t="s">
        <v>33</v>
      </c>
      <c r="U28" s="4">
        <v>652</v>
      </c>
      <c r="V28" s="4">
        <v>0</v>
      </c>
      <c r="W28" s="4">
        <v>0</v>
      </c>
      <c r="Y28" s="4">
        <v>96355446</v>
      </c>
    </row>
    <row r="29" s="4" customFormat="1" spans="1:25">
      <c r="A29" s="4">
        <v>16910061038</v>
      </c>
      <c r="B29" s="4" t="s">
        <v>25</v>
      </c>
      <c r="C29" s="4" t="s">
        <v>26</v>
      </c>
      <c r="D29" s="4" t="s">
        <v>101</v>
      </c>
      <c r="E29" s="4" t="s">
        <v>102</v>
      </c>
      <c r="F29" s="6">
        <v>44533</v>
      </c>
      <c r="G29" s="6">
        <v>44534</v>
      </c>
      <c r="H29" s="4">
        <v>1</v>
      </c>
      <c r="I29" s="4">
        <v>1</v>
      </c>
      <c r="J29" s="4">
        <v>1</v>
      </c>
      <c r="K29" s="4" t="s">
        <v>29</v>
      </c>
      <c r="L29" s="4">
        <v>1394</v>
      </c>
      <c r="M29" s="4">
        <v>1394</v>
      </c>
      <c r="N29" s="4" t="s">
        <v>103</v>
      </c>
      <c r="O29" s="4" t="s">
        <v>31</v>
      </c>
      <c r="P29" s="4" t="s">
        <v>32</v>
      </c>
      <c r="Q29" s="4">
        <v>0</v>
      </c>
      <c r="R29" s="9">
        <v>44533</v>
      </c>
      <c r="S29" s="6">
        <v>44537</v>
      </c>
      <c r="T29" s="4" t="s">
        <v>33</v>
      </c>
      <c r="U29" s="4">
        <v>1394</v>
      </c>
      <c r="V29" s="4">
        <v>0</v>
      </c>
      <c r="W29" s="4">
        <v>0</v>
      </c>
      <c r="Y29" s="4">
        <v>96447095</v>
      </c>
    </row>
    <row r="30" s="4" customFormat="1" spans="1:25">
      <c r="A30" s="4">
        <v>16910248994</v>
      </c>
      <c r="B30" s="4" t="s">
        <v>25</v>
      </c>
      <c r="C30" s="4" t="s">
        <v>26</v>
      </c>
      <c r="D30" s="4" t="s">
        <v>104</v>
      </c>
      <c r="E30" s="4" t="s">
        <v>56</v>
      </c>
      <c r="F30" s="6">
        <v>44533</v>
      </c>
      <c r="G30" s="6">
        <v>44534</v>
      </c>
      <c r="H30" s="4">
        <v>1</v>
      </c>
      <c r="I30" s="4">
        <v>1</v>
      </c>
      <c r="J30" s="4">
        <v>1</v>
      </c>
      <c r="K30" s="4" t="s">
        <v>29</v>
      </c>
      <c r="L30" s="4">
        <v>621</v>
      </c>
      <c r="M30" s="4">
        <v>621</v>
      </c>
      <c r="N30" s="4" t="s">
        <v>105</v>
      </c>
      <c r="O30" s="4" t="s">
        <v>31</v>
      </c>
      <c r="P30" s="4" t="s">
        <v>32</v>
      </c>
      <c r="Q30" s="4">
        <v>0</v>
      </c>
      <c r="R30" s="9">
        <v>44533</v>
      </c>
      <c r="S30" s="6">
        <v>44537</v>
      </c>
      <c r="T30" s="4" t="s">
        <v>33</v>
      </c>
      <c r="U30" s="4">
        <v>621</v>
      </c>
      <c r="V30" s="4">
        <v>0</v>
      </c>
      <c r="W30" s="4">
        <v>0</v>
      </c>
      <c r="Y30" s="4">
        <v>96588399</v>
      </c>
    </row>
    <row r="31" s="4" customFormat="1" spans="1:25">
      <c r="A31" s="4">
        <v>16910280139</v>
      </c>
      <c r="B31" s="4" t="s">
        <v>25</v>
      </c>
      <c r="C31" s="4" t="s">
        <v>26</v>
      </c>
      <c r="D31" s="4" t="s">
        <v>106</v>
      </c>
      <c r="E31" s="4" t="s">
        <v>107</v>
      </c>
      <c r="F31" s="6">
        <v>44533</v>
      </c>
      <c r="G31" s="6">
        <v>44534</v>
      </c>
      <c r="H31" s="4">
        <v>1</v>
      </c>
      <c r="I31" s="4">
        <v>1</v>
      </c>
      <c r="J31" s="4">
        <v>1</v>
      </c>
      <c r="K31" s="4" t="s">
        <v>29</v>
      </c>
      <c r="L31" s="4">
        <v>903</v>
      </c>
      <c r="M31" s="4">
        <v>903</v>
      </c>
      <c r="N31" s="4" t="s">
        <v>108</v>
      </c>
      <c r="O31" s="4" t="s">
        <v>31</v>
      </c>
      <c r="P31" s="4" t="s">
        <v>32</v>
      </c>
      <c r="Q31" s="4">
        <v>0</v>
      </c>
      <c r="R31" s="9">
        <v>44533</v>
      </c>
      <c r="S31" s="6">
        <v>44537</v>
      </c>
      <c r="T31" s="4" t="s">
        <v>33</v>
      </c>
      <c r="U31" s="4">
        <v>903</v>
      </c>
      <c r="V31" s="4">
        <v>0</v>
      </c>
      <c r="W31" s="4">
        <v>0</v>
      </c>
      <c r="Y31" s="4">
        <v>96675182</v>
      </c>
    </row>
    <row r="32" s="4" customFormat="1" spans="1:23">
      <c r="A32" s="4">
        <v>16910296604</v>
      </c>
      <c r="B32" s="4" t="s">
        <v>25</v>
      </c>
      <c r="C32" s="4" t="s">
        <v>26</v>
      </c>
      <c r="D32" s="4" t="s">
        <v>109</v>
      </c>
      <c r="E32" s="4" t="s">
        <v>110</v>
      </c>
      <c r="F32" s="6">
        <v>44533</v>
      </c>
      <c r="G32" s="6">
        <v>44534</v>
      </c>
      <c r="H32" s="4">
        <v>1</v>
      </c>
      <c r="I32" s="4">
        <v>1</v>
      </c>
      <c r="J32" s="4">
        <v>1</v>
      </c>
      <c r="K32" s="4" t="s">
        <v>29</v>
      </c>
      <c r="L32" s="4">
        <v>127</v>
      </c>
      <c r="M32" s="4">
        <v>127</v>
      </c>
      <c r="N32" s="4" t="s">
        <v>111</v>
      </c>
      <c r="O32" s="4" t="s">
        <v>31</v>
      </c>
      <c r="P32" s="4" t="s">
        <v>32</v>
      </c>
      <c r="Q32" s="4">
        <v>0</v>
      </c>
      <c r="R32" s="9">
        <v>44533</v>
      </c>
      <c r="S32" s="6">
        <v>44537</v>
      </c>
      <c r="T32" s="4" t="s">
        <v>33</v>
      </c>
      <c r="U32" s="4">
        <v>127</v>
      </c>
      <c r="V32" s="4">
        <v>0</v>
      </c>
      <c r="W32" s="4">
        <v>0</v>
      </c>
    </row>
    <row r="33" s="4" customFormat="1" spans="1:25">
      <c r="A33" s="4">
        <v>16910496868</v>
      </c>
      <c r="B33" s="4" t="s">
        <v>25</v>
      </c>
      <c r="C33" s="4" t="s">
        <v>26</v>
      </c>
      <c r="D33" s="4" t="s">
        <v>112</v>
      </c>
      <c r="E33" s="4" t="s">
        <v>92</v>
      </c>
      <c r="F33" s="6">
        <v>44533</v>
      </c>
      <c r="G33" s="6">
        <v>44534</v>
      </c>
      <c r="H33" s="4">
        <v>1</v>
      </c>
      <c r="I33" s="4">
        <v>1</v>
      </c>
      <c r="J33" s="4">
        <v>1</v>
      </c>
      <c r="K33" s="4" t="s">
        <v>29</v>
      </c>
      <c r="L33" s="4">
        <v>667</v>
      </c>
      <c r="M33" s="4">
        <v>667</v>
      </c>
      <c r="N33" s="4" t="s">
        <v>113</v>
      </c>
      <c r="O33" s="4" t="s">
        <v>31</v>
      </c>
      <c r="P33" s="4" t="s">
        <v>32</v>
      </c>
      <c r="Q33" s="4">
        <v>0</v>
      </c>
      <c r="R33" s="9">
        <v>44533</v>
      </c>
      <c r="S33" s="6">
        <v>44537</v>
      </c>
      <c r="T33" s="4" t="s">
        <v>33</v>
      </c>
      <c r="U33" s="4">
        <v>667</v>
      </c>
      <c r="V33" s="4">
        <v>0</v>
      </c>
      <c r="W33" s="4">
        <v>0</v>
      </c>
      <c r="Y33" s="4">
        <v>96815973</v>
      </c>
    </row>
    <row r="34" s="4" customFormat="1" spans="1:25">
      <c r="A34" s="4">
        <v>16911903122</v>
      </c>
      <c r="B34" s="4" t="s">
        <v>25</v>
      </c>
      <c r="C34" s="4" t="s">
        <v>26</v>
      </c>
      <c r="D34" s="4" t="s">
        <v>114</v>
      </c>
      <c r="E34" s="4" t="s">
        <v>92</v>
      </c>
      <c r="F34" s="6">
        <v>44533</v>
      </c>
      <c r="G34" s="6">
        <v>44534</v>
      </c>
      <c r="H34" s="4">
        <v>1</v>
      </c>
      <c r="I34" s="4">
        <v>1</v>
      </c>
      <c r="J34" s="4">
        <v>1</v>
      </c>
      <c r="K34" s="4" t="s">
        <v>29</v>
      </c>
      <c r="L34" s="4">
        <v>418</v>
      </c>
      <c r="M34" s="4">
        <v>418</v>
      </c>
      <c r="N34" s="4" t="s">
        <v>115</v>
      </c>
      <c r="O34" s="4" t="s">
        <v>31</v>
      </c>
      <c r="P34" s="4" t="s">
        <v>32</v>
      </c>
      <c r="Q34" s="4">
        <v>0</v>
      </c>
      <c r="R34" s="9">
        <v>44533</v>
      </c>
      <c r="S34" s="6">
        <v>44537</v>
      </c>
      <c r="T34" s="4" t="s">
        <v>33</v>
      </c>
      <c r="U34" s="4">
        <v>418</v>
      </c>
      <c r="V34" s="4">
        <v>0</v>
      </c>
      <c r="W34" s="4">
        <v>0</v>
      </c>
      <c r="X34" s="4">
        <v>2325396</v>
      </c>
      <c r="Y34" s="4" t="s">
        <v>116</v>
      </c>
    </row>
    <row r="35" s="4" customFormat="1" spans="1:25">
      <c r="A35" s="4">
        <v>16912121645</v>
      </c>
      <c r="B35" s="4" t="s">
        <v>25</v>
      </c>
      <c r="C35" s="4" t="s">
        <v>26</v>
      </c>
      <c r="D35" s="4" t="s">
        <v>117</v>
      </c>
      <c r="E35" s="4" t="s">
        <v>118</v>
      </c>
      <c r="F35" s="6">
        <v>44533</v>
      </c>
      <c r="G35" s="6">
        <v>44534</v>
      </c>
      <c r="H35" s="4">
        <v>1</v>
      </c>
      <c r="I35" s="4">
        <v>1</v>
      </c>
      <c r="J35" s="4">
        <v>1</v>
      </c>
      <c r="K35" s="4" t="s">
        <v>29</v>
      </c>
      <c r="L35" s="4">
        <v>228</v>
      </c>
      <c r="M35" s="4">
        <v>228</v>
      </c>
      <c r="N35" s="4" t="s">
        <v>119</v>
      </c>
      <c r="O35" s="4" t="s">
        <v>31</v>
      </c>
      <c r="P35" s="4" t="s">
        <v>32</v>
      </c>
      <c r="Q35" s="4">
        <v>0</v>
      </c>
      <c r="R35" s="9">
        <v>44533</v>
      </c>
      <c r="S35" s="6">
        <v>44537</v>
      </c>
      <c r="T35" s="4" t="s">
        <v>33</v>
      </c>
      <c r="U35" s="4">
        <v>228</v>
      </c>
      <c r="V35" s="4">
        <v>0</v>
      </c>
      <c r="W35" s="4">
        <v>0</v>
      </c>
      <c r="Y35" s="4">
        <v>1126354669</v>
      </c>
    </row>
    <row r="36" s="4" customFormat="1" spans="1:25">
      <c r="A36" s="4">
        <v>16914984812</v>
      </c>
      <c r="B36" s="4" t="s">
        <v>25</v>
      </c>
      <c r="C36" s="4" t="s">
        <v>26</v>
      </c>
      <c r="D36" s="4" t="s">
        <v>120</v>
      </c>
      <c r="E36" s="4" t="s">
        <v>56</v>
      </c>
      <c r="F36" s="6">
        <v>44533</v>
      </c>
      <c r="G36" s="6">
        <v>44534</v>
      </c>
      <c r="H36" s="4">
        <v>1</v>
      </c>
      <c r="I36" s="4">
        <v>1</v>
      </c>
      <c r="J36" s="4">
        <v>1</v>
      </c>
      <c r="K36" s="4" t="s">
        <v>29</v>
      </c>
      <c r="L36" s="4">
        <v>1340</v>
      </c>
      <c r="M36" s="4">
        <v>1340</v>
      </c>
      <c r="N36" s="4" t="s">
        <v>121</v>
      </c>
      <c r="O36" s="4" t="s">
        <v>31</v>
      </c>
      <c r="P36" s="4" t="s">
        <v>32</v>
      </c>
      <c r="Q36" s="4">
        <v>0</v>
      </c>
      <c r="R36" s="9">
        <v>44533</v>
      </c>
      <c r="S36" s="6">
        <v>44537</v>
      </c>
      <c r="T36" s="4" t="s">
        <v>33</v>
      </c>
      <c r="U36" s="4">
        <v>1340</v>
      </c>
      <c r="V36" s="4">
        <v>0</v>
      </c>
      <c r="W36" s="4">
        <v>0</v>
      </c>
      <c r="Y36" s="4">
        <v>97098864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A8" sqref="$A8:$XFD8"/>
    </sheetView>
  </sheetViews>
  <sheetFormatPr defaultColWidth="9" defaultRowHeight="13.5"/>
  <cols>
    <col min="1" max="1" width="14" style="4" customWidth="1"/>
    <col min="2" max="2" width="11.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4">
        <v>16419192462</v>
      </c>
      <c r="B2" s="6">
        <v>44533</v>
      </c>
      <c r="C2" s="6">
        <v>44534</v>
      </c>
      <c r="D2" s="4">
        <v>1144</v>
      </c>
      <c r="E2" s="4" t="str">
        <f>VLOOKUP(A2,HOP!A:L,12,0)</f>
        <v>1144.00</v>
      </c>
      <c r="F2" s="4" t="str">
        <f>VLOOKUP(A2,HOP!A:C,3,0)</f>
        <v>2270023</v>
      </c>
      <c r="G2" s="4">
        <f>D2-E2</f>
        <v>0</v>
      </c>
      <c r="H2" s="4" t="str">
        <f>$H$1&amp;F2</f>
        <v>，2270023</v>
      </c>
      <c r="I2" s="4" t="str">
        <f>VLOOKUP(A2,HOP!A:T,20,0)</f>
        <v>直连</v>
      </c>
    </row>
    <row r="3" s="4" customFormat="1" spans="1:9">
      <c r="A3" s="4">
        <v>16755710425</v>
      </c>
      <c r="B3" s="6">
        <v>44533</v>
      </c>
      <c r="C3" s="6">
        <v>44534</v>
      </c>
      <c r="D3" s="4">
        <v>1868</v>
      </c>
      <c r="E3" s="4" t="str">
        <f>VLOOKUP(A3,HOP!A:L,12,0)</f>
        <v>1868.00</v>
      </c>
      <c r="F3" s="4" t="str">
        <f>VLOOKUP(A3,HOP!A:C,3,0)</f>
        <v>2292676</v>
      </c>
      <c r="G3" s="4">
        <f t="shared" ref="G3:G34" si="0">D3-E3</f>
        <v>0</v>
      </c>
      <c r="H3" s="4" t="str">
        <f t="shared" ref="H3:H34" si="1">$H$1&amp;F3</f>
        <v>，2292676</v>
      </c>
      <c r="I3" s="4" t="str">
        <f>VLOOKUP(A3,HOP!A:T,20,0)</f>
        <v>直连</v>
      </c>
    </row>
    <row r="4" s="4" customFormat="1" spans="1:9">
      <c r="A4" s="4">
        <v>16759167389</v>
      </c>
      <c r="B4" s="6">
        <v>44531</v>
      </c>
      <c r="C4" s="6">
        <v>44534</v>
      </c>
      <c r="D4" s="4">
        <v>2730</v>
      </c>
      <c r="E4" s="4" t="str">
        <f>VLOOKUP(A4,HOP!A:L,12,0)</f>
        <v>2730.00</v>
      </c>
      <c r="F4" s="4" t="str">
        <f>VLOOKUP(A4,HOP!A:C,3,0)</f>
        <v>2293727</v>
      </c>
      <c r="G4" s="4">
        <f t="shared" si="0"/>
        <v>0</v>
      </c>
      <c r="H4" s="4" t="str">
        <f t="shared" si="1"/>
        <v>，2293727</v>
      </c>
      <c r="I4" s="4" t="str">
        <f>VLOOKUP(A4,HOP!A:T,20,0)</f>
        <v>直连</v>
      </c>
    </row>
    <row r="5" s="4" customFormat="1" spans="1:9">
      <c r="A5" s="4">
        <v>16792703554</v>
      </c>
      <c r="B5" s="6">
        <v>44529</v>
      </c>
      <c r="C5" s="6">
        <v>44534</v>
      </c>
      <c r="D5" s="4">
        <v>3256</v>
      </c>
      <c r="E5" s="4" t="str">
        <f>VLOOKUP(A5,HOP!A:L,12,0)</f>
        <v>3256.00</v>
      </c>
      <c r="F5" s="4" t="str">
        <f>VLOOKUP(A5,HOP!A:C,3,0)</f>
        <v>2299099</v>
      </c>
      <c r="G5" s="4">
        <f t="shared" si="0"/>
        <v>0</v>
      </c>
      <c r="H5" s="4" t="str">
        <f t="shared" si="1"/>
        <v>，2299099</v>
      </c>
      <c r="I5" s="4" t="str">
        <f>VLOOKUP(A5,HOP!A:T,20,0)</f>
        <v>直连</v>
      </c>
    </row>
    <row r="6" s="4" customFormat="1" spans="1:9">
      <c r="A6" s="4">
        <v>16804253995</v>
      </c>
      <c r="B6" s="6">
        <v>44533</v>
      </c>
      <c r="C6" s="6">
        <v>44534</v>
      </c>
      <c r="D6" s="4">
        <v>308</v>
      </c>
      <c r="E6" s="4" t="str">
        <f>VLOOKUP(A6,HOP!A:L,12,0)</f>
        <v>308.00</v>
      </c>
      <c r="F6" s="4" t="str">
        <f>VLOOKUP(A6,HOP!A:C,3,0)</f>
        <v>2300583</v>
      </c>
      <c r="G6" s="4">
        <f t="shared" si="0"/>
        <v>0</v>
      </c>
      <c r="H6" s="4" t="str">
        <f t="shared" si="1"/>
        <v>，2300583</v>
      </c>
      <c r="I6" s="4" t="str">
        <f>VLOOKUP(A6,HOP!A:T,20,0)</f>
        <v>直连</v>
      </c>
    </row>
    <row r="7" s="4" customFormat="1" spans="1:9">
      <c r="A7" s="4">
        <v>16824319899</v>
      </c>
      <c r="B7" s="6">
        <v>44533</v>
      </c>
      <c r="C7" s="6">
        <v>44534</v>
      </c>
      <c r="D7" s="4">
        <v>2393</v>
      </c>
      <c r="E7" s="4" t="str">
        <f>VLOOKUP(A7,HOP!A:L,12,0)</f>
        <v>2393.00</v>
      </c>
      <c r="F7" s="4" t="str">
        <f>VLOOKUP(A7,HOP!A:C,3,0)</f>
        <v>2304156</v>
      </c>
      <c r="G7" s="4">
        <f t="shared" si="0"/>
        <v>0</v>
      </c>
      <c r="H7" s="4" t="str">
        <f t="shared" si="1"/>
        <v>，2304156</v>
      </c>
      <c r="I7" s="4" t="str">
        <f>VLOOKUP(A7,HOP!A:T,20,0)</f>
        <v>直连</v>
      </c>
    </row>
    <row r="8" s="5" customFormat="1" spans="1:9">
      <c r="A8" s="7">
        <v>16784901994</v>
      </c>
      <c r="B8" s="8">
        <v>44532</v>
      </c>
      <c r="C8" s="8">
        <v>44534</v>
      </c>
      <c r="D8" s="7">
        <v>593</v>
      </c>
      <c r="E8" s="7">
        <v>593</v>
      </c>
      <c r="F8" s="7" t="str">
        <f>VLOOKUP(A8,HOP!A:C,3,0)</f>
        <v>2298368</v>
      </c>
      <c r="G8" s="7">
        <f t="shared" si="0"/>
        <v>0</v>
      </c>
      <c r="H8" s="7" t="str">
        <f t="shared" si="1"/>
        <v>，2298368</v>
      </c>
      <c r="I8" s="7" t="str">
        <f>VLOOKUP(A8,HOP!A:T,20,0)</f>
        <v>直连</v>
      </c>
    </row>
    <row r="9" s="4" customFormat="1" spans="1:9">
      <c r="A9" s="4">
        <v>16859083011</v>
      </c>
      <c r="B9" s="6">
        <v>44529</v>
      </c>
      <c r="C9" s="6">
        <v>44534</v>
      </c>
      <c r="D9" s="4">
        <v>3160</v>
      </c>
      <c r="E9" s="4" t="str">
        <f>VLOOKUP(A9,HOP!A:L,12,0)</f>
        <v>3160.00</v>
      </c>
      <c r="F9" s="4" t="str">
        <f>VLOOKUP(A9,HOP!A:C,3,0)</f>
        <v>2311279</v>
      </c>
      <c r="G9" s="4">
        <f t="shared" si="0"/>
        <v>0</v>
      </c>
      <c r="H9" s="4" t="str">
        <f t="shared" si="1"/>
        <v>，2311279</v>
      </c>
      <c r="I9" s="4" t="str">
        <f>VLOOKUP(A9,HOP!A:T,20,0)</f>
        <v>直连</v>
      </c>
    </row>
    <row r="10" s="4" customFormat="1" spans="1:9">
      <c r="A10" s="4">
        <v>16865700720</v>
      </c>
      <c r="B10" s="6">
        <v>44532</v>
      </c>
      <c r="C10" s="6">
        <v>44534</v>
      </c>
      <c r="D10" s="4">
        <v>2044</v>
      </c>
      <c r="E10" s="4" t="str">
        <f>VLOOKUP(A10,HOP!A:L,12,0)</f>
        <v>2044.00</v>
      </c>
      <c r="F10" s="4" t="str">
        <f>VLOOKUP(A10,HOP!A:C,3,0)</f>
        <v>2313074</v>
      </c>
      <c r="G10" s="4">
        <f t="shared" si="0"/>
        <v>0</v>
      </c>
      <c r="H10" s="4" t="str">
        <f t="shared" si="1"/>
        <v>，2313074</v>
      </c>
      <c r="I10" s="4" t="str">
        <f>VLOOKUP(A10,HOP!A:T,20,0)</f>
        <v>直连</v>
      </c>
    </row>
    <row r="11" s="4" customFormat="1" spans="1:9">
      <c r="A11" s="4">
        <v>16871665431</v>
      </c>
      <c r="B11" s="6">
        <v>44533</v>
      </c>
      <c r="C11" s="6">
        <v>44534</v>
      </c>
      <c r="D11" s="4">
        <v>1081</v>
      </c>
      <c r="E11" s="4" t="str">
        <f>VLOOKUP(A11,HOP!A:L,12,0)</f>
        <v>1081.00</v>
      </c>
      <c r="F11" s="4" t="str">
        <f>VLOOKUP(A11,HOP!A:C,3,0)</f>
        <v>2314552</v>
      </c>
      <c r="G11" s="4">
        <f t="shared" si="0"/>
        <v>0</v>
      </c>
      <c r="H11" s="4" t="str">
        <f t="shared" si="1"/>
        <v>，2314552</v>
      </c>
      <c r="I11" s="4" t="str">
        <f>VLOOKUP(A11,HOP!A:T,20,0)</f>
        <v>直连</v>
      </c>
    </row>
    <row r="12" s="4" customFormat="1" spans="1:9">
      <c r="A12" s="4">
        <v>16873866770</v>
      </c>
      <c r="B12" s="6">
        <v>44533</v>
      </c>
      <c r="C12" s="6">
        <v>44534</v>
      </c>
      <c r="D12" s="4">
        <v>1168</v>
      </c>
      <c r="E12" s="4" t="str">
        <f>VLOOKUP(A12,HOP!A:L,12,0)</f>
        <v>1168.00</v>
      </c>
      <c r="F12" s="4" t="str">
        <f>VLOOKUP(A12,HOP!A:C,3,0)</f>
        <v>2315368</v>
      </c>
      <c r="G12" s="4">
        <f t="shared" si="0"/>
        <v>0</v>
      </c>
      <c r="H12" s="4" t="str">
        <f t="shared" si="1"/>
        <v>，2315368</v>
      </c>
      <c r="I12" s="4" t="str">
        <f>VLOOKUP(A12,HOP!A:T,20,0)</f>
        <v>直连</v>
      </c>
    </row>
    <row r="13" s="4" customFormat="1" spans="1:9">
      <c r="A13" s="4">
        <v>16874251770</v>
      </c>
      <c r="B13" s="6">
        <v>44533</v>
      </c>
      <c r="C13" s="6">
        <v>44534</v>
      </c>
      <c r="D13" s="4">
        <v>804</v>
      </c>
      <c r="E13" s="4" t="str">
        <f>VLOOKUP(A13,HOP!A:L,12,0)</f>
        <v>804.00</v>
      </c>
      <c r="F13" s="4" t="str">
        <f>VLOOKUP(A13,HOP!A:C,3,0)</f>
        <v>2315496</v>
      </c>
      <c r="G13" s="4">
        <f t="shared" si="0"/>
        <v>0</v>
      </c>
      <c r="H13" s="4" t="str">
        <f t="shared" si="1"/>
        <v>，2315496</v>
      </c>
      <c r="I13" s="4" t="str">
        <f>VLOOKUP(A13,HOP!A:T,20,0)</f>
        <v>直连</v>
      </c>
    </row>
    <row r="14" s="4" customFormat="1" spans="1:9">
      <c r="A14" s="4">
        <v>16882696524</v>
      </c>
      <c r="B14" s="6">
        <v>44533</v>
      </c>
      <c r="C14" s="6">
        <v>44534</v>
      </c>
      <c r="D14" s="4">
        <v>402</v>
      </c>
      <c r="E14" s="4" t="str">
        <f>VLOOKUP(A14,HOP!A:L,12,0)</f>
        <v>402.00</v>
      </c>
      <c r="F14" s="4" t="str">
        <f>VLOOKUP(A14,HOP!A:C,3,0)</f>
        <v>2317605</v>
      </c>
      <c r="G14" s="4">
        <f t="shared" si="0"/>
        <v>0</v>
      </c>
      <c r="H14" s="4" t="str">
        <f t="shared" si="1"/>
        <v>，2317605</v>
      </c>
      <c r="I14" s="4" t="str">
        <f>VLOOKUP(A14,HOP!A:T,20,0)</f>
        <v>直连</v>
      </c>
    </row>
    <row r="15" s="4" customFormat="1" spans="1:9">
      <c r="A15" s="4">
        <v>16897139633</v>
      </c>
      <c r="B15" s="6">
        <v>44532</v>
      </c>
      <c r="C15" s="6">
        <v>44534</v>
      </c>
      <c r="D15" s="4">
        <v>804</v>
      </c>
      <c r="E15" s="4" t="str">
        <f>VLOOKUP(A15,HOP!A:L,12,0)</f>
        <v>804.00</v>
      </c>
      <c r="F15" s="4" t="str">
        <f>VLOOKUP(A15,HOP!A:C,3,0)</f>
        <v>2320780</v>
      </c>
      <c r="G15" s="4">
        <f t="shared" si="0"/>
        <v>0</v>
      </c>
      <c r="H15" s="4" t="str">
        <f t="shared" si="1"/>
        <v>，2320780</v>
      </c>
      <c r="I15" s="4" t="str">
        <f>VLOOKUP(A15,HOP!A:T,20,0)</f>
        <v>直连</v>
      </c>
    </row>
    <row r="16" s="4" customFormat="1" spans="1:9">
      <c r="A16" s="4">
        <v>16902829655</v>
      </c>
      <c r="B16" s="6">
        <v>44533</v>
      </c>
      <c r="C16" s="6">
        <v>44534</v>
      </c>
      <c r="D16" s="4">
        <v>1460</v>
      </c>
      <c r="E16" s="4" t="str">
        <f>VLOOKUP(A16,HOP!A:L,12,0)</f>
        <v>1460.00</v>
      </c>
      <c r="F16" s="4" t="str">
        <f>VLOOKUP(A16,HOP!A:C,3,0)</f>
        <v>2322420</v>
      </c>
      <c r="G16" s="4">
        <f t="shared" si="0"/>
        <v>0</v>
      </c>
      <c r="H16" s="4" t="str">
        <f t="shared" si="1"/>
        <v>，2322420</v>
      </c>
      <c r="I16" s="4" t="str">
        <f>VLOOKUP(A16,HOP!A:T,20,0)</f>
        <v>直连</v>
      </c>
    </row>
    <row r="17" s="4" customFormat="1" spans="1:9">
      <c r="A17" s="4">
        <v>16903012022</v>
      </c>
      <c r="B17" s="6">
        <v>44533</v>
      </c>
      <c r="C17" s="6">
        <v>44534</v>
      </c>
      <c r="D17" s="4">
        <v>726</v>
      </c>
      <c r="E17" s="4" t="str">
        <f>VLOOKUP(A17,HOP!A:L,12,0)</f>
        <v>726.00</v>
      </c>
      <c r="F17" s="4" t="str">
        <f>VLOOKUP(A17,HOP!A:C,3,0)</f>
        <v>2322469</v>
      </c>
      <c r="G17" s="4">
        <f t="shared" si="0"/>
        <v>0</v>
      </c>
      <c r="H17" s="4" t="str">
        <f t="shared" si="1"/>
        <v>，2322469</v>
      </c>
      <c r="I17" s="4" t="str">
        <f>VLOOKUP(A17,HOP!A:T,20,0)</f>
        <v>直连</v>
      </c>
    </row>
    <row r="18" s="4" customFormat="1" spans="1:9">
      <c r="A18" s="4">
        <v>16903525655</v>
      </c>
      <c r="B18" s="6">
        <v>44533</v>
      </c>
      <c r="C18" s="6">
        <v>44534</v>
      </c>
      <c r="D18" s="4">
        <v>3992</v>
      </c>
      <c r="E18" s="4" t="str">
        <f>VLOOKUP(A18,HOP!A:L,12,0)</f>
        <v>3992.00</v>
      </c>
      <c r="F18" s="4" t="str">
        <f>VLOOKUP(A18,HOP!A:C,3,0)</f>
        <v>2322649</v>
      </c>
      <c r="G18" s="4">
        <f t="shared" si="0"/>
        <v>0</v>
      </c>
      <c r="H18" s="4" t="str">
        <f t="shared" si="1"/>
        <v>，2322649</v>
      </c>
      <c r="I18" s="4" t="str">
        <f>VLOOKUP(A18,HOP!A:T,20,0)</f>
        <v>直连</v>
      </c>
    </row>
    <row r="19" s="4" customFormat="1" spans="1:9">
      <c r="A19" s="4">
        <v>16904343478</v>
      </c>
      <c r="B19" s="6">
        <v>44533</v>
      </c>
      <c r="C19" s="6">
        <v>44534</v>
      </c>
      <c r="D19" s="4">
        <v>910</v>
      </c>
      <c r="E19" s="4" t="str">
        <f>VLOOKUP(A19,HOP!A:L,12,0)</f>
        <v>910.00</v>
      </c>
      <c r="F19" s="4" t="str">
        <f>VLOOKUP(A19,HOP!A:C,3,0)</f>
        <v>2323009</v>
      </c>
      <c r="G19" s="4">
        <f t="shared" si="0"/>
        <v>0</v>
      </c>
      <c r="H19" s="4" t="str">
        <f t="shared" si="1"/>
        <v>，2323009</v>
      </c>
      <c r="I19" s="4" t="str">
        <f>VLOOKUP(A19,HOP!A:T,20,0)</f>
        <v>直连</v>
      </c>
    </row>
    <row r="20" s="4" customFormat="1" spans="1:9">
      <c r="A20" s="4">
        <v>16904627329</v>
      </c>
      <c r="B20" s="6">
        <v>44533</v>
      </c>
      <c r="C20" s="6">
        <v>44534</v>
      </c>
      <c r="D20" s="4">
        <v>1026</v>
      </c>
      <c r="E20" s="4" t="str">
        <f>VLOOKUP(A20,HOP!A:L,12,0)</f>
        <v>1026.00</v>
      </c>
      <c r="F20" s="4" t="str">
        <f>VLOOKUP(A20,HOP!A:C,3,0)</f>
        <v>2323135</v>
      </c>
      <c r="G20" s="4">
        <f t="shared" si="0"/>
        <v>0</v>
      </c>
      <c r="H20" s="4" t="str">
        <f t="shared" si="1"/>
        <v>，2323135</v>
      </c>
      <c r="I20" s="4" t="str">
        <f>VLOOKUP(A20,HOP!A:T,20,0)</f>
        <v>直连</v>
      </c>
    </row>
    <row r="21" s="4" customFormat="1" spans="1:9">
      <c r="A21" s="4">
        <v>16908555175</v>
      </c>
      <c r="B21" s="6">
        <v>44533</v>
      </c>
      <c r="C21" s="6">
        <v>44534</v>
      </c>
      <c r="D21" s="4">
        <v>833</v>
      </c>
      <c r="E21" s="4" t="str">
        <f>VLOOKUP(A21,HOP!A:L,12,0)</f>
        <v>833.00</v>
      </c>
      <c r="F21" s="4" t="str">
        <f>VLOOKUP(A21,HOP!A:C,3,0)</f>
        <v>2323964</v>
      </c>
      <c r="G21" s="4">
        <f t="shared" si="0"/>
        <v>0</v>
      </c>
      <c r="H21" s="4" t="str">
        <f t="shared" si="1"/>
        <v>，2323964</v>
      </c>
      <c r="I21" s="4" t="str">
        <f>VLOOKUP(A21,HOP!A:T,20,0)</f>
        <v>直连</v>
      </c>
    </row>
    <row r="22" s="4" customFormat="1" spans="1:9">
      <c r="A22" s="4">
        <v>16908860569</v>
      </c>
      <c r="B22" s="6">
        <v>44533</v>
      </c>
      <c r="C22" s="6">
        <v>44534</v>
      </c>
      <c r="D22" s="4">
        <v>1049</v>
      </c>
      <c r="E22" s="4" t="str">
        <f>VLOOKUP(A22,HOP!A:L,12,0)</f>
        <v>1049.00</v>
      </c>
      <c r="F22" s="4" t="str">
        <f>VLOOKUP(A22,HOP!A:C,3,0)</f>
        <v>2324069</v>
      </c>
      <c r="G22" s="4">
        <f t="shared" si="0"/>
        <v>0</v>
      </c>
      <c r="H22" s="4" t="str">
        <f t="shared" si="1"/>
        <v>，2324069</v>
      </c>
      <c r="I22" s="4" t="str">
        <f>VLOOKUP(A22,HOP!A:T,20,0)</f>
        <v>直连</v>
      </c>
    </row>
    <row r="23" s="4" customFormat="1" spans="1:9">
      <c r="A23" s="4">
        <v>16909162485</v>
      </c>
      <c r="B23" s="6">
        <v>44533</v>
      </c>
      <c r="C23" s="6">
        <v>44534</v>
      </c>
      <c r="D23" s="4">
        <v>1144</v>
      </c>
      <c r="E23" s="4" t="str">
        <f>VLOOKUP(A23,HOP!A:L,12,0)</f>
        <v>1144.00</v>
      </c>
      <c r="F23" s="4" t="str">
        <f>VLOOKUP(A23,HOP!A:C,3,0)</f>
        <v>2324246</v>
      </c>
      <c r="G23" s="4">
        <f t="shared" si="0"/>
        <v>0</v>
      </c>
      <c r="H23" s="4" t="str">
        <f t="shared" si="1"/>
        <v>，2324246</v>
      </c>
      <c r="I23" s="4" t="str">
        <f>VLOOKUP(A23,HOP!A:T,20,0)</f>
        <v>直连</v>
      </c>
    </row>
    <row r="24" s="4" customFormat="1" spans="1:9">
      <c r="A24" s="4">
        <v>16909199492</v>
      </c>
      <c r="B24" s="6">
        <v>44533</v>
      </c>
      <c r="C24" s="6">
        <v>44534</v>
      </c>
      <c r="D24" s="4">
        <v>833</v>
      </c>
      <c r="E24" s="4" t="str">
        <f>VLOOKUP(A24,HOP!A:L,12,0)</f>
        <v>833.00</v>
      </c>
      <c r="F24" s="4" t="str">
        <f>VLOOKUP(A24,HOP!A:C,3,0)</f>
        <v>2324270</v>
      </c>
      <c r="G24" s="4">
        <f t="shared" si="0"/>
        <v>0</v>
      </c>
      <c r="H24" s="4" t="str">
        <f t="shared" si="1"/>
        <v>，2324270</v>
      </c>
      <c r="I24" s="4" t="str">
        <f>VLOOKUP(A24,HOP!A:T,20,0)</f>
        <v>直连</v>
      </c>
    </row>
    <row r="25" s="4" customFormat="1" spans="1:9">
      <c r="A25" s="4">
        <v>16909613626</v>
      </c>
      <c r="B25" s="6">
        <v>44533</v>
      </c>
      <c r="C25" s="6">
        <v>44534</v>
      </c>
      <c r="D25" s="4">
        <v>430</v>
      </c>
      <c r="E25" s="4" t="str">
        <f>VLOOKUP(A25,HOP!A:L,12,0)</f>
        <v>430.00</v>
      </c>
      <c r="F25" s="4" t="str">
        <f>VLOOKUP(A25,HOP!A:C,3,0)</f>
        <v>2324528</v>
      </c>
      <c r="G25" s="4">
        <f t="shared" si="0"/>
        <v>0</v>
      </c>
      <c r="H25" s="4" t="str">
        <f t="shared" si="1"/>
        <v>，2324528</v>
      </c>
      <c r="I25" s="4" t="str">
        <f>VLOOKUP(A25,HOP!A:T,20,0)</f>
        <v>直连</v>
      </c>
    </row>
    <row r="26" s="4" customFormat="1" spans="1:9">
      <c r="A26" s="4">
        <v>16909807212</v>
      </c>
      <c r="B26" s="6">
        <v>44533</v>
      </c>
      <c r="C26" s="6">
        <v>44534</v>
      </c>
      <c r="D26" s="4">
        <v>652</v>
      </c>
      <c r="E26" s="4" t="str">
        <f>VLOOKUP(A26,HOP!A:L,12,0)</f>
        <v>652.00</v>
      </c>
      <c r="F26" s="4" t="str">
        <f>VLOOKUP(A26,HOP!A:C,3,0)</f>
        <v>2324647</v>
      </c>
      <c r="G26" s="4">
        <f t="shared" si="0"/>
        <v>0</v>
      </c>
      <c r="H26" s="4" t="str">
        <f t="shared" si="1"/>
        <v>，2324647</v>
      </c>
      <c r="I26" s="4" t="str">
        <f>VLOOKUP(A26,HOP!A:T,20,0)</f>
        <v>直连</v>
      </c>
    </row>
    <row r="27" s="4" customFormat="1" spans="1:9">
      <c r="A27" s="4">
        <v>16910061038</v>
      </c>
      <c r="B27" s="6">
        <v>44533</v>
      </c>
      <c r="C27" s="6">
        <v>44534</v>
      </c>
      <c r="D27" s="4">
        <v>1394</v>
      </c>
      <c r="E27" s="4" t="str">
        <f>VLOOKUP(A27,HOP!A:L,12,0)</f>
        <v>1394.00</v>
      </c>
      <c r="F27" s="4" t="str">
        <f>VLOOKUP(A27,HOP!A:C,3,0)</f>
        <v>2324713</v>
      </c>
      <c r="G27" s="4">
        <f t="shared" si="0"/>
        <v>0</v>
      </c>
      <c r="H27" s="4" t="str">
        <f t="shared" si="1"/>
        <v>，2324713</v>
      </c>
      <c r="I27" s="4" t="str">
        <f>VLOOKUP(A27,HOP!A:T,20,0)</f>
        <v>直连</v>
      </c>
    </row>
    <row r="28" s="4" customFormat="1" spans="1:9">
      <c r="A28" s="4">
        <v>16910248994</v>
      </c>
      <c r="B28" s="6">
        <v>44533</v>
      </c>
      <c r="C28" s="6">
        <v>44534</v>
      </c>
      <c r="D28" s="4">
        <v>621</v>
      </c>
      <c r="E28" s="4" t="str">
        <f>VLOOKUP(A28,HOP!A:L,12,0)</f>
        <v>621.00</v>
      </c>
      <c r="F28" s="4" t="str">
        <f>VLOOKUP(A28,HOP!A:C,3,0)</f>
        <v>2324756</v>
      </c>
      <c r="G28" s="4">
        <f t="shared" si="0"/>
        <v>0</v>
      </c>
      <c r="H28" s="4" t="str">
        <f t="shared" si="1"/>
        <v>，2324756</v>
      </c>
      <c r="I28" s="4" t="str">
        <f>VLOOKUP(A28,HOP!A:T,20,0)</f>
        <v>直连</v>
      </c>
    </row>
    <row r="29" s="4" customFormat="1" spans="1:9">
      <c r="A29" s="4">
        <v>16910280139</v>
      </c>
      <c r="B29" s="6">
        <v>44533</v>
      </c>
      <c r="C29" s="6">
        <v>44534</v>
      </c>
      <c r="D29" s="4">
        <v>903</v>
      </c>
      <c r="E29" s="4" t="str">
        <f>VLOOKUP(A29,HOP!A:L,12,0)</f>
        <v>903.00</v>
      </c>
      <c r="F29" s="4" t="str">
        <f>VLOOKUP(A29,HOP!A:C,3,0)</f>
        <v>2324772</v>
      </c>
      <c r="G29" s="4">
        <f t="shared" si="0"/>
        <v>0</v>
      </c>
      <c r="H29" s="4" t="str">
        <f t="shared" si="1"/>
        <v>，2324772</v>
      </c>
      <c r="I29" s="4" t="str">
        <f>VLOOKUP(A29,HOP!A:T,20,0)</f>
        <v>直连</v>
      </c>
    </row>
    <row r="30" s="4" customFormat="1" spans="1:9">
      <c r="A30" s="4">
        <v>16910296604</v>
      </c>
      <c r="B30" s="6">
        <v>44533</v>
      </c>
      <c r="C30" s="6">
        <v>44534</v>
      </c>
      <c r="D30" s="4">
        <v>127</v>
      </c>
      <c r="E30" s="4" t="str">
        <f>VLOOKUP(A30,HOP!A:L,12,0)</f>
        <v>127.00</v>
      </c>
      <c r="F30" s="4" t="str">
        <f>VLOOKUP(A30,HOP!A:C,3,0)</f>
        <v>2324785</v>
      </c>
      <c r="G30" s="4">
        <f t="shared" si="0"/>
        <v>0</v>
      </c>
      <c r="H30" s="4" t="str">
        <f t="shared" si="1"/>
        <v>，2324785</v>
      </c>
      <c r="I30" s="4" t="str">
        <f>VLOOKUP(A30,HOP!A:T,20,0)</f>
        <v>直连</v>
      </c>
    </row>
    <row r="31" s="4" customFormat="1" spans="1:9">
      <c r="A31" s="4">
        <v>16910496868</v>
      </c>
      <c r="B31" s="6">
        <v>44533</v>
      </c>
      <c r="C31" s="6">
        <v>44534</v>
      </c>
      <c r="D31" s="4">
        <v>667</v>
      </c>
      <c r="E31" s="4" t="str">
        <f>VLOOKUP(A31,HOP!A:L,12,0)</f>
        <v>667.00</v>
      </c>
      <c r="F31" s="4" t="str">
        <f>VLOOKUP(A31,HOP!A:C,3,0)</f>
        <v>2324874</v>
      </c>
      <c r="G31" s="4">
        <f t="shared" si="0"/>
        <v>0</v>
      </c>
      <c r="H31" s="4" t="str">
        <f t="shared" si="1"/>
        <v>，2324874</v>
      </c>
      <c r="I31" s="4" t="str">
        <f>VLOOKUP(A31,HOP!A:T,20,0)</f>
        <v>直连</v>
      </c>
    </row>
    <row r="32" s="4" customFormat="1" spans="1:9">
      <c r="A32" s="4">
        <v>16911903122</v>
      </c>
      <c r="B32" s="6">
        <v>44533</v>
      </c>
      <c r="C32" s="6">
        <v>44534</v>
      </c>
      <c r="D32" s="4">
        <v>418</v>
      </c>
      <c r="E32" s="4" t="str">
        <f>VLOOKUP(A32,HOP!A:L,12,0)</f>
        <v>418.00</v>
      </c>
      <c r="F32" s="4" t="str">
        <f>VLOOKUP(A32,HOP!A:C,3,0)</f>
        <v>2325396</v>
      </c>
      <c r="G32" s="4">
        <f t="shared" si="0"/>
        <v>0</v>
      </c>
      <c r="H32" s="4" t="str">
        <f t="shared" si="1"/>
        <v>，2325396</v>
      </c>
      <c r="I32" s="4" t="str">
        <f>VLOOKUP(A32,HOP!A:T,20,0)</f>
        <v>直连</v>
      </c>
    </row>
    <row r="33" s="4" customFormat="1" spans="1:9">
      <c r="A33" s="4">
        <v>16912121645</v>
      </c>
      <c r="B33" s="6">
        <v>44533</v>
      </c>
      <c r="C33" s="6">
        <v>44534</v>
      </c>
      <c r="D33" s="4">
        <v>228</v>
      </c>
      <c r="E33" s="4" t="str">
        <f>VLOOKUP(A33,HOP!A:L,12,0)</f>
        <v>228.00</v>
      </c>
      <c r="F33" s="4" t="str">
        <f>VLOOKUP(A33,HOP!A:C,3,0)</f>
        <v>2325484</v>
      </c>
      <c r="G33" s="4">
        <f t="shared" si="0"/>
        <v>0</v>
      </c>
      <c r="H33" s="4" t="str">
        <f t="shared" si="1"/>
        <v>，2325484</v>
      </c>
      <c r="I33" s="4" t="str">
        <f>VLOOKUP(A33,HOP!A:T,20,0)</f>
        <v>直连</v>
      </c>
    </row>
    <row r="34" s="4" customFormat="1" spans="1:9">
      <c r="A34" s="4">
        <v>16914984812</v>
      </c>
      <c r="B34" s="6">
        <v>44533</v>
      </c>
      <c r="C34" s="6">
        <v>44534</v>
      </c>
      <c r="D34" s="4">
        <v>1340</v>
      </c>
      <c r="E34" s="4" t="str">
        <f>VLOOKUP(A34,HOP!A:L,12,0)</f>
        <v>1340.00</v>
      </c>
      <c r="F34" s="4" t="str">
        <f>VLOOKUP(A34,HOP!A:C,3,0)</f>
        <v>2325772</v>
      </c>
      <c r="G34" s="4">
        <f t="shared" si="0"/>
        <v>0</v>
      </c>
      <c r="H34" s="4" t="str">
        <f t="shared" si="1"/>
        <v>，2325772</v>
      </c>
      <c r="I34" s="4" t="str">
        <f>VLOOKUP(A34,HOP!A:T,20,0)</f>
        <v>直连</v>
      </c>
    </row>
    <row r="36" spans="4:4">
      <c r="D36" s="4">
        <f>SUM(D2:D35)</f>
        <v>40508</v>
      </c>
    </row>
    <row r="37" spans="4:4">
      <c r="D37" s="4" t="s">
        <v>123</v>
      </c>
    </row>
    <row r="39" spans="1:1">
      <c r="A39" s="4" t="s">
        <v>124</v>
      </c>
    </row>
    <row r="40" spans="1:1">
      <c r="A40" s="4" t="s">
        <v>125</v>
      </c>
    </row>
  </sheetData>
  <autoFilter ref="A1:XFD3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3">
        <v>16914984812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29</v>
      </c>
      <c r="K2" s="1" t="s">
        <v>150</v>
      </c>
      <c r="L2" s="1" t="s">
        <v>150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</row>
    <row r="3" s="1" customFormat="1" spans="1:20">
      <c r="A3" s="3">
        <v>16912121645</v>
      </c>
      <c r="B3" s="1" t="s">
        <v>143</v>
      </c>
      <c r="C3" s="1" t="s">
        <v>158</v>
      </c>
      <c r="D3" s="1" t="s">
        <v>159</v>
      </c>
      <c r="E3" s="1" t="s">
        <v>160</v>
      </c>
      <c r="F3" s="1" t="s">
        <v>143</v>
      </c>
      <c r="G3" s="1" t="s">
        <v>147</v>
      </c>
      <c r="H3" s="1" t="s">
        <v>148</v>
      </c>
      <c r="I3" s="1" t="s">
        <v>161</v>
      </c>
      <c r="J3" s="1" t="s">
        <v>29</v>
      </c>
      <c r="K3" s="1" t="s">
        <v>162</v>
      </c>
      <c r="L3" s="1" t="s">
        <v>162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163</v>
      </c>
      <c r="R3" s="1" t="s">
        <v>155</v>
      </c>
      <c r="S3" s="1" t="s">
        <v>156</v>
      </c>
      <c r="T3" s="1" t="s">
        <v>157</v>
      </c>
    </row>
    <row r="4" s="1" customFormat="1" spans="1:20">
      <c r="A4" s="3">
        <v>16911903122</v>
      </c>
      <c r="B4" s="1" t="s">
        <v>143</v>
      </c>
      <c r="C4" s="1" t="s">
        <v>164</v>
      </c>
      <c r="D4" s="1" t="s">
        <v>165</v>
      </c>
      <c r="E4" s="1" t="s">
        <v>166</v>
      </c>
      <c r="F4" s="1" t="s">
        <v>143</v>
      </c>
      <c r="G4" s="1" t="s">
        <v>147</v>
      </c>
      <c r="H4" s="1" t="s">
        <v>148</v>
      </c>
      <c r="I4" s="1" t="s">
        <v>167</v>
      </c>
      <c r="J4" s="1" t="s">
        <v>29</v>
      </c>
      <c r="K4" s="1" t="s">
        <v>168</v>
      </c>
      <c r="L4" s="1" t="s">
        <v>168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169</v>
      </c>
      <c r="R4" s="1" t="s">
        <v>155</v>
      </c>
      <c r="S4" s="1" t="s">
        <v>156</v>
      </c>
      <c r="T4" s="1" t="s">
        <v>157</v>
      </c>
    </row>
    <row r="5" s="1" customFormat="1" spans="1:20">
      <c r="A5" s="3">
        <v>16910496868</v>
      </c>
      <c r="B5" s="1" t="s">
        <v>143</v>
      </c>
      <c r="C5" s="1" t="s">
        <v>170</v>
      </c>
      <c r="D5" s="1" t="s">
        <v>171</v>
      </c>
      <c r="E5" s="1" t="s">
        <v>172</v>
      </c>
      <c r="F5" s="1" t="s">
        <v>143</v>
      </c>
      <c r="G5" s="1" t="s">
        <v>147</v>
      </c>
      <c r="H5" s="1" t="s">
        <v>148</v>
      </c>
      <c r="I5" s="1" t="s">
        <v>173</v>
      </c>
      <c r="J5" s="1" t="s">
        <v>29</v>
      </c>
      <c r="K5" s="1" t="s">
        <v>174</v>
      </c>
      <c r="L5" s="1" t="s">
        <v>174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175</v>
      </c>
      <c r="R5" s="1" t="s">
        <v>155</v>
      </c>
      <c r="S5" s="1" t="s">
        <v>156</v>
      </c>
      <c r="T5" s="1" t="s">
        <v>157</v>
      </c>
    </row>
    <row r="6" s="1" customFormat="1" spans="1:20">
      <c r="A6" s="3">
        <v>16910296604</v>
      </c>
      <c r="B6" s="1" t="s">
        <v>143</v>
      </c>
      <c r="C6" s="1" t="s">
        <v>176</v>
      </c>
      <c r="D6" s="1" t="s">
        <v>177</v>
      </c>
      <c r="E6" s="1" t="s">
        <v>178</v>
      </c>
      <c r="F6" s="1" t="s">
        <v>143</v>
      </c>
      <c r="G6" s="1" t="s">
        <v>147</v>
      </c>
      <c r="H6" s="1" t="s">
        <v>148</v>
      </c>
      <c r="I6" s="1" t="s">
        <v>179</v>
      </c>
      <c r="J6" s="1" t="s">
        <v>29</v>
      </c>
      <c r="K6" s="1" t="s">
        <v>180</v>
      </c>
      <c r="L6" s="1" t="s">
        <v>180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181</v>
      </c>
      <c r="R6" s="1" t="s">
        <v>155</v>
      </c>
      <c r="S6" s="1" t="s">
        <v>156</v>
      </c>
      <c r="T6" s="1" t="s">
        <v>157</v>
      </c>
    </row>
    <row r="7" s="1" customFormat="1" spans="1:20">
      <c r="A7" s="3">
        <v>16910280139</v>
      </c>
      <c r="B7" s="1" t="s">
        <v>143</v>
      </c>
      <c r="C7" s="1" t="s">
        <v>182</v>
      </c>
      <c r="D7" s="1" t="s">
        <v>183</v>
      </c>
      <c r="E7" s="1" t="s">
        <v>184</v>
      </c>
      <c r="F7" s="1" t="s">
        <v>143</v>
      </c>
      <c r="G7" s="1" t="s">
        <v>147</v>
      </c>
      <c r="H7" s="1" t="s">
        <v>148</v>
      </c>
      <c r="I7" s="1" t="s">
        <v>185</v>
      </c>
      <c r="J7" s="1" t="s">
        <v>29</v>
      </c>
      <c r="K7" s="1" t="s">
        <v>186</v>
      </c>
      <c r="L7" s="1" t="s">
        <v>186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187</v>
      </c>
      <c r="R7" s="1" t="s">
        <v>155</v>
      </c>
      <c r="S7" s="1" t="s">
        <v>156</v>
      </c>
      <c r="T7" s="1" t="s">
        <v>157</v>
      </c>
    </row>
    <row r="8" s="1" customFormat="1" spans="1:20">
      <c r="A8" s="3">
        <v>16910248994</v>
      </c>
      <c r="B8" s="1" t="s">
        <v>143</v>
      </c>
      <c r="C8" s="1" t="s">
        <v>188</v>
      </c>
      <c r="D8" s="1" t="s">
        <v>189</v>
      </c>
      <c r="E8" s="1" t="s">
        <v>190</v>
      </c>
      <c r="F8" s="1" t="s">
        <v>143</v>
      </c>
      <c r="G8" s="1" t="s">
        <v>147</v>
      </c>
      <c r="H8" s="1" t="s">
        <v>148</v>
      </c>
      <c r="I8" s="1" t="s">
        <v>191</v>
      </c>
      <c r="J8" s="1" t="s">
        <v>29</v>
      </c>
      <c r="K8" s="1" t="s">
        <v>192</v>
      </c>
      <c r="L8" s="1" t="s">
        <v>192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193</v>
      </c>
      <c r="R8" s="1" t="s">
        <v>155</v>
      </c>
      <c r="S8" s="1" t="s">
        <v>156</v>
      </c>
      <c r="T8" s="1" t="s">
        <v>157</v>
      </c>
    </row>
    <row r="9" s="1" customFormat="1" spans="1:20">
      <c r="A9" s="3">
        <v>16910061038</v>
      </c>
      <c r="B9" s="1" t="s">
        <v>143</v>
      </c>
      <c r="C9" s="1" t="s">
        <v>194</v>
      </c>
      <c r="D9" s="1" t="s">
        <v>195</v>
      </c>
      <c r="E9" s="1" t="s">
        <v>196</v>
      </c>
      <c r="F9" s="1" t="s">
        <v>143</v>
      </c>
      <c r="G9" s="1" t="s">
        <v>147</v>
      </c>
      <c r="H9" s="1" t="s">
        <v>148</v>
      </c>
      <c r="I9" s="1" t="s">
        <v>197</v>
      </c>
      <c r="J9" s="1" t="s">
        <v>29</v>
      </c>
      <c r="K9" s="1" t="s">
        <v>198</v>
      </c>
      <c r="L9" s="1" t="s">
        <v>198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199</v>
      </c>
      <c r="R9" s="1" t="s">
        <v>155</v>
      </c>
      <c r="S9" s="1" t="s">
        <v>156</v>
      </c>
      <c r="T9" s="1" t="s">
        <v>157</v>
      </c>
    </row>
    <row r="10" s="1" customFormat="1" spans="1:20">
      <c r="A10" s="3">
        <v>16909807212</v>
      </c>
      <c r="B10" s="1" t="s">
        <v>200</v>
      </c>
      <c r="C10" s="1" t="s">
        <v>201</v>
      </c>
      <c r="D10" s="1" t="s">
        <v>202</v>
      </c>
      <c r="E10" s="1" t="s">
        <v>203</v>
      </c>
      <c r="F10" s="1" t="s">
        <v>143</v>
      </c>
      <c r="G10" s="1" t="s">
        <v>147</v>
      </c>
      <c r="H10" s="1" t="s">
        <v>148</v>
      </c>
      <c r="I10" s="1" t="s">
        <v>204</v>
      </c>
      <c r="J10" s="1" t="s">
        <v>29</v>
      </c>
      <c r="K10" s="1" t="s">
        <v>205</v>
      </c>
      <c r="L10" s="1" t="s">
        <v>205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206</v>
      </c>
      <c r="R10" s="1" t="s">
        <v>155</v>
      </c>
      <c r="S10" s="1" t="s">
        <v>156</v>
      </c>
      <c r="T10" s="1" t="s">
        <v>157</v>
      </c>
    </row>
    <row r="11" s="1" customFormat="1" spans="1:20">
      <c r="A11" s="3">
        <v>16909613626</v>
      </c>
      <c r="B11" s="1" t="s">
        <v>200</v>
      </c>
      <c r="C11" s="1" t="s">
        <v>207</v>
      </c>
      <c r="D11" s="1" t="s">
        <v>208</v>
      </c>
      <c r="E11" s="1" t="s">
        <v>209</v>
      </c>
      <c r="F11" s="1" t="s">
        <v>143</v>
      </c>
      <c r="G11" s="1" t="s">
        <v>147</v>
      </c>
      <c r="H11" s="1" t="s">
        <v>148</v>
      </c>
      <c r="I11" s="1" t="s">
        <v>210</v>
      </c>
      <c r="J11" s="1" t="s">
        <v>29</v>
      </c>
      <c r="K11" s="1" t="s">
        <v>211</v>
      </c>
      <c r="L11" s="1" t="s">
        <v>211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212</v>
      </c>
      <c r="R11" s="1" t="s">
        <v>155</v>
      </c>
      <c r="S11" s="1" t="s">
        <v>156</v>
      </c>
      <c r="T11" s="1" t="s">
        <v>157</v>
      </c>
    </row>
    <row r="12" s="1" customFormat="1" spans="1:20">
      <c r="A12" s="3">
        <v>16909199492</v>
      </c>
      <c r="B12" s="1" t="s">
        <v>200</v>
      </c>
      <c r="C12" s="1" t="s">
        <v>213</v>
      </c>
      <c r="D12" s="1" t="s">
        <v>214</v>
      </c>
      <c r="E12" s="1" t="s">
        <v>215</v>
      </c>
      <c r="F12" s="1" t="s">
        <v>143</v>
      </c>
      <c r="G12" s="1" t="s">
        <v>147</v>
      </c>
      <c r="H12" s="1" t="s">
        <v>148</v>
      </c>
      <c r="I12" s="1" t="s">
        <v>216</v>
      </c>
      <c r="J12" s="1" t="s">
        <v>29</v>
      </c>
      <c r="K12" s="1" t="s">
        <v>217</v>
      </c>
      <c r="L12" s="1" t="s">
        <v>217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218</v>
      </c>
      <c r="R12" s="1" t="s">
        <v>155</v>
      </c>
      <c r="S12" s="1" t="s">
        <v>156</v>
      </c>
      <c r="T12" s="1" t="s">
        <v>157</v>
      </c>
    </row>
    <row r="13" s="1" customFormat="1" spans="1:20">
      <c r="A13" s="3">
        <v>16909162485</v>
      </c>
      <c r="B13" s="1" t="s">
        <v>200</v>
      </c>
      <c r="C13" s="1" t="s">
        <v>219</v>
      </c>
      <c r="D13" s="1" t="s">
        <v>220</v>
      </c>
      <c r="E13" s="1" t="s">
        <v>221</v>
      </c>
      <c r="F13" s="1" t="s">
        <v>143</v>
      </c>
      <c r="G13" s="1" t="s">
        <v>147</v>
      </c>
      <c r="H13" s="1" t="s">
        <v>148</v>
      </c>
      <c r="I13" s="1" t="s">
        <v>222</v>
      </c>
      <c r="J13" s="1" t="s">
        <v>29</v>
      </c>
      <c r="K13" s="1" t="s">
        <v>223</v>
      </c>
      <c r="L13" s="1" t="s">
        <v>223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224</v>
      </c>
      <c r="R13" s="1" t="s">
        <v>155</v>
      </c>
      <c r="S13" s="1" t="s">
        <v>156</v>
      </c>
      <c r="T13" s="1" t="s">
        <v>157</v>
      </c>
    </row>
    <row r="14" s="1" customFormat="1" spans="1:20">
      <c r="A14" s="3">
        <v>16908860569</v>
      </c>
      <c r="B14" s="1" t="s">
        <v>200</v>
      </c>
      <c r="C14" s="1" t="s">
        <v>225</v>
      </c>
      <c r="D14" s="1" t="s">
        <v>214</v>
      </c>
      <c r="E14" s="1" t="s">
        <v>226</v>
      </c>
      <c r="F14" s="1" t="s">
        <v>143</v>
      </c>
      <c r="G14" s="1" t="s">
        <v>147</v>
      </c>
      <c r="H14" s="1" t="s">
        <v>148</v>
      </c>
      <c r="I14" s="1" t="s">
        <v>227</v>
      </c>
      <c r="J14" s="1" t="s">
        <v>29</v>
      </c>
      <c r="K14" s="1" t="s">
        <v>228</v>
      </c>
      <c r="L14" s="1" t="s">
        <v>228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229</v>
      </c>
      <c r="R14" s="1" t="s">
        <v>155</v>
      </c>
      <c r="S14" s="1" t="s">
        <v>156</v>
      </c>
      <c r="T14" s="1" t="s">
        <v>157</v>
      </c>
    </row>
    <row r="15" s="1" customFormat="1" spans="1:20">
      <c r="A15" s="3">
        <v>16908555175</v>
      </c>
      <c r="B15" s="1" t="s">
        <v>200</v>
      </c>
      <c r="C15" s="1" t="s">
        <v>230</v>
      </c>
      <c r="D15" s="1" t="s">
        <v>214</v>
      </c>
      <c r="E15" s="1" t="s">
        <v>231</v>
      </c>
      <c r="F15" s="1" t="s">
        <v>143</v>
      </c>
      <c r="G15" s="1" t="s">
        <v>147</v>
      </c>
      <c r="H15" s="1" t="s">
        <v>148</v>
      </c>
      <c r="I15" s="1" t="s">
        <v>216</v>
      </c>
      <c r="J15" s="1" t="s">
        <v>29</v>
      </c>
      <c r="K15" s="1" t="s">
        <v>217</v>
      </c>
      <c r="L15" s="1" t="s">
        <v>217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232</v>
      </c>
      <c r="R15" s="1" t="s">
        <v>155</v>
      </c>
      <c r="S15" s="1" t="s">
        <v>156</v>
      </c>
      <c r="T15" s="1" t="s">
        <v>157</v>
      </c>
    </row>
    <row r="16" s="1" customFormat="1" spans="1:20">
      <c r="A16" s="3">
        <v>16904627329</v>
      </c>
      <c r="B16" s="1" t="s">
        <v>200</v>
      </c>
      <c r="C16" s="1" t="s">
        <v>233</v>
      </c>
      <c r="D16" s="1" t="s">
        <v>234</v>
      </c>
      <c r="E16" s="1" t="s">
        <v>235</v>
      </c>
      <c r="F16" s="1" t="s">
        <v>143</v>
      </c>
      <c r="G16" s="1" t="s">
        <v>147</v>
      </c>
      <c r="H16" s="1" t="s">
        <v>148</v>
      </c>
      <c r="I16" s="1" t="s">
        <v>236</v>
      </c>
      <c r="J16" s="1" t="s">
        <v>29</v>
      </c>
      <c r="K16" s="1" t="s">
        <v>237</v>
      </c>
      <c r="L16" s="1" t="s">
        <v>237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238</v>
      </c>
      <c r="R16" s="1" t="s">
        <v>155</v>
      </c>
      <c r="S16" s="1" t="s">
        <v>156</v>
      </c>
      <c r="T16" s="1" t="s">
        <v>157</v>
      </c>
    </row>
    <row r="17" s="1" customFormat="1" spans="1:20">
      <c r="A17" s="3">
        <v>16904343478</v>
      </c>
      <c r="B17" s="1" t="s">
        <v>200</v>
      </c>
      <c r="C17" s="1" t="s">
        <v>239</v>
      </c>
      <c r="D17" s="1" t="s">
        <v>240</v>
      </c>
      <c r="E17" s="1" t="s">
        <v>241</v>
      </c>
      <c r="F17" s="1" t="s">
        <v>143</v>
      </c>
      <c r="G17" s="1" t="s">
        <v>147</v>
      </c>
      <c r="H17" s="1" t="s">
        <v>148</v>
      </c>
      <c r="I17" s="1" t="s">
        <v>242</v>
      </c>
      <c r="J17" s="1" t="s">
        <v>29</v>
      </c>
      <c r="K17" s="1" t="s">
        <v>243</v>
      </c>
      <c r="L17" s="1" t="s">
        <v>243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244</v>
      </c>
      <c r="R17" s="1" t="s">
        <v>155</v>
      </c>
      <c r="S17" s="1" t="s">
        <v>156</v>
      </c>
      <c r="T17" s="1" t="s">
        <v>157</v>
      </c>
    </row>
    <row r="18" s="1" customFormat="1" spans="1:20">
      <c r="A18" s="3">
        <v>16903525655</v>
      </c>
      <c r="B18" s="1" t="s">
        <v>200</v>
      </c>
      <c r="C18" s="1" t="s">
        <v>245</v>
      </c>
      <c r="D18" s="1" t="s">
        <v>246</v>
      </c>
      <c r="E18" s="1" t="s">
        <v>247</v>
      </c>
      <c r="F18" s="1" t="s">
        <v>143</v>
      </c>
      <c r="G18" s="1" t="s">
        <v>147</v>
      </c>
      <c r="H18" s="1" t="s">
        <v>148</v>
      </c>
      <c r="I18" s="1" t="s">
        <v>248</v>
      </c>
      <c r="J18" s="1" t="s">
        <v>29</v>
      </c>
      <c r="K18" s="1" t="s">
        <v>249</v>
      </c>
      <c r="L18" s="1" t="s">
        <v>249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250</v>
      </c>
      <c r="R18" s="1" t="s">
        <v>155</v>
      </c>
      <c r="S18" s="1" t="s">
        <v>156</v>
      </c>
      <c r="T18" s="1" t="s">
        <v>157</v>
      </c>
    </row>
    <row r="19" s="1" customFormat="1" spans="1:20">
      <c r="A19" s="3">
        <v>16903012022</v>
      </c>
      <c r="B19" s="1" t="s">
        <v>251</v>
      </c>
      <c r="C19" s="1" t="s">
        <v>252</v>
      </c>
      <c r="D19" s="1" t="s">
        <v>253</v>
      </c>
      <c r="E19" s="1" t="s">
        <v>254</v>
      </c>
      <c r="F19" s="1" t="s">
        <v>143</v>
      </c>
      <c r="G19" s="1" t="s">
        <v>147</v>
      </c>
      <c r="H19" s="1" t="s">
        <v>148</v>
      </c>
      <c r="I19" s="1" t="s">
        <v>255</v>
      </c>
      <c r="J19" s="1" t="s">
        <v>29</v>
      </c>
      <c r="K19" s="1" t="s">
        <v>256</v>
      </c>
      <c r="L19" s="1" t="s">
        <v>256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257</v>
      </c>
      <c r="R19" s="1" t="s">
        <v>155</v>
      </c>
      <c r="S19" s="1" t="s">
        <v>156</v>
      </c>
      <c r="T19" s="1" t="s">
        <v>157</v>
      </c>
    </row>
    <row r="20" s="1" customFormat="1" spans="1:20">
      <c r="A20" s="3">
        <v>16902829655</v>
      </c>
      <c r="B20" s="1" t="s">
        <v>251</v>
      </c>
      <c r="C20" s="1" t="s">
        <v>258</v>
      </c>
      <c r="D20" s="1" t="s">
        <v>259</v>
      </c>
      <c r="E20" s="1" t="s">
        <v>260</v>
      </c>
      <c r="F20" s="1" t="s">
        <v>143</v>
      </c>
      <c r="G20" s="1" t="s">
        <v>147</v>
      </c>
      <c r="H20" s="1" t="s">
        <v>148</v>
      </c>
      <c r="I20" s="1" t="s">
        <v>261</v>
      </c>
      <c r="J20" s="1" t="s">
        <v>29</v>
      </c>
      <c r="K20" s="1" t="s">
        <v>262</v>
      </c>
      <c r="L20" s="1" t="s">
        <v>262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263</v>
      </c>
      <c r="R20" s="1" t="s">
        <v>155</v>
      </c>
      <c r="S20" s="1" t="s">
        <v>156</v>
      </c>
      <c r="T20" s="1" t="s">
        <v>157</v>
      </c>
    </row>
    <row r="21" s="1" customFormat="1" spans="1:20">
      <c r="A21" s="3">
        <v>16897139633</v>
      </c>
      <c r="B21" s="1" t="s">
        <v>251</v>
      </c>
      <c r="C21" s="1" t="s">
        <v>264</v>
      </c>
      <c r="D21" s="1" t="s">
        <v>265</v>
      </c>
      <c r="E21" s="1" t="s">
        <v>266</v>
      </c>
      <c r="F21" s="1" t="s">
        <v>200</v>
      </c>
      <c r="G21" s="1" t="s">
        <v>147</v>
      </c>
      <c r="H21" s="1" t="s">
        <v>148</v>
      </c>
      <c r="I21" s="1" t="s">
        <v>267</v>
      </c>
      <c r="J21" s="1" t="s">
        <v>29</v>
      </c>
      <c r="K21" s="1" t="s">
        <v>268</v>
      </c>
      <c r="L21" s="1" t="s">
        <v>268</v>
      </c>
      <c r="M21" s="1" t="s">
        <v>151</v>
      </c>
      <c r="N21" s="1" t="s">
        <v>151</v>
      </c>
      <c r="O21" s="1" t="s">
        <v>152</v>
      </c>
      <c r="P21" s="1" t="s">
        <v>153</v>
      </c>
      <c r="Q21" s="1" t="s">
        <v>269</v>
      </c>
      <c r="R21" s="1" t="s">
        <v>155</v>
      </c>
      <c r="S21" s="1" t="s">
        <v>156</v>
      </c>
      <c r="T21" s="1" t="s">
        <v>157</v>
      </c>
    </row>
    <row r="22" s="1" customFormat="1" spans="1:20">
      <c r="A22" s="3">
        <v>16882696524</v>
      </c>
      <c r="B22" s="1" t="s">
        <v>270</v>
      </c>
      <c r="C22" s="1" t="s">
        <v>271</v>
      </c>
      <c r="D22" s="1" t="s">
        <v>265</v>
      </c>
      <c r="E22" s="1" t="s">
        <v>272</v>
      </c>
      <c r="F22" s="1" t="s">
        <v>143</v>
      </c>
      <c r="G22" s="1" t="s">
        <v>147</v>
      </c>
      <c r="H22" s="1" t="s">
        <v>148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151</v>
      </c>
      <c r="N22" s="1" t="s">
        <v>151</v>
      </c>
      <c r="O22" s="1" t="s">
        <v>152</v>
      </c>
      <c r="P22" s="1" t="s">
        <v>153</v>
      </c>
      <c r="Q22" s="1" t="s">
        <v>275</v>
      </c>
      <c r="R22" s="1" t="s">
        <v>155</v>
      </c>
      <c r="S22" s="1" t="s">
        <v>156</v>
      </c>
      <c r="T22" s="1" t="s">
        <v>157</v>
      </c>
    </row>
    <row r="23" s="1" customFormat="1" spans="1:20">
      <c r="A23" s="3">
        <v>16874251770</v>
      </c>
      <c r="B23" s="1" t="s">
        <v>276</v>
      </c>
      <c r="C23" s="1" t="s">
        <v>277</v>
      </c>
      <c r="D23" s="1" t="s">
        <v>265</v>
      </c>
      <c r="E23" s="1" t="s">
        <v>278</v>
      </c>
      <c r="F23" s="1" t="s">
        <v>143</v>
      </c>
      <c r="G23" s="1" t="s">
        <v>147</v>
      </c>
      <c r="H23" s="1" t="s">
        <v>148</v>
      </c>
      <c r="I23" s="1" t="s">
        <v>279</v>
      </c>
      <c r="J23" s="1" t="s">
        <v>29</v>
      </c>
      <c r="K23" s="1" t="s">
        <v>268</v>
      </c>
      <c r="L23" s="1" t="s">
        <v>268</v>
      </c>
      <c r="M23" s="1" t="s">
        <v>151</v>
      </c>
      <c r="N23" s="1" t="s">
        <v>151</v>
      </c>
      <c r="O23" s="1" t="s">
        <v>152</v>
      </c>
      <c r="P23" s="1" t="s">
        <v>153</v>
      </c>
      <c r="Q23" s="1" t="s">
        <v>280</v>
      </c>
      <c r="R23" s="1" t="s">
        <v>155</v>
      </c>
      <c r="S23" s="1" t="s">
        <v>156</v>
      </c>
      <c r="T23" s="1" t="s">
        <v>157</v>
      </c>
    </row>
    <row r="24" s="1" customFormat="1" spans="1:20">
      <c r="A24" s="3">
        <v>16873866770</v>
      </c>
      <c r="B24" s="1" t="s">
        <v>276</v>
      </c>
      <c r="C24" s="1" t="s">
        <v>281</v>
      </c>
      <c r="D24" s="1" t="s">
        <v>282</v>
      </c>
      <c r="E24" s="1" t="s">
        <v>283</v>
      </c>
      <c r="F24" s="1" t="s">
        <v>143</v>
      </c>
      <c r="G24" s="1" t="s">
        <v>147</v>
      </c>
      <c r="H24" s="1" t="s">
        <v>148</v>
      </c>
      <c r="I24" s="1" t="s">
        <v>284</v>
      </c>
      <c r="J24" s="1" t="s">
        <v>29</v>
      </c>
      <c r="K24" s="1" t="s">
        <v>285</v>
      </c>
      <c r="L24" s="1" t="s">
        <v>285</v>
      </c>
      <c r="M24" s="1" t="s">
        <v>151</v>
      </c>
      <c r="N24" s="1" t="s">
        <v>151</v>
      </c>
      <c r="O24" s="1" t="s">
        <v>152</v>
      </c>
      <c r="P24" s="1" t="s">
        <v>153</v>
      </c>
      <c r="Q24" s="1" t="s">
        <v>286</v>
      </c>
      <c r="R24" s="1" t="s">
        <v>155</v>
      </c>
      <c r="S24" s="1" t="s">
        <v>156</v>
      </c>
      <c r="T24" s="1" t="s">
        <v>157</v>
      </c>
    </row>
    <row r="25" s="1" customFormat="1" spans="1:20">
      <c r="A25" s="3">
        <v>16871665431</v>
      </c>
      <c r="B25" s="1" t="s">
        <v>287</v>
      </c>
      <c r="C25" s="1" t="s">
        <v>288</v>
      </c>
      <c r="D25" s="1" t="s">
        <v>289</v>
      </c>
      <c r="E25" s="1" t="s">
        <v>290</v>
      </c>
      <c r="F25" s="1" t="s">
        <v>143</v>
      </c>
      <c r="G25" s="1" t="s">
        <v>147</v>
      </c>
      <c r="H25" s="1" t="s">
        <v>148</v>
      </c>
      <c r="I25" s="1" t="s">
        <v>291</v>
      </c>
      <c r="J25" s="1" t="s">
        <v>29</v>
      </c>
      <c r="K25" s="1" t="s">
        <v>292</v>
      </c>
      <c r="L25" s="1" t="s">
        <v>292</v>
      </c>
      <c r="M25" s="1" t="s">
        <v>151</v>
      </c>
      <c r="N25" s="1" t="s">
        <v>151</v>
      </c>
      <c r="O25" s="1" t="s">
        <v>152</v>
      </c>
      <c r="P25" s="1" t="s">
        <v>153</v>
      </c>
      <c r="Q25" s="1" t="s">
        <v>293</v>
      </c>
      <c r="R25" s="1" t="s">
        <v>155</v>
      </c>
      <c r="S25" s="1" t="s">
        <v>156</v>
      </c>
      <c r="T25" s="1" t="s">
        <v>157</v>
      </c>
    </row>
    <row r="26" s="1" customFormat="1" spans="1:20">
      <c r="A26" s="3">
        <v>16865700720</v>
      </c>
      <c r="B26" s="1" t="s">
        <v>287</v>
      </c>
      <c r="C26" s="1" t="s">
        <v>294</v>
      </c>
      <c r="D26" s="1" t="s">
        <v>295</v>
      </c>
      <c r="E26" s="1" t="s">
        <v>296</v>
      </c>
      <c r="F26" s="1" t="s">
        <v>200</v>
      </c>
      <c r="G26" s="1" t="s">
        <v>147</v>
      </c>
      <c r="H26" s="1" t="s">
        <v>148</v>
      </c>
      <c r="I26" s="1" t="s">
        <v>297</v>
      </c>
      <c r="J26" s="1" t="s">
        <v>29</v>
      </c>
      <c r="K26" s="1" t="s">
        <v>298</v>
      </c>
      <c r="L26" s="1" t="s">
        <v>298</v>
      </c>
      <c r="M26" s="1" t="s">
        <v>151</v>
      </c>
      <c r="N26" s="1" t="s">
        <v>151</v>
      </c>
      <c r="O26" s="1" t="s">
        <v>152</v>
      </c>
      <c r="P26" s="1" t="s">
        <v>153</v>
      </c>
      <c r="Q26" s="1" t="s">
        <v>299</v>
      </c>
      <c r="R26" s="1" t="s">
        <v>155</v>
      </c>
      <c r="S26" s="1" t="s">
        <v>156</v>
      </c>
      <c r="T26" s="1" t="s">
        <v>157</v>
      </c>
    </row>
    <row r="27" s="1" customFormat="1" spans="1:20">
      <c r="A27" s="3">
        <v>16859083011</v>
      </c>
      <c r="B27" s="1" t="s">
        <v>300</v>
      </c>
      <c r="C27" s="1" t="s">
        <v>301</v>
      </c>
      <c r="D27" s="1" t="s">
        <v>302</v>
      </c>
      <c r="E27" s="1" t="s">
        <v>303</v>
      </c>
      <c r="F27" s="1" t="s">
        <v>304</v>
      </c>
      <c r="G27" s="1" t="s">
        <v>147</v>
      </c>
      <c r="H27" s="1" t="s">
        <v>148</v>
      </c>
      <c r="I27" s="1" t="s">
        <v>305</v>
      </c>
      <c r="J27" s="1" t="s">
        <v>29</v>
      </c>
      <c r="K27" s="1" t="s">
        <v>306</v>
      </c>
      <c r="L27" s="1" t="s">
        <v>306</v>
      </c>
      <c r="M27" s="1" t="s">
        <v>151</v>
      </c>
      <c r="N27" s="1" t="s">
        <v>151</v>
      </c>
      <c r="O27" s="1" t="s">
        <v>152</v>
      </c>
      <c r="P27" s="1" t="s">
        <v>153</v>
      </c>
      <c r="Q27" s="1" t="s">
        <v>307</v>
      </c>
      <c r="R27" s="1" t="s">
        <v>155</v>
      </c>
      <c r="S27" s="1" t="s">
        <v>156</v>
      </c>
      <c r="T27" s="1" t="s">
        <v>157</v>
      </c>
    </row>
    <row r="28" s="1" customFormat="1" spans="1:20">
      <c r="A28" s="3">
        <v>16824319899</v>
      </c>
      <c r="B28" s="1" t="s">
        <v>308</v>
      </c>
      <c r="C28" s="1" t="s">
        <v>309</v>
      </c>
      <c r="D28" s="1" t="s">
        <v>310</v>
      </c>
      <c r="E28" s="1" t="s">
        <v>311</v>
      </c>
      <c r="F28" s="1" t="s">
        <v>143</v>
      </c>
      <c r="G28" s="1" t="s">
        <v>147</v>
      </c>
      <c r="H28" s="1" t="s">
        <v>148</v>
      </c>
      <c r="I28" s="1" t="s">
        <v>312</v>
      </c>
      <c r="J28" s="1" t="s">
        <v>29</v>
      </c>
      <c r="K28" s="1" t="s">
        <v>313</v>
      </c>
      <c r="L28" s="1" t="s">
        <v>313</v>
      </c>
      <c r="M28" s="1" t="s">
        <v>151</v>
      </c>
      <c r="N28" s="1" t="s">
        <v>151</v>
      </c>
      <c r="O28" s="1" t="s">
        <v>152</v>
      </c>
      <c r="P28" s="1" t="s">
        <v>153</v>
      </c>
      <c r="Q28" s="1" t="s">
        <v>314</v>
      </c>
      <c r="R28" s="1" t="s">
        <v>155</v>
      </c>
      <c r="S28" s="1" t="s">
        <v>156</v>
      </c>
      <c r="T28" s="1" t="s">
        <v>157</v>
      </c>
    </row>
    <row r="29" s="1" customFormat="1" spans="1:20">
      <c r="A29" s="3">
        <v>16804253995</v>
      </c>
      <c r="B29" s="1" t="s">
        <v>315</v>
      </c>
      <c r="C29" s="1" t="s">
        <v>316</v>
      </c>
      <c r="D29" s="1" t="s">
        <v>317</v>
      </c>
      <c r="E29" s="1" t="s">
        <v>318</v>
      </c>
      <c r="F29" s="1" t="s">
        <v>143</v>
      </c>
      <c r="G29" s="1" t="s">
        <v>147</v>
      </c>
      <c r="H29" s="1" t="s">
        <v>148</v>
      </c>
      <c r="I29" s="1" t="s">
        <v>319</v>
      </c>
      <c r="J29" s="1" t="s">
        <v>29</v>
      </c>
      <c r="K29" s="1" t="s">
        <v>320</v>
      </c>
      <c r="L29" s="1" t="s">
        <v>320</v>
      </c>
      <c r="M29" s="1" t="s">
        <v>151</v>
      </c>
      <c r="N29" s="1" t="s">
        <v>151</v>
      </c>
      <c r="O29" s="1" t="s">
        <v>152</v>
      </c>
      <c r="P29" s="1" t="s">
        <v>153</v>
      </c>
      <c r="Q29" s="1" t="s">
        <v>321</v>
      </c>
      <c r="R29" s="1" t="s">
        <v>155</v>
      </c>
      <c r="S29" s="1" t="s">
        <v>156</v>
      </c>
      <c r="T29" s="1" t="s">
        <v>157</v>
      </c>
    </row>
    <row r="30" s="1" customFormat="1" spans="1:20">
      <c r="A30" s="3">
        <v>16792703554</v>
      </c>
      <c r="B30" s="1" t="s">
        <v>322</v>
      </c>
      <c r="C30" s="1" t="s">
        <v>323</v>
      </c>
      <c r="D30" s="1" t="s">
        <v>324</v>
      </c>
      <c r="E30" s="1" t="s">
        <v>325</v>
      </c>
      <c r="F30" s="1" t="s">
        <v>304</v>
      </c>
      <c r="G30" s="1" t="s">
        <v>147</v>
      </c>
      <c r="H30" s="1" t="s">
        <v>148</v>
      </c>
      <c r="I30" s="1" t="s">
        <v>326</v>
      </c>
      <c r="J30" s="1" t="s">
        <v>29</v>
      </c>
      <c r="K30" s="1" t="s">
        <v>327</v>
      </c>
      <c r="L30" s="1" t="s">
        <v>327</v>
      </c>
      <c r="M30" s="1" t="s">
        <v>151</v>
      </c>
      <c r="N30" s="1" t="s">
        <v>151</v>
      </c>
      <c r="O30" s="1" t="s">
        <v>152</v>
      </c>
      <c r="P30" s="1" t="s">
        <v>153</v>
      </c>
      <c r="Q30" s="1" t="s">
        <v>328</v>
      </c>
      <c r="R30" s="1" t="s">
        <v>155</v>
      </c>
      <c r="S30" s="1" t="s">
        <v>156</v>
      </c>
      <c r="T30" s="1" t="s">
        <v>157</v>
      </c>
    </row>
    <row r="31" s="1" customFormat="1" spans="1:20">
      <c r="A31" s="3">
        <v>16784901994</v>
      </c>
      <c r="B31" s="1" t="s">
        <v>329</v>
      </c>
      <c r="C31" s="1" t="s">
        <v>330</v>
      </c>
      <c r="D31" s="1" t="s">
        <v>331</v>
      </c>
      <c r="E31" s="1" t="s">
        <v>332</v>
      </c>
      <c r="F31" s="1" t="s">
        <v>200</v>
      </c>
      <c r="G31" s="1" t="s">
        <v>147</v>
      </c>
      <c r="H31" s="1" t="s">
        <v>148</v>
      </c>
      <c r="I31" s="1" t="s">
        <v>333</v>
      </c>
      <c r="J31" s="1" t="s">
        <v>29</v>
      </c>
      <c r="K31" s="1" t="s">
        <v>334</v>
      </c>
      <c r="L31" s="1" t="s">
        <v>335</v>
      </c>
      <c r="M31" s="1" t="s">
        <v>336</v>
      </c>
      <c r="N31" s="1" t="s">
        <v>337</v>
      </c>
      <c r="O31" s="1" t="s">
        <v>152</v>
      </c>
      <c r="P31" s="1" t="s">
        <v>153</v>
      </c>
      <c r="Q31" s="1" t="s">
        <v>338</v>
      </c>
      <c r="R31" s="1" t="s">
        <v>155</v>
      </c>
      <c r="S31" s="1" t="s">
        <v>156</v>
      </c>
      <c r="T31" s="1" t="s">
        <v>157</v>
      </c>
    </row>
    <row r="32" s="1" customFormat="1" spans="1:20">
      <c r="A32" s="3">
        <v>16759167389</v>
      </c>
      <c r="B32" s="1" t="s">
        <v>339</v>
      </c>
      <c r="C32" s="1" t="s">
        <v>340</v>
      </c>
      <c r="D32" s="1" t="s">
        <v>341</v>
      </c>
      <c r="E32" s="1" t="s">
        <v>342</v>
      </c>
      <c r="F32" s="1" t="s">
        <v>251</v>
      </c>
      <c r="G32" s="1" t="s">
        <v>147</v>
      </c>
      <c r="H32" s="1" t="s">
        <v>148</v>
      </c>
      <c r="I32" s="1" t="s">
        <v>343</v>
      </c>
      <c r="J32" s="1" t="s">
        <v>29</v>
      </c>
      <c r="K32" s="1" t="s">
        <v>344</v>
      </c>
      <c r="L32" s="1" t="s">
        <v>344</v>
      </c>
      <c r="M32" s="1" t="s">
        <v>151</v>
      </c>
      <c r="N32" s="1" t="s">
        <v>151</v>
      </c>
      <c r="O32" s="1" t="s">
        <v>152</v>
      </c>
      <c r="P32" s="1" t="s">
        <v>153</v>
      </c>
      <c r="Q32" s="1" t="s">
        <v>345</v>
      </c>
      <c r="R32" s="1" t="s">
        <v>155</v>
      </c>
      <c r="S32" s="1" t="s">
        <v>156</v>
      </c>
      <c r="T32" s="1" t="s">
        <v>157</v>
      </c>
    </row>
    <row r="33" s="1" customFormat="1" spans="1:20">
      <c r="A33" s="3">
        <v>16755710425</v>
      </c>
      <c r="B33" s="1" t="s">
        <v>346</v>
      </c>
      <c r="C33" s="1" t="s">
        <v>347</v>
      </c>
      <c r="D33" s="1" t="s">
        <v>348</v>
      </c>
      <c r="E33" s="1" t="s">
        <v>349</v>
      </c>
      <c r="F33" s="1" t="s">
        <v>143</v>
      </c>
      <c r="G33" s="1" t="s">
        <v>147</v>
      </c>
      <c r="H33" s="1" t="s">
        <v>148</v>
      </c>
      <c r="I33" s="1" t="s">
        <v>350</v>
      </c>
      <c r="J33" s="1" t="s">
        <v>29</v>
      </c>
      <c r="K33" s="1" t="s">
        <v>351</v>
      </c>
      <c r="L33" s="1" t="s">
        <v>351</v>
      </c>
      <c r="M33" s="1" t="s">
        <v>151</v>
      </c>
      <c r="N33" s="1" t="s">
        <v>151</v>
      </c>
      <c r="O33" s="1" t="s">
        <v>152</v>
      </c>
      <c r="P33" s="1" t="s">
        <v>153</v>
      </c>
      <c r="Q33" s="1" t="s">
        <v>352</v>
      </c>
      <c r="R33" s="1" t="s">
        <v>155</v>
      </c>
      <c r="S33" s="1" t="s">
        <v>156</v>
      </c>
      <c r="T33" s="1" t="s">
        <v>157</v>
      </c>
    </row>
    <row r="34" s="1" customFormat="1" spans="1:20">
      <c r="A34" s="3">
        <v>16419192462</v>
      </c>
      <c r="B34" s="1" t="s">
        <v>353</v>
      </c>
      <c r="C34" s="1" t="s">
        <v>354</v>
      </c>
      <c r="D34" s="1" t="s">
        <v>355</v>
      </c>
      <c r="E34" s="1" t="s">
        <v>356</v>
      </c>
      <c r="F34" s="1" t="s">
        <v>143</v>
      </c>
      <c r="G34" s="1" t="s">
        <v>147</v>
      </c>
      <c r="H34" s="1" t="s">
        <v>148</v>
      </c>
      <c r="I34" s="1" t="s">
        <v>357</v>
      </c>
      <c r="J34" s="1" t="s">
        <v>29</v>
      </c>
      <c r="K34" s="1" t="s">
        <v>223</v>
      </c>
      <c r="L34" s="1" t="s">
        <v>223</v>
      </c>
      <c r="M34" s="1" t="s">
        <v>151</v>
      </c>
      <c r="N34" s="1" t="s">
        <v>151</v>
      </c>
      <c r="O34" s="1" t="s">
        <v>152</v>
      </c>
      <c r="P34" s="1" t="s">
        <v>153</v>
      </c>
      <c r="Q34" s="1" t="s">
        <v>358</v>
      </c>
      <c r="R34" s="1" t="s">
        <v>155</v>
      </c>
      <c r="S34" s="1" t="s">
        <v>156</v>
      </c>
      <c r="T34" s="1" t="s">
        <v>157</v>
      </c>
    </row>
    <row r="35" s="1" customFormat="1" spans="1:20">
      <c r="A35" s="3">
        <v>15587547835</v>
      </c>
      <c r="B35" s="1" t="s">
        <v>359</v>
      </c>
      <c r="C35" s="1" t="s">
        <v>360</v>
      </c>
      <c r="D35" s="1" t="s">
        <v>361</v>
      </c>
      <c r="E35" s="1" t="s">
        <v>362</v>
      </c>
      <c r="F35" s="1" t="s">
        <v>363</v>
      </c>
      <c r="G35" s="1" t="s">
        <v>147</v>
      </c>
      <c r="H35" s="1" t="s">
        <v>148</v>
      </c>
      <c r="I35" s="1" t="s">
        <v>364</v>
      </c>
      <c r="J35" s="1" t="s">
        <v>29</v>
      </c>
      <c r="K35" s="1" t="s">
        <v>365</v>
      </c>
      <c r="L35" s="1" t="s">
        <v>365</v>
      </c>
      <c r="M35" s="1" t="s">
        <v>151</v>
      </c>
      <c r="N35" s="1" t="s">
        <v>151</v>
      </c>
      <c r="O35" s="1" t="s">
        <v>152</v>
      </c>
      <c r="P35" s="1" t="s">
        <v>153</v>
      </c>
      <c r="Q35" s="1" t="s">
        <v>366</v>
      </c>
      <c r="R35" s="1" t="s">
        <v>155</v>
      </c>
      <c r="S35" s="1" t="s">
        <v>156</v>
      </c>
      <c r="T35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2021-12-07T01:52:00Z</dcterms:created>
  <dcterms:modified xsi:type="dcterms:W3CDTF">2021-12-07T02:51:39Z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929E5176DD6742F19BA996AA8B061E23</vt:lpwstr>
  </property>
  <property fmtid="{D5CDD505-2E9C-101B-9397-08002B2CF9AE}" pid="3" name="KSOProductBuildVer">
    <vt:lpwstr>2052-11.1.0.11115</vt:lpwstr>
  </property>
</Properties>
</file>