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对账!$A$1:$I$6</definedName>
  </definedNames>
  <calcPr calcId="144525"/>
</workbook>
</file>

<file path=xl/sharedStrings.xml><?xml version="1.0" encoding="utf-8"?>
<sst xmlns="http://schemas.openxmlformats.org/spreadsheetml/2006/main" count="414" uniqueCount="168">
  <si>
    <t>去哪儿网酒店预付对账单</t>
  </si>
  <si>
    <t>供应商名称：</t>
  </si>
  <si>
    <t>遇见时光</t>
  </si>
  <si>
    <t>结算周期：</t>
  </si>
  <si>
    <t>2021-12-05至2021-12-06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</si>
  <si>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</si>
  <si>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</si>
  <si>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</si>
  <si>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</si>
  <si>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</si>
  <si>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</si>
  <si>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</si>
  <si>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</si>
  <si>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</si>
  <si>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</si>
  <si>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</si>
  <si>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</si>
  <si>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</si>
  <si>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</si>
  <si>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</si>
  <si>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¥2,046.00</t>
  </si>
  <si>
    <t>¥269.00</t>
  </si>
  <si>
    <t>-¥1,260.00</t>
  </si>
  <si>
    <t>¥517.00</t>
  </si>
  <si>
    <t>分类信息</t>
  </si>
  <si>
    <t>业务类型</t>
  </si>
  <si>
    <t>酒店预付（点击查看明细）</t>
  </si>
  <si>
    <t>¥1,777.00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</si>
  <si>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</si>
  <si>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</si>
  <si>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</si>
  <si>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</si>
  <si>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</si>
  <si>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</si>
  <si>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</si>
  <si>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</si>
  <si>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</si>
  <si>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</si>
  <si>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</si>
  <si>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</si>
  <si>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</si>
  <si>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</si>
  <si>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</si>
  <si>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</si>
  <si>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</si>
  <si>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</si>
  <si>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</si>
  <si>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</si>
  <si>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</si>
  <si>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</si>
  <si>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</si>
  <si>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</si>
  <si>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</si>
  <si>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</si>
  <si>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</si>
  <si>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</si>
  <si>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</si>
  <si>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</si>
  <si>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</si>
  <si>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</si>
  <si>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</si>
  <si>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</si>
  <si>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</si>
  <si>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</si>
  <si>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</si>
  <si>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</si>
  <si>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</si>
  <si>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</si>
  <si>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</si>
  <si>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</si>
  <si>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</si>
  <si>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102837297388</t>
  </si>
  <si>
    <t>酒店预付</t>
  </si>
  <si>
    <t>否</t>
  </si>
  <si>
    <t>普通</t>
  </si>
  <si>
    <t>389887434</t>
  </si>
  <si>
    <t>八喜连锁酒店(娄底娄军分区店)</t>
  </si>
  <si>
    <t>1616855</t>
  </si>
  <si>
    <t>舒杰</t>
  </si>
  <si>
    <t>2021-12-05</t>
  </si>
  <si>
    <t>2021-12-06</t>
  </si>
  <si>
    <t>¥103.00</t>
  </si>
  <si>
    <t>¥14.00</t>
  </si>
  <si>
    <t>¥89.00</t>
  </si>
  <si>
    <t>主题房</t>
  </si>
  <si>
    <t>WEBSITE</t>
  </si>
  <si>
    <t>102837355316</t>
  </si>
  <si>
    <t>343004933</t>
  </si>
  <si>
    <t>尚客优快捷酒店(天津静海静文路店)</t>
  </si>
  <si>
    <t>张宏灿</t>
  </si>
  <si>
    <t>¥105.00</t>
  </si>
  <si>
    <t>¥91.00</t>
  </si>
  <si>
    <t>豪华大床房</t>
  </si>
  <si>
    <t>102835100683</t>
  </si>
  <si>
    <t>268926257</t>
  </si>
  <si>
    <t>三亚海棠湾万丽度假酒店</t>
  </si>
  <si>
    <t>李鑫</t>
  </si>
  <si>
    <t>2021-12-03</t>
  </si>
  <si>
    <t>2021-12-04</t>
  </si>
  <si>
    <t>¥1,654.00</t>
  </si>
  <si>
    <t>¥217.00</t>
  </si>
  <si>
    <t>¥1,437.00</t>
  </si>
  <si>
    <t>豪华海景双床房</t>
  </si>
  <si>
    <t>102837649866</t>
  </si>
  <si>
    <t>389890269</t>
  </si>
  <si>
    <t>平昌半岛大酒店</t>
  </si>
  <si>
    <t>李纲</t>
  </si>
  <si>
    <t>¥184.00</t>
  </si>
  <si>
    <t>¥24.00</t>
  </si>
  <si>
    <t>¥160.00</t>
  </si>
  <si>
    <t>豪华双人间B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</si>
  <si>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</si>
  <si>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</si>
  <si>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</si>
  <si>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</si>
  <si>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</si>
  <si>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</si>
  <si>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</si>
  <si>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</si>
  <si>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</si>
  <si>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NIMH20211128203058560704RX0</t>
  </si>
  <si>
    <t>102828103077</t>
  </si>
  <si>
    <t>赔付-房费追回</t>
  </si>
  <si>
    <t>--</t>
  </si>
  <si>
    <t>用户行程变更申请取消11.29、11.30、12.1三晚，代理同意免费取消后三晚#追赔系统-预付扣款直连#</t>
  </si>
  <si>
    <t>返现日期</t>
  </si>
  <si>
    <t>，</t>
  </si>
  <si>
    <r>
      <t>102828103077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1260</t>
    </r>
    <r>
      <rPr>
        <sz val="10"/>
        <rFont val="宋体"/>
        <charset val="134"/>
      </rPr>
      <t>元退回</t>
    </r>
  </si>
  <si>
    <t>A211207101926481</t>
  </si>
  <si>
    <t>A2112071020142213</t>
  </si>
  <si>
    <r>
      <t>总计：</t>
    </r>
    <r>
      <rPr>
        <sz val="10"/>
        <rFont val="Arial"/>
        <charset val="134"/>
      </rPr>
      <t>517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</si>
  <si>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</si>
  <si>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</si>
  <si>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</si>
  <si>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</si>
  <si>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</si>
  <si>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</si>
  <si>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</si>
  <si>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</si>
  <si>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</si>
  <si>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</si>
  <si>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</si>
  <si>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</si>
  <si>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</si>
  <si>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</si>
  <si>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</si>
  <si>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</si>
  <si>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2328088</t>
  </si>
  <si>
    <t>半岛大酒店</t>
  </si>
  <si>
    <t>160.00</t>
  </si>
  <si>
    <t>RMB</t>
  </si>
  <si>
    <t>0</t>
  </si>
  <si>
    <t>0.00</t>
  </si>
  <si>
    <t>龙卷风国内直连</t>
  </si>
  <si>
    <t>2021-12-05 21:28:53</t>
  </si>
  <si>
    <t>汇智国际旅游发展有限公司</t>
  </si>
  <si>
    <t>直连</t>
  </si>
  <si>
    <t>2327945</t>
  </si>
  <si>
    <t>八喜连锁酒店（军分区店）</t>
  </si>
  <si>
    <t>89.00</t>
  </si>
  <si>
    <t>2021-12-05 19:21:16</t>
  </si>
  <si>
    <t>2327717</t>
  </si>
  <si>
    <t>尚客优快捷酒店（天津静海静文路店）</t>
  </si>
  <si>
    <t>91.00</t>
  </si>
  <si>
    <t>2021-12-05 12:58:54</t>
  </si>
  <si>
    <t>2325614</t>
  </si>
  <si>
    <t>1437.00</t>
  </si>
  <si>
    <t>2021-12-03 18:40:55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</si>
</sst>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23" borderId="15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5" fillId="17" borderId="12" applyNumberFormat="0" applyAlignment="0" applyProtection="0">
      <alignment vertical="center"/>
    </xf>
    <xf numFmtId="0" fontId="30" fillId="25" borderId="16" applyNumberForma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0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4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4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9"/>
      <c r="F12" s="40"/>
      <c r="I12" s="40"/>
    </row>
    <row r="13" ht="15" customHeight="1" spans="1:9">
      <c r="A13" s="38" t="s">
        <v>32</v>
      </c>
      <c r="B13" s="39" t="s">
        <v>33</v>
      </c>
      <c r="C13" s="19"/>
      <c r="F13" s="40"/>
      <c r="I13" s="40"/>
    </row>
    <row r="14" ht="15" customHeight="1" spans="1:9">
      <c r="A14" s="38" t="s">
        <v>34</v>
      </c>
      <c r="B14" s="39" t="s">
        <v>35</v>
      </c>
      <c r="C14" s="19"/>
      <c r="F14" s="40"/>
      <c r="G14" s="19"/>
      <c r="H14" s="19"/>
      <c r="I14" s="40"/>
    </row>
    <row r="15" ht="15" customHeight="1" spans="1:9">
      <c r="A15" s="38" t="s">
        <v>36</v>
      </c>
      <c r="B15" s="39" t="s">
        <v>37</v>
      </c>
      <c r="C15" s="19"/>
      <c r="F15" s="40"/>
      <c r="I15" s="40"/>
    </row>
    <row r="16" ht="15" customHeight="1" spans="1:9">
      <c r="A16" s="38" t="s">
        <v>38</v>
      </c>
      <c r="B16" s="39" t="s">
        <v>39</v>
      </c>
      <c r="C16" s="19"/>
      <c r="F16" s="40"/>
      <c r="I16" s="40"/>
    </row>
    <row r="17" ht="15" customHeight="1" spans="1:6">
      <c r="A17" s="38" t="s">
        <v>40</v>
      </c>
      <c r="B17" s="39" t="s">
        <v>41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"/>
  <sheetViews>
    <sheetView topLeftCell="U1" workbookViewId="0">
      <selection activeCell="U1" sqref="$A1:$XFD1048576"/>
    </sheetView>
  </sheetViews>
  <sheetFormatPr defaultColWidth="9.14285714285714" defaultRowHeight="12.75" outlineLevelRow="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1" t="s">
        <v>62</v>
      </c>
      <c r="Y1" s="11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2" t="s">
        <v>81</v>
      </c>
      <c r="S2" s="14" t="s">
        <v>19</v>
      </c>
      <c r="T2" s="7"/>
      <c r="U2" s="12" t="s">
        <v>19</v>
      </c>
      <c r="V2" s="12" t="s">
        <v>81</v>
      </c>
      <c r="W2" s="14" t="s">
        <v>82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1</v>
      </c>
      <c r="N3" s="7" t="s">
        <v>79</v>
      </c>
      <c r="O3" s="7" t="s">
        <v>79</v>
      </c>
      <c r="P3" s="7" t="s">
        <v>80</v>
      </c>
      <c r="Q3" s="7"/>
      <c r="R3" s="12" t="s">
        <v>90</v>
      </c>
      <c r="S3" s="14" t="s">
        <v>19</v>
      </c>
      <c r="T3" s="7"/>
      <c r="U3" s="12" t="s">
        <v>19</v>
      </c>
      <c r="V3" s="12" t="s">
        <v>90</v>
      </c>
      <c r="W3" s="14" t="s">
        <v>82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93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94</v>
      </c>
      <c r="H4" s="7" t="s">
        <v>95</v>
      </c>
      <c r="I4" s="7" t="s">
        <v>77</v>
      </c>
      <c r="J4" s="7" t="s">
        <v>2</v>
      </c>
      <c r="K4" s="7" t="s">
        <v>96</v>
      </c>
      <c r="L4" s="7">
        <v>1</v>
      </c>
      <c r="M4" s="7">
        <v>2</v>
      </c>
      <c r="N4" s="7" t="s">
        <v>97</v>
      </c>
      <c r="O4" s="7" t="s">
        <v>98</v>
      </c>
      <c r="P4" s="7" t="s">
        <v>80</v>
      </c>
      <c r="Q4" s="7"/>
      <c r="R4" s="12" t="s">
        <v>99</v>
      </c>
      <c r="S4" s="14" t="s">
        <v>19</v>
      </c>
      <c r="T4" s="7"/>
      <c r="U4" s="12" t="s">
        <v>19</v>
      </c>
      <c r="V4" s="12" t="s">
        <v>99</v>
      </c>
      <c r="W4" s="14" t="s">
        <v>100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103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104</v>
      </c>
      <c r="H5" s="7" t="s">
        <v>105</v>
      </c>
      <c r="I5" s="7" t="s">
        <v>77</v>
      </c>
      <c r="J5" s="7" t="s">
        <v>2</v>
      </c>
      <c r="K5" s="7" t="s">
        <v>106</v>
      </c>
      <c r="L5" s="7">
        <v>1</v>
      </c>
      <c r="M5" s="7">
        <v>1</v>
      </c>
      <c r="N5" s="7" t="s">
        <v>79</v>
      </c>
      <c r="O5" s="7" t="s">
        <v>79</v>
      </c>
      <c r="P5" s="7" t="s">
        <v>80</v>
      </c>
      <c r="Q5" s="7"/>
      <c r="R5" s="12" t="s">
        <v>107</v>
      </c>
      <c r="S5" s="14" t="s">
        <v>19</v>
      </c>
      <c r="T5" s="7"/>
      <c r="U5" s="12" t="s">
        <v>19</v>
      </c>
      <c r="V5" s="12" t="s">
        <v>107</v>
      </c>
      <c r="W5" s="14" t="s">
        <v>108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85</v>
      </c>
      <c r="AG5" t="s">
        <v>73</v>
      </c>
      <c r="AH5" t="s">
        <v>19</v>
      </c>
    </row>
    <row r="6" customHeight="1" spans="1:32">
      <c r="A6" s="10" t="s">
        <v>111</v>
      </c>
      <c r="B6" s="10"/>
      <c r="C6" s="10" t="s">
        <v>112</v>
      </c>
      <c r="D6" s="10"/>
      <c r="E6" s="10"/>
      <c r="F6" s="10"/>
      <c r="G6" s="10" t="s">
        <v>112</v>
      </c>
      <c r="H6" s="10" t="s">
        <v>112</v>
      </c>
      <c r="I6" s="10" t="s">
        <v>112</v>
      </c>
      <c r="J6" s="10" t="s">
        <v>112</v>
      </c>
      <c r="K6" s="10" t="s">
        <v>112</v>
      </c>
      <c r="L6" s="10" t="s">
        <v>112</v>
      </c>
      <c r="M6" s="10" t="s">
        <v>112</v>
      </c>
      <c r="N6" s="10" t="s">
        <v>112</v>
      </c>
      <c r="O6" s="10" t="s">
        <v>112</v>
      </c>
      <c r="P6" s="10" t="s">
        <v>112</v>
      </c>
      <c r="Q6" s="10"/>
      <c r="R6" s="13" t="s">
        <v>20</v>
      </c>
      <c r="S6" s="13" t="s">
        <v>19</v>
      </c>
      <c r="T6" s="10" t="s">
        <v>112</v>
      </c>
      <c r="U6" s="13"/>
      <c r="V6" s="13" t="s">
        <v>20</v>
      </c>
      <c r="W6" s="13" t="s">
        <v>21</v>
      </c>
      <c r="X6" s="13"/>
      <c r="Y6" s="13"/>
      <c r="Z6" s="13"/>
      <c r="AA6" s="10"/>
      <c r="AB6" s="13"/>
      <c r="AC6" s="10"/>
      <c r="AD6" s="10" t="s">
        <v>112</v>
      </c>
      <c r="AE6" s="10"/>
      <c r="AF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113</v>
      </c>
      <c r="B1" s="4" t="s">
        <v>114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115</v>
      </c>
      <c r="H1" s="4" t="s">
        <v>116</v>
      </c>
      <c r="I1" s="4" t="s">
        <v>13</v>
      </c>
      <c r="J1" s="4" t="s">
        <v>17</v>
      </c>
      <c r="K1" s="4" t="s">
        <v>18</v>
      </c>
      <c r="L1" s="11" t="s">
        <v>117</v>
      </c>
      <c r="M1" s="4" t="s">
        <v>118</v>
      </c>
      <c r="N1" s="4" t="s">
        <v>119</v>
      </c>
    </row>
    <row r="2" ht="14.25" customHeight="1" spans="1:256">
      <c r="A2" s="6" t="s">
        <v>120</v>
      </c>
      <c r="B2" s="7" t="s">
        <v>121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80</v>
      </c>
      <c r="H2" s="7" t="s">
        <v>122</v>
      </c>
      <c r="I2" s="12" t="s">
        <v>22</v>
      </c>
      <c r="J2" s="12" t="s">
        <v>19</v>
      </c>
      <c r="K2" s="12" t="s">
        <v>22</v>
      </c>
      <c r="L2" s="7" t="s">
        <v>123</v>
      </c>
      <c r="M2" s="7" t="s">
        <v>124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111</v>
      </c>
      <c r="B3" s="10" t="s">
        <v>112</v>
      </c>
      <c r="C3" s="10" t="s">
        <v>112</v>
      </c>
      <c r="D3" s="10" t="s">
        <v>112</v>
      </c>
      <c r="E3" s="10"/>
      <c r="F3" s="10"/>
      <c r="G3" s="10" t="s">
        <v>112</v>
      </c>
      <c r="H3" s="10" t="s">
        <v>112</v>
      </c>
      <c r="I3" s="13" t="s">
        <v>22</v>
      </c>
      <c r="J3" s="13"/>
      <c r="K3" s="13"/>
      <c r="L3" s="10"/>
      <c r="M3" s="10" t="s">
        <v>112</v>
      </c>
      <c r="N3" t="s">
        <v>112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125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A13" sqref="A13:C1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126</v>
      </c>
    </row>
    <row r="2" ht="14.25" customHeight="1" spans="1:9">
      <c r="A2" s="6" t="s">
        <v>71</v>
      </c>
      <c r="B2" s="7" t="s">
        <v>79</v>
      </c>
      <c r="C2" s="7" t="s">
        <v>80</v>
      </c>
      <c r="D2" s="3">
        <v>89</v>
      </c>
      <c r="E2" t="str">
        <f>VLOOKUP(A2,HOP!A:L,12,0)</f>
        <v>89.00</v>
      </c>
      <c r="F2" t="str">
        <f>VLOOKUP(A2,HOP!A:C,3,0)</f>
        <v>2327945</v>
      </c>
      <c r="G2">
        <f>D2-E2</f>
        <v>0</v>
      </c>
      <c r="H2" t="str">
        <f>$H$1&amp;F2</f>
        <v>，2327945</v>
      </c>
      <c r="I2" t="str">
        <f>VLOOKUP(A2,HOP!A:T,20,0)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91</v>
      </c>
      <c r="E3" t="str">
        <f>VLOOKUP(A3,HOP!A:L,12,0)</f>
        <v>91.00</v>
      </c>
      <c r="F3" t="str">
        <f>VLOOKUP(A3,HOP!A:C,3,0)</f>
        <v>2327717</v>
      </c>
      <c r="G3">
        <f>D3-E3</f>
        <v>0</v>
      </c>
      <c r="H3" t="str">
        <f>$H$1&amp;F3</f>
        <v>，2327717</v>
      </c>
      <c r="I3" t="str">
        <f>VLOOKUP(A3,HOP!A:T,20,0)</f>
        <v>直连</v>
      </c>
    </row>
    <row r="4" ht="14.25" customHeight="1" spans="1:9">
      <c r="A4" s="6" t="s">
        <v>93</v>
      </c>
      <c r="B4" s="7" t="s">
        <v>98</v>
      </c>
      <c r="C4" s="7" t="s">
        <v>80</v>
      </c>
      <c r="D4" s="3">
        <v>1437</v>
      </c>
      <c r="E4" t="str">
        <f>VLOOKUP(A4,HOP!A:L,12,0)</f>
        <v>1437.00</v>
      </c>
      <c r="F4" t="str">
        <f>VLOOKUP(A4,HOP!A:C,3,0)</f>
        <v>2325614</v>
      </c>
      <c r="G4">
        <f>D4-E4</f>
        <v>0</v>
      </c>
      <c r="H4" t="str">
        <f>$H$1&amp;F4</f>
        <v>，2325614</v>
      </c>
      <c r="I4" t="str">
        <f>VLOOKUP(A4,HOP!A:T,20,0)</f>
        <v>直连</v>
      </c>
    </row>
    <row r="5" ht="14.25" customHeight="1" spans="1:9">
      <c r="A5" s="6" t="s">
        <v>103</v>
      </c>
      <c r="B5" s="7" t="s">
        <v>79</v>
      </c>
      <c r="C5" s="7" t="s">
        <v>80</v>
      </c>
      <c r="D5" s="3">
        <v>160</v>
      </c>
      <c r="E5" t="str">
        <f>VLOOKUP(A5,HOP!A:L,12,0)</f>
        <v>160.00</v>
      </c>
      <c r="F5" t="str">
        <f>VLOOKUP(A5,HOP!A:C,3,0)</f>
        <v>2328088</v>
      </c>
      <c r="G5">
        <f>D5-E5</f>
        <v>0</v>
      </c>
      <c r="H5" t="str">
        <f>$H$1&amp;F5</f>
        <v>，2328088</v>
      </c>
      <c r="I5" t="str">
        <f>VLOOKUP(A5,HOP!A:T,20,0)</f>
        <v>直连</v>
      </c>
    </row>
    <row r="6" spans="1:10">
      <c r="A6" s="43" t="s">
        <v>121</v>
      </c>
      <c r="D6" s="8">
        <v>-1260</v>
      </c>
      <c r="E6" t="e">
        <f>VLOOKUP(A6,HOP!A:L,12,0)</f>
        <v>#N/A</v>
      </c>
      <c r="F6">
        <v>2314741</v>
      </c>
      <c r="G6" t="e">
        <f>D6-E6</f>
        <v>#N/A</v>
      </c>
      <c r="H6" t="str">
        <f>$H$1&amp;F6</f>
        <v>，2314741</v>
      </c>
      <c r="I6" t="e">
        <f>VLOOKUP(A6,HOP!A:T,20,0)</f>
        <v>#N/A</v>
      </c>
      <c r="J6" t="s">
        <v>127</v>
      </c>
    </row>
    <row r="8" spans="4:4">
      <c r="D8" s="3">
        <f>SUM(D2:D7)</f>
        <v>517</v>
      </c>
    </row>
    <row r="9" ht="14.25" spans="4:4">
      <c r="D9" s="9" t="s">
        <v>23</v>
      </c>
    </row>
    <row r="13" spans="1:3">
      <c r="A13" t="s">
        <v>128</v>
      </c>
      <c r="C13">
        <v>1777</v>
      </c>
    </row>
    <row r="14" spans="1:3">
      <c r="A14" t="s">
        <v>129</v>
      </c>
      <c r="C14">
        <v>-1260</v>
      </c>
    </row>
    <row r="15" spans="1:3">
      <c r="A15" s="5" t="s">
        <v>130</v>
      </c>
      <c r="C15">
        <f>SUM(C13:C14)</f>
        <v>517</v>
      </c>
    </row>
  </sheetData>
  <autoFilter ref="A1:I6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workbookViewId="0">
      <selection activeCell="I32" sqref="I32"/>
    </sheetView>
  </sheetViews>
  <sheetFormatPr defaultColWidth="9.14285714285714" defaultRowHeight="12.75" outlineLevelRow="4"/>
  <cols>
    <col min="1" max="16383" width="9.14285714285714" style="1"/>
  </cols>
  <sheetData>
    <row r="1" s="1" customFormat="1" spans="1:20">
      <c r="A1" s="2" t="s">
        <v>131</v>
      </c>
      <c r="B1" s="2" t="s">
        <v>132</v>
      </c>
      <c r="C1" s="2" t="s">
        <v>133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134</v>
      </c>
      <c r="I1" s="2" t="s">
        <v>135</v>
      </c>
      <c r="J1" s="2" t="s">
        <v>136</v>
      </c>
      <c r="K1" s="2" t="s">
        <v>137</v>
      </c>
      <c r="L1" s="2" t="s">
        <v>138</v>
      </c>
      <c r="M1" s="2" t="s">
        <v>139</v>
      </c>
      <c r="N1" s="2" t="s">
        <v>140</v>
      </c>
      <c r="O1" s="2" t="s">
        <v>141</v>
      </c>
      <c r="P1" s="2" t="s">
        <v>142</v>
      </c>
      <c r="Q1" s="2" t="s">
        <v>143</v>
      </c>
      <c r="R1" s="2" t="s">
        <v>144</v>
      </c>
      <c r="S1" s="2" t="s">
        <v>145</v>
      </c>
      <c r="T1" s="2" t="s">
        <v>146</v>
      </c>
    </row>
    <row r="2" s="1" customFormat="1" spans="1:20">
      <c r="A2" s="1" t="s">
        <v>103</v>
      </c>
      <c r="B2" s="1" t="s">
        <v>79</v>
      </c>
      <c r="C2" s="1" t="s">
        <v>147</v>
      </c>
      <c r="D2" s="1" t="s">
        <v>148</v>
      </c>
      <c r="E2" s="1" t="s">
        <v>106</v>
      </c>
      <c r="F2" s="1" t="s">
        <v>79</v>
      </c>
      <c r="G2" s="1" t="s">
        <v>80</v>
      </c>
      <c r="H2" s="1" t="s">
        <v>123</v>
      </c>
      <c r="I2" s="1" t="s">
        <v>149</v>
      </c>
      <c r="J2" s="1" t="s">
        <v>150</v>
      </c>
      <c r="K2" s="1" t="s">
        <v>149</v>
      </c>
      <c r="L2" s="1" t="s">
        <v>149</v>
      </c>
      <c r="M2" s="1" t="s">
        <v>151</v>
      </c>
      <c r="N2" s="1" t="s">
        <v>151</v>
      </c>
      <c r="O2" s="1" t="s">
        <v>152</v>
      </c>
      <c r="P2" s="1" t="s">
        <v>153</v>
      </c>
      <c r="Q2" s="1" t="s">
        <v>154</v>
      </c>
      <c r="R2" s="1" t="s">
        <v>73</v>
      </c>
      <c r="S2" s="1" t="s">
        <v>155</v>
      </c>
      <c r="T2" s="1" t="s">
        <v>156</v>
      </c>
    </row>
    <row r="3" s="1" customFormat="1" spans="1:20">
      <c r="A3" s="1" t="s">
        <v>71</v>
      </c>
      <c r="B3" s="1" t="s">
        <v>79</v>
      </c>
      <c r="C3" s="1" t="s">
        <v>157</v>
      </c>
      <c r="D3" s="1" t="s">
        <v>158</v>
      </c>
      <c r="E3" s="1" t="s">
        <v>78</v>
      </c>
      <c r="F3" s="1" t="s">
        <v>79</v>
      </c>
      <c r="G3" s="1" t="s">
        <v>80</v>
      </c>
      <c r="H3" s="1" t="s">
        <v>123</v>
      </c>
      <c r="I3" s="1" t="s">
        <v>159</v>
      </c>
      <c r="J3" s="1" t="s">
        <v>150</v>
      </c>
      <c r="K3" s="1" t="s">
        <v>159</v>
      </c>
      <c r="L3" s="1" t="s">
        <v>159</v>
      </c>
      <c r="M3" s="1" t="s">
        <v>151</v>
      </c>
      <c r="N3" s="1" t="s">
        <v>151</v>
      </c>
      <c r="O3" s="1" t="s">
        <v>152</v>
      </c>
      <c r="P3" s="1" t="s">
        <v>153</v>
      </c>
      <c r="Q3" s="1" t="s">
        <v>160</v>
      </c>
      <c r="R3" s="1" t="s">
        <v>73</v>
      </c>
      <c r="S3" s="1" t="s">
        <v>155</v>
      </c>
      <c r="T3" s="1" t="s">
        <v>156</v>
      </c>
    </row>
    <row r="4" s="1" customFormat="1" spans="1:20">
      <c r="A4" s="1" t="s">
        <v>86</v>
      </c>
      <c r="B4" s="1" t="s">
        <v>79</v>
      </c>
      <c r="C4" s="1" t="s">
        <v>161</v>
      </c>
      <c r="D4" s="1" t="s">
        <v>162</v>
      </c>
      <c r="E4" s="1" t="s">
        <v>89</v>
      </c>
      <c r="F4" s="1" t="s">
        <v>79</v>
      </c>
      <c r="G4" s="1" t="s">
        <v>80</v>
      </c>
      <c r="H4" s="1" t="s">
        <v>123</v>
      </c>
      <c r="I4" s="1" t="s">
        <v>163</v>
      </c>
      <c r="J4" s="1" t="s">
        <v>150</v>
      </c>
      <c r="K4" s="1" t="s">
        <v>163</v>
      </c>
      <c r="L4" s="1" t="s">
        <v>163</v>
      </c>
      <c r="M4" s="1" t="s">
        <v>151</v>
      </c>
      <c r="N4" s="1" t="s">
        <v>151</v>
      </c>
      <c r="O4" s="1" t="s">
        <v>152</v>
      </c>
      <c r="P4" s="1" t="s">
        <v>153</v>
      </c>
      <c r="Q4" s="1" t="s">
        <v>164</v>
      </c>
      <c r="R4" s="1" t="s">
        <v>73</v>
      </c>
      <c r="S4" s="1" t="s">
        <v>155</v>
      </c>
      <c r="T4" s="1" t="s">
        <v>156</v>
      </c>
    </row>
    <row r="5" s="1" customFormat="1" spans="1:20">
      <c r="A5" s="1" t="s">
        <v>93</v>
      </c>
      <c r="B5" s="1" t="s">
        <v>97</v>
      </c>
      <c r="C5" s="1" t="s">
        <v>165</v>
      </c>
      <c r="D5" s="1" t="s">
        <v>95</v>
      </c>
      <c r="E5" s="1" t="s">
        <v>96</v>
      </c>
      <c r="F5" s="1" t="s">
        <v>98</v>
      </c>
      <c r="G5" s="1" t="s">
        <v>80</v>
      </c>
      <c r="H5" s="1" t="s">
        <v>123</v>
      </c>
      <c r="I5" s="1" t="s">
        <v>166</v>
      </c>
      <c r="J5" s="1" t="s">
        <v>150</v>
      </c>
      <c r="K5" s="1" t="s">
        <v>166</v>
      </c>
      <c r="L5" s="1" t="s">
        <v>166</v>
      </c>
      <c r="M5" s="1" t="s">
        <v>151</v>
      </c>
      <c r="N5" s="1" t="s">
        <v>151</v>
      </c>
      <c r="O5" s="1" t="s">
        <v>152</v>
      </c>
      <c r="P5" s="1" t="s">
        <v>153</v>
      </c>
      <c r="Q5" s="1" t="s">
        <v>167</v>
      </c>
      <c r="R5" s="1" t="s">
        <v>73</v>
      </c>
      <c r="S5" s="1" t="s">
        <v>155</v>
      </c>
      <c r="T5" s="1" t="s">
        <v>156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2021-12-07T02:21:25Z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C1D4D44F27D946FCB21D8EB6B731056F</vt:lpwstr>
  </property>
</Properties>
</file>