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<sst xmlns="http://schemas.openxmlformats.org/spreadsheetml/2006/main" count="146" uniqueCount="86">
  <si>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</si>
  <si>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</si>
  <si>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</si>
  <si>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</si>
  <si>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</si>
  <si>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</si>
  <si>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</si>
  <si>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</si>
  <si>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</si>
  <si>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</si>
  <si>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</si>
  <si>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</si>
  <si>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</si>
  <si>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</si>
  <si>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</si>
  <si>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</si>
  <si>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</si>
  <si>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</si>
  <si>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</si>
  <si>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</si>
  <si>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</si>
  <si>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</si>
  <si>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</si>
  <si>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</si>
  <si>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</si>
  <si>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</si>
  <si>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</si>
  <si>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[英德]英德石头酒店(78167352)</t>
  </si>
  <si>
    <t>独栋私家泡池大床房&lt;特惠&gt;&lt;双人入住&gt;&lt;双早&gt;&lt;钻石会员&gt;&lt;交叉用户机票，高铁，汽车，船票，用车&gt;</t>
  </si>
  <si>
    <t>CNY</t>
  </si>
  <si>
    <t>黄宇珍</t>
  </si>
  <si>
    <t>CA363211208CNY</t>
  </si>
  <si>
    <t>未提现</t>
  </si>
  <si>
    <t>携程开票</t>
  </si>
  <si>
    <t>[上海]布丁酒店(上海华师大金沙江地铁站店)(10146517)</t>
  </si>
  <si>
    <t>大床间&lt;双人入住&gt;&lt;内宾&gt;&lt;预付&gt;&lt;无早&gt;</t>
  </si>
  <si>
    <t>许贤敏</t>
  </si>
  <si>
    <t>[邯郸]邯郸东区智选假日酒店(68394639)</t>
  </si>
  <si>
    <t>标准大床房&lt;双人入住&gt;&lt;内宾&gt;&lt;预付&gt;&lt;双早&gt;</t>
  </si>
  <si>
    <t>陈晓军</t>
  </si>
  <si>
    <t>取消</t>
  </si>
  <si>
    <t>[舟山]舟山潮起阁海景公寓(80283369)</t>
  </si>
  <si>
    <t>海景标准间&lt;无早&gt;</t>
  </si>
  <si>
    <t>杨玲华</t>
  </si>
  <si>
    <t>，</t>
  </si>
  <si>
    <t>A211208093219481</t>
  </si>
  <si>
    <t>A211208093255481</t>
  </si>
  <si>
    <t>CNY / HKD 当前参考汇率: 1.225212529</t>
  </si>
  <si>
    <t>总计：505.57 CNY/
619.43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</si>
  <si>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</si>
  <si>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</si>
  <si>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</si>
  <si>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</si>
  <si>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</si>
  <si>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</si>
  <si>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</si>
  <si>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</si>
  <si>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</si>
  <si>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</si>
  <si>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</si>
  <si>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</si>
  <si>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</si>
  <si>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</si>
  <si>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</si>
  <si>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</si>
  <si>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</si>
  <si>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2021-11-19</t>
  </si>
  <si>
    <t>2303776</t>
  </si>
  <si>
    <t>石头酒店</t>
  </si>
  <si>
    <t>2021-11-22</t>
  </si>
  <si>
    <t>2021-11-23</t>
  </si>
  <si>
    <t>退房日周结</t>
  </si>
  <si>
    <t>382.00</t>
  </si>
  <si>
    <t>RMB</t>
  </si>
  <si>
    <t>0</t>
  </si>
  <si>
    <t>0.00</t>
  </si>
  <si>
    <t>携程国内直连(DD)</t>
  </si>
  <si>
    <t>2021-11-19 14:04:39</t>
  </si>
  <si>
    <t>否</t>
  </si>
  <si>
    <t>汇智国际旅游发展有限公司</t>
  </si>
  <si>
    <t>直采</t>
  </si>
  <si>
    <t>2307197</t>
  </si>
  <si>
    <t>布丁酒店(上海华师大金沙江地铁站店)</t>
  </si>
  <si>
    <t>123.57</t>
  </si>
  <si>
    <t>2021-11-22 11:22:16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</si>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</sst>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1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3" fillId="18" borderId="2" applyNumberFormat="0" applyAlignment="0" applyProtection="0">
      <alignment vertical="center"/>
    </xf>
    <xf numFmtId="0" fontId="9" fillId="13" borderId="1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C39" sqref="C39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16823021650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44522</v>
      </c>
      <c r="G2" s="5">
        <v>44523</v>
      </c>
      <c r="H2" s="4">
        <v>1</v>
      </c>
      <c r="I2" s="4">
        <v>1</v>
      </c>
      <c r="J2" s="4">
        <v>1</v>
      </c>
      <c r="K2" s="4" t="s">
        <v>29</v>
      </c>
      <c r="L2" s="4">
        <v>382</v>
      </c>
      <c r="M2" s="4">
        <v>382</v>
      </c>
      <c r="N2" s="4" t="s">
        <v>30</v>
      </c>
      <c r="O2" s="4" t="s">
        <v>31</v>
      </c>
      <c r="P2" s="4" t="s">
        <v>32</v>
      </c>
      <c r="Q2" s="4">
        <v>0</v>
      </c>
      <c r="R2" s="6">
        <v>44519</v>
      </c>
      <c r="S2" s="5">
        <v>44538</v>
      </c>
      <c r="T2" s="4" t="s">
        <v>33</v>
      </c>
      <c r="U2" s="4">
        <v>382</v>
      </c>
      <c r="V2" s="4">
        <v>0</v>
      </c>
      <c r="W2" s="4">
        <v>0</v>
      </c>
      <c r="X2" s="4">
        <v>2303776</v>
      </c>
    </row>
    <row r="3" s="4" customFormat="1" spans="1:24">
      <c r="A3" s="4">
        <v>16840812203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44522</v>
      </c>
      <c r="G3" s="5">
        <v>44523</v>
      </c>
      <c r="H3" s="4">
        <v>1</v>
      </c>
      <c r="I3" s="4">
        <v>1</v>
      </c>
      <c r="J3" s="4">
        <v>1</v>
      </c>
      <c r="K3" s="4" t="s">
        <v>29</v>
      </c>
      <c r="L3" s="4">
        <v>123.57</v>
      </c>
      <c r="M3" s="4">
        <v>123.57</v>
      </c>
      <c r="N3" s="4" t="s">
        <v>36</v>
      </c>
      <c r="O3" s="4" t="s">
        <v>31</v>
      </c>
      <c r="P3" s="4" t="s">
        <v>32</v>
      </c>
      <c r="Q3" s="4">
        <v>0</v>
      </c>
      <c r="R3" s="6">
        <v>44522</v>
      </c>
      <c r="S3" s="5">
        <v>44538</v>
      </c>
      <c r="T3" s="4" t="s">
        <v>33</v>
      </c>
      <c r="U3" s="4">
        <v>123.57</v>
      </c>
      <c r="V3" s="4">
        <v>0</v>
      </c>
      <c r="W3" s="4">
        <v>0</v>
      </c>
      <c r="X3" s="4">
        <v>2307197</v>
      </c>
    </row>
    <row r="4" s="4" customFormat="1" spans="1:23">
      <c r="A4" s="4">
        <v>16837704817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44522</v>
      </c>
      <c r="G4" s="5">
        <v>44523</v>
      </c>
      <c r="H4" s="4">
        <v>1</v>
      </c>
      <c r="I4" s="4">
        <v>1</v>
      </c>
      <c r="J4" s="4">
        <v>1</v>
      </c>
      <c r="K4" s="4" t="s">
        <v>29</v>
      </c>
      <c r="L4" s="4">
        <v>267.1</v>
      </c>
      <c r="M4" s="4">
        <v>267.1</v>
      </c>
      <c r="N4" s="4" t="s">
        <v>39</v>
      </c>
      <c r="O4" s="4" t="s">
        <v>31</v>
      </c>
      <c r="P4" s="4" t="s">
        <v>32</v>
      </c>
      <c r="Q4" s="4">
        <v>0</v>
      </c>
      <c r="R4" s="6">
        <v>44521</v>
      </c>
      <c r="S4" s="5">
        <v>44538</v>
      </c>
      <c r="T4" s="4" t="s">
        <v>33</v>
      </c>
      <c r="U4" s="4">
        <v>267.1</v>
      </c>
      <c r="V4" s="4">
        <v>0</v>
      </c>
      <c r="W4" s="4">
        <v>0</v>
      </c>
    </row>
    <row r="5" s="4" customFormat="1" spans="1:23">
      <c r="A5" s="4">
        <v>16837704817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44522</v>
      </c>
      <c r="G5" s="5">
        <v>44523</v>
      </c>
      <c r="H5" s="4">
        <v>1</v>
      </c>
      <c r="I5" s="4">
        <v>1</v>
      </c>
      <c r="J5" s="4">
        <v>1</v>
      </c>
      <c r="K5" s="4" t="s">
        <v>29</v>
      </c>
      <c r="L5" s="4">
        <v>-267.1</v>
      </c>
      <c r="M5" s="4">
        <v>-267.1</v>
      </c>
      <c r="N5" s="4" t="s">
        <v>39</v>
      </c>
      <c r="O5" s="4" t="s">
        <v>31</v>
      </c>
      <c r="P5" s="4" t="s">
        <v>32</v>
      </c>
      <c r="Q5" s="4">
        <v>0</v>
      </c>
      <c r="R5" s="6">
        <v>44521</v>
      </c>
      <c r="S5" s="5">
        <v>44538</v>
      </c>
      <c r="T5" s="4" t="s">
        <v>33</v>
      </c>
      <c r="U5" s="4">
        <v>-267.1</v>
      </c>
      <c r="V5" s="4">
        <v>0</v>
      </c>
      <c r="W5" s="4">
        <v>0</v>
      </c>
    </row>
    <row r="6" s="4" customFormat="1" spans="1:24">
      <c r="A6" s="4">
        <v>16841775368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44522</v>
      </c>
      <c r="G6" s="5">
        <v>44523</v>
      </c>
      <c r="H6" s="4">
        <v>1</v>
      </c>
      <c r="I6" s="4">
        <v>1</v>
      </c>
      <c r="J6" s="4">
        <v>1</v>
      </c>
      <c r="K6" s="4" t="s">
        <v>29</v>
      </c>
      <c r="L6" s="4">
        <v>124</v>
      </c>
      <c r="M6" s="4">
        <v>124</v>
      </c>
      <c r="N6" s="4" t="s">
        <v>43</v>
      </c>
      <c r="O6" s="4" t="s">
        <v>31</v>
      </c>
      <c r="P6" s="4" t="s">
        <v>32</v>
      </c>
      <c r="Q6" s="4">
        <v>0</v>
      </c>
      <c r="R6" s="6">
        <v>44522</v>
      </c>
      <c r="S6" s="5">
        <v>44538</v>
      </c>
      <c r="T6" s="4" t="s">
        <v>33</v>
      </c>
      <c r="U6" s="4">
        <v>124</v>
      </c>
      <c r="V6" s="4">
        <v>0</v>
      </c>
      <c r="W6" s="4">
        <v>0</v>
      </c>
      <c r="X6" s="4">
        <v>2307459</v>
      </c>
    </row>
    <row r="7" s="4" customFormat="1" spans="1:24">
      <c r="A7" s="4">
        <v>16841775368</v>
      </c>
      <c r="B7" s="4" t="s">
        <v>25</v>
      </c>
      <c r="C7" s="4" t="s">
        <v>40</v>
      </c>
      <c r="D7" s="4" t="s">
        <v>41</v>
      </c>
      <c r="E7" s="4" t="s">
        <v>42</v>
      </c>
      <c r="F7" s="5">
        <v>44522</v>
      </c>
      <c r="G7" s="5">
        <v>44523</v>
      </c>
      <c r="H7" s="4">
        <v>1</v>
      </c>
      <c r="I7" s="4">
        <v>1</v>
      </c>
      <c r="J7" s="4">
        <v>1</v>
      </c>
      <c r="K7" s="4" t="s">
        <v>29</v>
      </c>
      <c r="L7" s="4">
        <v>-124</v>
      </c>
      <c r="M7" s="4">
        <v>-124</v>
      </c>
      <c r="N7" s="4" t="s">
        <v>43</v>
      </c>
      <c r="O7" s="4" t="s">
        <v>31</v>
      </c>
      <c r="P7" s="4" t="s">
        <v>32</v>
      </c>
      <c r="Q7" s="4">
        <v>0</v>
      </c>
      <c r="R7" s="6">
        <v>44522</v>
      </c>
      <c r="S7" s="5">
        <v>44538</v>
      </c>
      <c r="T7" s="4" t="s">
        <v>33</v>
      </c>
      <c r="U7" s="4">
        <v>-124</v>
      </c>
      <c r="V7" s="4">
        <v>0</v>
      </c>
      <c r="W7" s="4">
        <v>0</v>
      </c>
      <c r="X7" s="4">
        <v>2307459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D17" sqref="D17"/>
    </sheetView>
  </sheetViews>
  <sheetFormatPr defaultColWidth="9" defaultRowHeight="13.5"/>
  <cols>
    <col min="1" max="1" width="14.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4">
        <v>16823021650</v>
      </c>
      <c r="B2" s="5">
        <v>44522</v>
      </c>
      <c r="C2" s="5">
        <v>44523</v>
      </c>
      <c r="D2" s="4">
        <v>382</v>
      </c>
      <c r="E2" s="4" t="str">
        <f>VLOOKUP(A2,HOP!A:L,12,0)</f>
        <v>382.00</v>
      </c>
      <c r="F2" s="4" t="str">
        <f>VLOOKUP(A2,HOP!A:C,3,0)</f>
        <v>2303776</v>
      </c>
      <c r="G2" s="4">
        <f>D2-E2</f>
        <v>0</v>
      </c>
      <c r="H2" s="4" t="str">
        <f>$H$1&amp;F2</f>
        <v>，2303776</v>
      </c>
      <c r="I2" s="4" t="str">
        <f>VLOOKUP(A2,HOP!A:T,20,0)</f>
        <v>直采</v>
      </c>
    </row>
    <row r="3" s="4" customFormat="1" spans="1:9">
      <c r="A3" s="4">
        <v>16840812203</v>
      </c>
      <c r="B3" s="5">
        <v>44522</v>
      </c>
      <c r="C3" s="5">
        <v>44523</v>
      </c>
      <c r="D3" s="4">
        <v>123.57</v>
      </c>
      <c r="E3" s="4" t="str">
        <f>VLOOKUP(A3,HOP!A:L,12,0)</f>
        <v>123.57</v>
      </c>
      <c r="F3" s="4" t="str">
        <f>VLOOKUP(A3,HOP!A:C,3,0)</f>
        <v>2307197</v>
      </c>
      <c r="G3" s="4">
        <f>D3-E3</f>
        <v>0</v>
      </c>
      <c r="H3" s="4" t="str">
        <f>$H$1&amp;F3</f>
        <v>，2307197</v>
      </c>
      <c r="I3" s="4" t="str">
        <f>VLOOKUP(A3,HOP!A:T,20,0)</f>
        <v>直连</v>
      </c>
    </row>
    <row r="4" s="4" customFormat="1" hidden="1" spans="1:9">
      <c r="A4" s="4">
        <v>16837704817</v>
      </c>
      <c r="B4" s="5">
        <v>44522</v>
      </c>
      <c r="C4" s="5">
        <v>44523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hidden="1" spans="1:9">
      <c r="A5" s="4">
        <v>16841775368</v>
      </c>
      <c r="B5" s="5">
        <v>44522</v>
      </c>
      <c r="C5" s="5">
        <v>44523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7" spans="4:4">
      <c r="D7" s="4">
        <f>SUM(D2:D6)</f>
        <v>505.57</v>
      </c>
    </row>
    <row r="13" spans="1:5">
      <c r="A13" s="4" t="s">
        <v>45</v>
      </c>
      <c r="D13" s="4">
        <v>382</v>
      </c>
      <c r="E13" s="4">
        <v>468.03</v>
      </c>
    </row>
    <row r="14" spans="1:5">
      <c r="A14" s="4" t="s">
        <v>46</v>
      </c>
      <c r="D14" s="4">
        <v>123.57</v>
      </c>
      <c r="E14" s="4">
        <v>151.4</v>
      </c>
    </row>
    <row r="15" spans="1:5">
      <c r="A15" s="4" t="s">
        <v>47</v>
      </c>
      <c r="D15" s="4">
        <f>SUBTOTAL(9,D13:D14)</f>
        <v>505.57</v>
      </c>
      <c r="E15" s="4">
        <f>SUBTOTAL(9,E13:E14)</f>
        <v>619.43</v>
      </c>
    </row>
    <row r="16" spans="1:1">
      <c r="A16" s="4" t="s">
        <v>48</v>
      </c>
    </row>
  </sheetData>
  <autoFilter ref="A1:XFD7">
    <filterColumn colId="3">
      <filters blank="1">
        <filter val="382"/>
        <filter val="123.57"/>
        <filter val="505.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16823021650</v>
      </c>
      <c r="B2" s="1" t="s">
        <v>66</v>
      </c>
      <c r="C2" s="1" t="s">
        <v>67</v>
      </c>
      <c r="D2" s="1" t="s">
        <v>68</v>
      </c>
      <c r="E2" s="1" t="s">
        <v>30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16840812203</v>
      </c>
      <c r="B3" s="1" t="s">
        <v>69</v>
      </c>
      <c r="C3" s="1" t="s">
        <v>81</v>
      </c>
      <c r="D3" s="1" t="s">
        <v>82</v>
      </c>
      <c r="E3" s="1" t="s">
        <v>36</v>
      </c>
      <c r="F3" s="1" t="s">
        <v>69</v>
      </c>
      <c r="G3" s="1" t="s">
        <v>70</v>
      </c>
      <c r="H3" s="1" t="s">
        <v>71</v>
      </c>
      <c r="I3" s="1" t="s">
        <v>83</v>
      </c>
      <c r="J3" s="1" t="s">
        <v>73</v>
      </c>
      <c r="K3" s="1" t="s">
        <v>83</v>
      </c>
      <c r="L3" s="1" t="s">
        <v>83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84</v>
      </c>
      <c r="R3" s="1" t="s">
        <v>78</v>
      </c>
      <c r="S3" s="1" t="s">
        <v>79</v>
      </c>
      <c r="T3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2021-12-08T01:28:15Z</dcterms:created>
  <dcterms:modified xsi:type="dcterms:W3CDTF">2021-12-08T01:35:18Z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AF2996BF274441A9A6CA206618F3073A</vt:lpwstr>
  </property>
  <property fmtid="{D5CDD505-2E9C-101B-9397-08002B2CF9AE}" pid="3" name="KSOProductBuildVer">
    <vt:lpwstr>2052-11.1.0.11115</vt:lpwstr>
  </property>
</Properties>
</file>