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<sst xmlns="http://schemas.openxmlformats.org/spreadsheetml/2006/main" count="1215" uniqueCount="430">
  <si>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</si>
  <si>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</si>
  <si>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</si>
  <si>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</si>
  <si>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</si>
  <si>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</si>
  <si>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</si>
  <si>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</si>
  <si>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</si>
  <si>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</si>
  <si>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</si>
  <si>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</si>
  <si>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</si>
  <si>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</si>
  <si>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</si>
  <si>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</si>
  <si>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</si>
  <si>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</si>
  <si>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</si>
  <si>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</si>
  <si>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</si>
  <si>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</si>
  <si>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</si>
  <si>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</si>
  <si>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</si>
  <si>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</si>
  <si>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</si>
  <si>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[基韦斯特]基韦斯特24北部酒店(24 North Hotel Key West)(56196417)</t>
  </si>
  <si>
    <t>标准两张大床房&lt;不退款&gt;&lt;2人入住&gt;</t>
  </si>
  <si>
    <t>HKD</t>
  </si>
  <si>
    <t>golomb/lawrence</t>
  </si>
  <si>
    <t>CA13030211208HKD</t>
  </si>
  <si>
    <t>未提现</t>
  </si>
  <si>
    <t>携程开票</t>
  </si>
  <si>
    <t>[汉堡]汉堡霍纳伦班NH酒店(NH Hamburg Horner Rennbahn)(55895684)</t>
  </si>
  <si>
    <t>客房&lt;不退款&gt;&lt;2人入住&gt;</t>
  </si>
  <si>
    <t>Probst/Lena,Kroboth/Alex</t>
  </si>
  <si>
    <t>[马德里]埃克广场酒店(Exe Plaza Madrid)(55542732)</t>
  </si>
  <si>
    <t>双人床房&lt;不退款&gt;&lt;2人入住&gt;</t>
  </si>
  <si>
    <t>Villar Higueras/Carmelo</t>
  </si>
  <si>
    <t>[奥韦里]奥威里精选普罗蒂酒店(Protea Hotel Owerri Select)(68027998)</t>
  </si>
  <si>
    <t>池景双床房&lt;早餐&gt;&lt;不退款&gt;&lt;2人入住&gt;</t>
  </si>
  <si>
    <t>uzodike/chukwudi</t>
  </si>
  <si>
    <t>取消</t>
  </si>
  <si>
    <t>[纽约]梦幻市区酒店(Dream Downtown)(55290365)</t>
  </si>
  <si>
    <t>客房, 1 张特大床, 阳台 (Bronze)&lt;1&gt;&lt;不退款&gt;&lt;2人入住&gt;</t>
  </si>
  <si>
    <t>Smith/Edward</t>
  </si>
  <si>
    <t>63084SC049217</t>
  </si>
  <si>
    <t>[釜山]侬新酒店(Nongshim Hotel)(55269742)</t>
  </si>
  <si>
    <t>豪华双人暖炕房&lt;不退款&gt;&lt;2人入住&gt;</t>
  </si>
  <si>
    <t>Jung/Woo jung</t>
  </si>
  <si>
    <t>[图帕伊岛]太平金辉酒店(Sense Hotel Taiping)(55337081)</t>
  </si>
  <si>
    <t>hafizat/zairul</t>
  </si>
  <si>
    <t>[灵韦]曼彻斯特机场智选假日酒店(Holiday Inn Express Manchester Airport)(55354858)</t>
  </si>
  <si>
    <t>标准客房&lt;不退款&gt;&lt;2人入住&gt;</t>
  </si>
  <si>
    <t>Wilson/Clara</t>
  </si>
  <si>
    <t>[威斯敏斯特城]索帕丁顿酒店(So Paddington Hotel)(55851864)</t>
  </si>
  <si>
    <t>KUAN/IAN LEONG PATRICK</t>
  </si>
  <si>
    <t>[马赛]金色郁金香马西利亚别墅酒店(Golden Tulip Villa Massalia)(70788857)</t>
  </si>
  <si>
    <t>高级特大床房&lt;不退款&gt;&lt;2人入住&gt;</t>
  </si>
  <si>
    <t>PAYET/Alexandre</t>
  </si>
  <si>
    <t>[曼达韦]曼达韦白酒店 -  多用途物业(bai Hotel Cebu - Multiple Use Property)(55694577)</t>
  </si>
  <si>
    <t>豪华房&lt;不退款&gt;&lt;2人入住&gt;</t>
  </si>
  <si>
    <t>L Teriote/Roderich,L Teriote/Roderich</t>
  </si>
  <si>
    <t>[Sukajadi]巴厘岛万隆公园景观酒店(Park View Hotel Bandung)(55321065)</t>
  </si>
  <si>
    <t>豪华双床房&lt;不退款&gt;&lt;2人入住&gt;</t>
  </si>
  <si>
    <t>lestari/andreas,lestari/andreas</t>
  </si>
  <si>
    <t>[首尔]首尔万豪行政公寓(Marriott Executive Apartment Seoul)(68026104)</t>
  </si>
  <si>
    <t>开放式套房, 1 张特大床, 城市景观&lt;2人入住&gt;&lt;不退款&gt;&lt;早餐&gt;</t>
  </si>
  <si>
    <t>Kim/Noyeong</t>
  </si>
  <si>
    <t>[马赛]渣油格兰德布拉多酒店(Residhotel le Grand Prado)(55694777)</t>
  </si>
  <si>
    <t>高级一室房&lt;不退款&gt;&lt;2人入住&gt;</t>
  </si>
  <si>
    <t>Nys/Sebastien</t>
  </si>
  <si>
    <t>[巴厘岛]瑞士贝林雷根酒店(Swiss-Belinn Legian)(55560323)</t>
  </si>
  <si>
    <t>高级双人房&lt;不退款&gt;&lt;2人入住&gt;</t>
  </si>
  <si>
    <t>fauzi/Muhammad iqbal</t>
  </si>
  <si>
    <t>一室房&lt;不退款&gt;&lt;2人入住&gt;</t>
  </si>
  <si>
    <t>Colombo/Dylan</t>
  </si>
  <si>
    <t>[吉隆坡]吉隆坡中国城喜来登福朋酒店(Four Points by Sheraton Kuala Lumpur, Chinatown)(70787136)</t>
  </si>
  <si>
    <t>豪华特大床房&lt;不退款&gt;&lt;2人入住&gt;</t>
  </si>
  <si>
    <t>Dato Paduka Dzulfadly/Emilda Natasya</t>
  </si>
  <si>
    <t>豪华双床房&lt;2人入住&gt;&lt;不退款&gt;&lt;早餐&gt;</t>
  </si>
  <si>
    <t>Burhanuddin/Aisya Wahida</t>
  </si>
  <si>
    <t>[里昂维勒巴尼]里昂 7 号 Q7 旅馆(Q7 Lodge Lyon 7)(55426646)</t>
  </si>
  <si>
    <t>Devaux/Sebastien</t>
  </si>
  <si>
    <t>[芝加哥]芝加哥W酒店 - 湖滨(W Chicago - Lakeshore)(55478478)</t>
  </si>
  <si>
    <t>城景特大床房(超赞的)&lt;不退款&gt;&lt;2人入住&gt;</t>
  </si>
  <si>
    <t>Roseli/John</t>
  </si>
  <si>
    <t>[阿灵顿县]纳逊奈尔喜来登酒店(Sheraton Pentagon City)(55720103)</t>
  </si>
  <si>
    <t>特大床房&lt;不退款&gt;&lt;2人入住&gt;</t>
  </si>
  <si>
    <t>stanford/Ryan</t>
  </si>
  <si>
    <t>[巴黎]泽酒店(ZE Hotel)(80332943)</t>
  </si>
  <si>
    <t>尊贵双床房&lt;不退款&gt;&lt;2人入住&gt;</t>
  </si>
  <si>
    <t>Jansen/Pascale</t>
  </si>
  <si>
    <t>8tblw</t>
  </si>
  <si>
    <t>Lampert/Louis Dakota</t>
  </si>
  <si>
    <t>[枫丹白露]枫丹白露宫宜必思酒店(Ibis Château de Fontainebleau)(80330810)</t>
  </si>
  <si>
    <t>标准双人床房&lt;不退款&gt;&lt;2人入住&gt;</t>
  </si>
  <si>
    <t>Gautier/Julie</t>
  </si>
  <si>
    <t>Tran/Hien</t>
  </si>
  <si>
    <t>[纽约]慕奇夕时代广场酒店(Moxy NYC Times Square)(60480240)</t>
  </si>
  <si>
    <t>Glover/Daniel</t>
  </si>
  <si>
    <t>[芝加哥]芝加哥市中心/北河万怡酒店(Courtyard by Marriott Chicago Downtown/River North)(68025813)</t>
  </si>
  <si>
    <t>客房(特大床)-带沙发床&lt;不退款&gt;&lt;2人入住&gt;</t>
  </si>
  <si>
    <t>Reyes/Elian Jesus</t>
  </si>
  <si>
    <t>[首尔]首尔明洞世宗酒店(Sejong Hotel Seoul Myeongdong)(55599145)</t>
  </si>
  <si>
    <t>标准双床房&lt;不退款&gt;&lt;2人入住&gt;</t>
  </si>
  <si>
    <t>lee/joungeun</t>
  </si>
  <si>
    <t>[卡加延德奥罗]卡加延德奥罗雪松森特里奥酒店(Seda Centrio - Cagayan de Oro)(55280756)</t>
  </si>
  <si>
    <t>Cabao-an/John</t>
  </si>
  <si>
    <t>[法兰克福]法兰克福市中心万豪居家酒店(Residence Inn by Marriott Frankfurt City Center)(55269727)</t>
  </si>
  <si>
    <t>舒适庭景特大床一室房带沙发床&lt;2人入住&gt;&lt;不退款&gt;&lt;早餐&gt;&lt;普通会员&gt;</t>
  </si>
  <si>
    <t>Ziegler/Johanna,Lazic/Sofija</t>
  </si>
  <si>
    <t>[北干巴鲁]巴迪奇帕干巴鲁酒店(Batiqa Hotel Pekanbaru)(55304270)</t>
  </si>
  <si>
    <t>高级房&lt;不退款&gt;&lt;2人入住&gt;</t>
  </si>
  <si>
    <t>Oktario/Fadly Panglima</t>
  </si>
  <si>
    <t>[埃尔姆赫斯特]芝加哥埃尔姆赫斯特/奥克布鲁克地区万怡酒店(Courtyard Chicago Elmhurst/Oakbrook Area)(68026068)</t>
  </si>
  <si>
    <t>单床房&lt;不退款&gt;&lt;2人入住&gt;</t>
  </si>
  <si>
    <t>Green/Cynthia</t>
  </si>
  <si>
    <t>[开罗]格兰德皇家酒店(Hotel Grand Royal)(55414076)</t>
  </si>
  <si>
    <t>皇家双人床房&lt;不退款&gt;&lt;2人入住&gt;</t>
  </si>
  <si>
    <t>Plummer/Robert Frederick</t>
  </si>
  <si>
    <t>Trombly/Joe</t>
  </si>
  <si>
    <t>[首尔]设计师DDP酒店(Hotel The Designers DDP)(55547267)</t>
  </si>
  <si>
    <t>豪华大床房&lt;不退款&gt;&lt;2人入住&gt;</t>
  </si>
  <si>
    <t>CHOI/MOON SEOK</t>
  </si>
  <si>
    <t>[芝加哥]芝加哥JW万豪酒店(JW Marriott Chicago)(55680348)</t>
  </si>
  <si>
    <t>外部特大床房&lt;不退款&gt;&lt;2人入住&gt;</t>
  </si>
  <si>
    <t>Murray/Cillian Edward</t>
  </si>
  <si>
    <t>[迈阿密戴德县]迈阿密国际机场酒店(Miami International Airport Hotel)(55694594)</t>
  </si>
  <si>
    <t>两张大床房&lt;不退款&gt;&lt;2人入住&gt;</t>
  </si>
  <si>
    <t>McBean/Tristan,Ritchie/Evan</t>
  </si>
  <si>
    <t>[罗斯蒙特]芝加哥奥黑尔雅乐轩酒店(Aloft Chicago O'Hare)(55289909)</t>
  </si>
  <si>
    <t>Hernandez/Sandra</t>
  </si>
  <si>
    <t>[龟尾市]龟尾世纪大酒店(Gumi Century Hotel)(55666279)</t>
  </si>
  <si>
    <t>标准大床房&lt;不退款&gt;&lt;2人入住&gt;</t>
  </si>
  <si>
    <t>LEE/KWON WOO</t>
  </si>
  <si>
    <t>A04620</t>
  </si>
  <si>
    <t>[哥打京那巴鲁]西岭城市广场酒店(Celyn City Hotel)(56196540)</t>
  </si>
  <si>
    <t>高级标准房&lt;不退款&gt;&lt;2人入住&gt;</t>
  </si>
  <si>
    <t>Sayuti/Fatmawati</t>
  </si>
  <si>
    <t>[雅加达]哈里斯沃途和谐酒店(Harris Vertu Hotel Harmoni)(55872461)</t>
  </si>
  <si>
    <t>v客房&lt;不退款&gt;&lt;2人入住&gt;</t>
  </si>
  <si>
    <t>Ong/Zhi Hao Jeremy</t>
  </si>
  <si>
    <t>[布城]布城万豪酒店(Putrajaya Marriott Hotel)(55451737)</t>
  </si>
  <si>
    <t>豪华房带沙发床&lt;不退款&gt;&lt;2人入住&gt;</t>
  </si>
  <si>
    <t>Roseli/Suraya</t>
  </si>
  <si>
    <t>，</t>
  </si>
  <si>
    <t>16802231352此单多收1890元待退回</t>
  </si>
  <si>
    <t>16915450711此单多收9.36元待退回</t>
  </si>
  <si>
    <t>54305 HKD</t>
  </si>
  <si>
    <t>A211208103701481</t>
  </si>
  <si>
    <t>A211208103731925</t>
  </si>
  <si>
    <t>总计：54305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</si>
  <si>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</si>
  <si>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</si>
  <si>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</si>
  <si>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</si>
  <si>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</si>
  <si>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</si>
  <si>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</si>
  <si>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</si>
  <si>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</si>
  <si>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</si>
  <si>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</si>
  <si>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</si>
  <si>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</si>
  <si>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</si>
  <si>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</si>
  <si>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</si>
  <si>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</si>
  <si>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2021-11-04</t>
  </si>
  <si>
    <t>2289276</t>
  </si>
  <si>
    <t>基韦斯特24北部酒店</t>
  </si>
  <si>
    <t>golomb lawrence</t>
  </si>
  <si>
    <t>2021-12-02</t>
  </si>
  <si>
    <t>2021-12-05</t>
  </si>
  <si>
    <t>退房日周结</t>
  </si>
  <si>
    <t>5948.05</t>
  </si>
  <si>
    <t>7215.00</t>
  </si>
  <si>
    <t>0</t>
  </si>
  <si>
    <t>0.00</t>
  </si>
  <si>
    <t>携程汇智国际直连</t>
  </si>
  <si>
    <t>2021-11-04 14:21:53</t>
  </si>
  <si>
    <t>否</t>
  </si>
  <si>
    <t>汇智国际旅游发展有限公司</t>
  </si>
  <si>
    <t>直连</t>
  </si>
  <si>
    <t>2021-11-15</t>
  </si>
  <si>
    <t>2299544</t>
  </si>
  <si>
    <t>埃克广场酒店</t>
  </si>
  <si>
    <t>Villar Higueras Carmelo</t>
  </si>
  <si>
    <t>2021-12-03</t>
  </si>
  <si>
    <t>2159.56</t>
  </si>
  <si>
    <t>2632.00</t>
  </si>
  <si>
    <t>2021-11-15 01:44:07</t>
  </si>
  <si>
    <t>2021-11-16</t>
  </si>
  <si>
    <t>2300124</t>
  </si>
  <si>
    <t>奥威里精选普罗蒂酒店</t>
  </si>
  <si>
    <t>uzodike chukwudi</t>
  </si>
  <si>
    <t>1550.75</t>
  </si>
  <si>
    <t>1890.00</t>
  </si>
  <si>
    <t>2021-11-16 00:38:02</t>
  </si>
  <si>
    <t>2021-11-21</t>
  </si>
  <si>
    <t>2305767</t>
  </si>
  <si>
    <t>梦幻市区酒店</t>
  </si>
  <si>
    <t>Smith Edward</t>
  </si>
  <si>
    <t>7909.94</t>
  </si>
  <si>
    <t>9631.00</t>
  </si>
  <si>
    <t>2021-11-21 02:07:36</t>
  </si>
  <si>
    <t>2021-11-22</t>
  </si>
  <si>
    <t>2307865</t>
  </si>
  <si>
    <t>侬新酒店</t>
  </si>
  <si>
    <t>Jung Woo jung</t>
  </si>
  <si>
    <t>2021-12-04</t>
  </si>
  <si>
    <t>907.54</t>
  </si>
  <si>
    <t>1105.00</t>
  </si>
  <si>
    <t>2021-11-23 19:15:59</t>
  </si>
  <si>
    <t>2021-11-24</t>
  </si>
  <si>
    <t>2311001</t>
  </si>
  <si>
    <t>太平金辉酒店</t>
  </si>
  <si>
    <t>hafizat zairul</t>
  </si>
  <si>
    <t>307.28</t>
  </si>
  <si>
    <t>374.00</t>
  </si>
  <si>
    <t>2021-11-24 20:55:51</t>
  </si>
  <si>
    <t>2021-11-26</t>
  </si>
  <si>
    <t>2313113</t>
  </si>
  <si>
    <t>曼彻斯特机场智选假日酒店</t>
  </si>
  <si>
    <t>Wilson Clara</t>
  </si>
  <si>
    <t>1218.59</t>
  </si>
  <si>
    <t>1485.00</t>
  </si>
  <si>
    <t>2021-11-26 05:48:50</t>
  </si>
  <si>
    <t>2314940</t>
  </si>
  <si>
    <t>金色郁金香马西利亚别墅酒店</t>
  </si>
  <si>
    <t>PAYET Alexandre</t>
  </si>
  <si>
    <t>666.33</t>
  </si>
  <si>
    <t>812.00</t>
  </si>
  <si>
    <t>2021-11-26 21:49:08</t>
  </si>
  <si>
    <t>2021-11-27</t>
  </si>
  <si>
    <t>2316435</t>
  </si>
  <si>
    <t>曼达韦白酒店</t>
  </si>
  <si>
    <t>L Teriote Roderich,L Teriote Roderich</t>
  </si>
  <si>
    <t>374.47</t>
  </si>
  <si>
    <t>456.00</t>
  </si>
  <si>
    <t>2021-11-27 23:24:31</t>
  </si>
  <si>
    <t>2021-11-28</t>
  </si>
  <si>
    <t>2317582</t>
  </si>
  <si>
    <t>万隆公园景酒店</t>
  </si>
  <si>
    <t>lestari andreas,lestari andreas</t>
  </si>
  <si>
    <t>313.70</t>
  </si>
  <si>
    <t>382.00</t>
  </si>
  <si>
    <t>2021-11-28 20:44:04</t>
  </si>
  <si>
    <t>2317760</t>
  </si>
  <si>
    <t>首尔万豪行政公寓</t>
  </si>
  <si>
    <t>Kim Noyeong</t>
  </si>
  <si>
    <t>1353.34</t>
  </si>
  <si>
    <t>1648.00</t>
  </si>
  <si>
    <t>2021-11-28 23:25:25</t>
  </si>
  <si>
    <t>2021-11-29</t>
  </si>
  <si>
    <t>2319083</t>
  </si>
  <si>
    <t>渣油格兰德布拉多酒店</t>
  </si>
  <si>
    <t>Nys Sebastien</t>
  </si>
  <si>
    <t>645.46</t>
  </si>
  <si>
    <t>786.00</t>
  </si>
  <si>
    <t>2021-11-29 23:25:21</t>
  </si>
  <si>
    <t>2021-11-30</t>
  </si>
  <si>
    <t>2319094</t>
  </si>
  <si>
    <t>瑞士贝林雷根酒店</t>
  </si>
  <si>
    <t>fauzi Muhammad iqbal</t>
  </si>
  <si>
    <t>480.40</t>
  </si>
  <si>
    <t>585.00</t>
  </si>
  <si>
    <t>2021-11-30 00:16:03</t>
  </si>
  <si>
    <t>2319136</t>
  </si>
  <si>
    <t>Colombo Dylan</t>
  </si>
  <si>
    <t>281.43</t>
  </si>
  <si>
    <t>343.00</t>
  </si>
  <si>
    <t>2021-11-30 04:09:32</t>
  </si>
  <si>
    <t>2319216</t>
  </si>
  <si>
    <t>吉隆坡中国城喜来登福朋酒店</t>
  </si>
  <si>
    <t>Dato Paduka Dzulfadly Emilda Natasya</t>
  </si>
  <si>
    <t>275.69</t>
  </si>
  <si>
    <t>336.00</t>
  </si>
  <si>
    <t>2021-11-30 08:50:25</t>
  </si>
  <si>
    <t>2319670</t>
  </si>
  <si>
    <t>Burhanuddin Aisya Wahida</t>
  </si>
  <si>
    <t>344.61</t>
  </si>
  <si>
    <t>420.00</t>
  </si>
  <si>
    <t>2021-11-30 15:13:22</t>
  </si>
  <si>
    <t>2319823</t>
  </si>
  <si>
    <t>里昂7号品质酒店套房旅舍</t>
  </si>
  <si>
    <t>Devaux Sebastien</t>
  </si>
  <si>
    <t>450.45</t>
  </si>
  <si>
    <t>549.00</t>
  </si>
  <si>
    <t>2021-11-30 16:54:42</t>
  </si>
  <si>
    <t>2021-12-01</t>
  </si>
  <si>
    <t>2321342</t>
  </si>
  <si>
    <t>芝加哥W酒店 - 湖滨</t>
  </si>
  <si>
    <t>Roseli John</t>
  </si>
  <si>
    <t>745.84</t>
  </si>
  <si>
    <t>911.00</t>
  </si>
  <si>
    <t>2021-12-01 15:00:19</t>
  </si>
  <si>
    <t>2322262</t>
  </si>
  <si>
    <t>纳逊奈尔喜来登酒店</t>
  </si>
  <si>
    <t>stanford Ryan</t>
  </si>
  <si>
    <t>1016.83</t>
  </si>
  <si>
    <t>1242.00</t>
  </si>
  <si>
    <t>2021-12-01 21:09:31</t>
  </si>
  <si>
    <t>2322272</t>
  </si>
  <si>
    <t>泽酒店</t>
  </si>
  <si>
    <t>Jansen Pascale</t>
  </si>
  <si>
    <t>2164.64</t>
  </si>
  <si>
    <t>2644.00</t>
  </si>
  <si>
    <t>2021-12-01 21:14:50</t>
  </si>
  <si>
    <t>2322350</t>
  </si>
  <si>
    <t>Lampert Louis Dakota</t>
  </si>
  <si>
    <t>2021-12-01 21:54:12</t>
  </si>
  <si>
    <t>2322570</t>
  </si>
  <si>
    <t>枫丹白露宫宜必思酒店</t>
  </si>
  <si>
    <t>Gautier Julie</t>
  </si>
  <si>
    <t>633.75</t>
  </si>
  <si>
    <t>774.00</t>
  </si>
  <si>
    <t>2021-12-02 04:31:30</t>
  </si>
  <si>
    <t>2322605</t>
  </si>
  <si>
    <t>Tran Hien</t>
  </si>
  <si>
    <t>810.61</t>
  </si>
  <si>
    <t>990.00</t>
  </si>
  <si>
    <t>2021-12-02 06:59:29</t>
  </si>
  <si>
    <t>2322792</t>
  </si>
  <si>
    <t>时代广场莫克西酒店</t>
  </si>
  <si>
    <t>Glover Daniel</t>
  </si>
  <si>
    <t>2514.53</t>
  </si>
  <si>
    <t>3071.00</t>
  </si>
  <si>
    <t>2021-12-02 10:26:49</t>
  </si>
  <si>
    <t>2323045</t>
  </si>
  <si>
    <t>芝加哥市中心/北河万怡酒店</t>
  </si>
  <si>
    <t>Reyes Elian Jesus</t>
  </si>
  <si>
    <t>1039.88</t>
  </si>
  <si>
    <t>1270.00</t>
  </si>
  <si>
    <t>2021-12-02 12:47:19</t>
  </si>
  <si>
    <t>2324184</t>
  </si>
  <si>
    <t>首尔明洞世宗酒店</t>
  </si>
  <si>
    <t>lee joungeun</t>
  </si>
  <si>
    <t>519.94</t>
  </si>
  <si>
    <t>635.00</t>
  </si>
  <si>
    <t>2021-12-02 20:24:31</t>
  </si>
  <si>
    <t>2324957</t>
  </si>
  <si>
    <t>塞达中心酒店</t>
  </si>
  <si>
    <t>Cabao-an John</t>
  </si>
  <si>
    <t>456.52</t>
  </si>
  <si>
    <t>557.00</t>
  </si>
  <si>
    <t>2021-12-03 10:34:20</t>
  </si>
  <si>
    <t>2325309</t>
  </si>
  <si>
    <t>法兰克福市中心万豪长住酒店</t>
  </si>
  <si>
    <t>Ziegler Johanna,Lazic Sofija</t>
  </si>
  <si>
    <t>927.79</t>
  </si>
  <si>
    <t>1132.00</t>
  </si>
  <si>
    <t>2021-12-03 14:52:07</t>
  </si>
  <si>
    <t>2325500</t>
  </si>
  <si>
    <t>巴迪奇帕干巴鲁酒店</t>
  </si>
  <si>
    <t>Oktario Fadly Panglima</t>
  </si>
  <si>
    <t>175.39</t>
  </si>
  <si>
    <t>214.00</t>
  </si>
  <si>
    <t>2021-12-03 16:56:30</t>
  </si>
  <si>
    <t>2325753</t>
  </si>
  <si>
    <t xml:space="preserve">芝加哥埃尔姆赫斯特/奥克布鲁克地区万怡酒店 </t>
  </si>
  <si>
    <t>Green Cynthia</t>
  </si>
  <si>
    <t>526.18</t>
  </si>
  <si>
    <t>642.00</t>
  </si>
  <si>
    <t>2021-12-03 20:41:20</t>
  </si>
  <si>
    <t>2325942</t>
  </si>
  <si>
    <t>格兰德皇家酒店</t>
  </si>
  <si>
    <t>Plummer Robert Frederick</t>
  </si>
  <si>
    <t>317.19</t>
  </si>
  <si>
    <t>387.00</t>
  </si>
  <si>
    <t>377.63</t>
  </si>
  <si>
    <t>-9</t>
  </si>
  <si>
    <t>-7</t>
  </si>
  <si>
    <t>2021-12-03 22:32:57</t>
  </si>
  <si>
    <t>2326088</t>
  </si>
  <si>
    <t>Trombly Joe</t>
  </si>
  <si>
    <t>893.36</t>
  </si>
  <si>
    <t>1090.00</t>
  </si>
  <si>
    <t>2021-12-04 01:27:15</t>
  </si>
  <si>
    <t>2326288</t>
  </si>
  <si>
    <t>首尔DDP设计酒店</t>
  </si>
  <si>
    <t>CHOI MOON SEOK</t>
  </si>
  <si>
    <t>587.65</t>
  </si>
  <si>
    <t>717.00</t>
  </si>
  <si>
    <t>2021-12-04 10:24:13</t>
  </si>
  <si>
    <t>2326390</t>
  </si>
  <si>
    <t>迈阿密国际机场酒店</t>
  </si>
  <si>
    <t>McBean Tristan,Ritchie Evan</t>
  </si>
  <si>
    <t>1799.02</t>
  </si>
  <si>
    <t>2195.00</t>
  </si>
  <si>
    <t>2021-12-04 11:48:59</t>
  </si>
  <si>
    <t>2326395</t>
  </si>
  <si>
    <t>芝加哥 JW 万豪酒店</t>
  </si>
  <si>
    <t>Murray Cillian Edward</t>
  </si>
  <si>
    <t>1246.61</t>
  </si>
  <si>
    <t>1521.00</t>
  </si>
  <si>
    <t>2021-12-04 11:33:47</t>
  </si>
  <si>
    <t>2326535</t>
  </si>
  <si>
    <t>芝加哥奥黑尔雅乐轩酒店</t>
  </si>
  <si>
    <t>Hernandez Sandra</t>
  </si>
  <si>
    <t>870.42</t>
  </si>
  <si>
    <t>1062.00</t>
  </si>
  <si>
    <t>2021-12-04 12:56:45</t>
  </si>
  <si>
    <t>2326698</t>
  </si>
  <si>
    <t>龟尾世纪大酒店</t>
  </si>
  <si>
    <t>LEE KWON WOO</t>
  </si>
  <si>
    <t>390.95</t>
  </si>
  <si>
    <t>477.00</t>
  </si>
  <si>
    <t>2021-12-04 14:44:32</t>
  </si>
  <si>
    <t>2326727</t>
  </si>
  <si>
    <t>西岭城市酒店</t>
  </si>
  <si>
    <t>Sayuti Fatmawati</t>
  </si>
  <si>
    <t>205.72</t>
  </si>
  <si>
    <t>251.00</t>
  </si>
  <si>
    <t>2021-12-04 15:06:43</t>
  </si>
  <si>
    <t>2326802</t>
  </si>
  <si>
    <t>哈里斯沃途和谐酒店</t>
  </si>
  <si>
    <t>Ong Zhi Hao Jeremy</t>
  </si>
  <si>
    <t>252.44</t>
  </si>
  <si>
    <t>308.00</t>
  </si>
  <si>
    <t>2021-12-04 15:52:43</t>
  </si>
  <si>
    <t>2326832</t>
  </si>
  <si>
    <t>布城万豪酒店</t>
  </si>
  <si>
    <t>Roseli Suraya</t>
  </si>
  <si>
    <t>536.84</t>
  </si>
  <si>
    <t>655.00</t>
  </si>
  <si>
    <t>2021-12-04 16:18:15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</si>
</sst>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6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8" fillId="22" borderId="1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16738869519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44532</v>
      </c>
      <c r="G2" s="5">
        <v>44535</v>
      </c>
      <c r="H2" s="4">
        <v>1</v>
      </c>
      <c r="I2" s="4">
        <v>3</v>
      </c>
      <c r="J2" s="4">
        <v>3</v>
      </c>
      <c r="K2" s="4" t="s">
        <v>29</v>
      </c>
      <c r="L2" s="4">
        <v>7215</v>
      </c>
      <c r="M2" s="4">
        <v>7215</v>
      </c>
      <c r="N2" s="4" t="s">
        <v>30</v>
      </c>
      <c r="O2" s="4" t="s">
        <v>31</v>
      </c>
      <c r="P2" s="4" t="s">
        <v>32</v>
      </c>
      <c r="Q2" s="4">
        <v>0</v>
      </c>
      <c r="R2" s="6">
        <v>44504</v>
      </c>
      <c r="S2" s="5">
        <v>44538</v>
      </c>
      <c r="T2" s="4" t="s">
        <v>33</v>
      </c>
      <c r="U2" s="4">
        <v>7215</v>
      </c>
      <c r="V2" s="4">
        <v>0</v>
      </c>
      <c r="W2" s="4">
        <v>0</v>
      </c>
      <c r="X2" s="4">
        <v>2289276</v>
      </c>
    </row>
    <row r="3" s="4" customFormat="1" spans="1:23">
      <c r="A3" s="4">
        <v>16750866961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44533</v>
      </c>
      <c r="G3" s="5">
        <v>44535</v>
      </c>
      <c r="H3" s="4">
        <v>1</v>
      </c>
      <c r="I3" s="4">
        <v>2</v>
      </c>
      <c r="J3" s="4">
        <v>2</v>
      </c>
      <c r="K3" s="4" t="s">
        <v>29</v>
      </c>
      <c r="L3" s="4">
        <v>1142</v>
      </c>
      <c r="M3" s="4">
        <v>1142</v>
      </c>
      <c r="N3" s="4" t="s">
        <v>36</v>
      </c>
      <c r="O3" s="4" t="s">
        <v>31</v>
      </c>
      <c r="P3" s="4" t="s">
        <v>32</v>
      </c>
      <c r="Q3" s="4">
        <v>0</v>
      </c>
      <c r="R3" s="6">
        <v>44507</v>
      </c>
      <c r="S3" s="5">
        <v>44538</v>
      </c>
      <c r="T3" s="4" t="s">
        <v>33</v>
      </c>
      <c r="U3" s="4">
        <v>1142</v>
      </c>
      <c r="V3" s="4">
        <v>0</v>
      </c>
      <c r="W3" s="4">
        <v>0</v>
      </c>
    </row>
    <row r="4" s="4" customFormat="1" spans="1:23">
      <c r="A4" s="4">
        <v>16795684645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44533</v>
      </c>
      <c r="G4" s="5">
        <v>44535</v>
      </c>
      <c r="H4" s="4">
        <v>1</v>
      </c>
      <c r="I4" s="4">
        <v>2</v>
      </c>
      <c r="J4" s="4">
        <v>2</v>
      </c>
      <c r="K4" s="4" t="s">
        <v>29</v>
      </c>
      <c r="L4" s="4">
        <v>2632</v>
      </c>
      <c r="M4" s="4">
        <v>2632</v>
      </c>
      <c r="N4" s="4" t="s">
        <v>39</v>
      </c>
      <c r="O4" s="4" t="s">
        <v>31</v>
      </c>
      <c r="P4" s="4" t="s">
        <v>32</v>
      </c>
      <c r="Q4" s="4">
        <v>0</v>
      </c>
      <c r="R4" s="6">
        <v>44515</v>
      </c>
      <c r="S4" s="5">
        <v>44538</v>
      </c>
      <c r="T4" s="4" t="s">
        <v>33</v>
      </c>
      <c r="U4" s="4">
        <v>2632</v>
      </c>
      <c r="V4" s="4">
        <v>0</v>
      </c>
      <c r="W4" s="4">
        <v>0</v>
      </c>
    </row>
    <row r="5" s="4" customFormat="1" spans="1:25">
      <c r="A5" s="4">
        <v>16802231352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44533</v>
      </c>
      <c r="G5" s="5">
        <v>44535</v>
      </c>
      <c r="H5" s="4">
        <v>1</v>
      </c>
      <c r="I5" s="4">
        <v>2</v>
      </c>
      <c r="J5" s="4">
        <v>2</v>
      </c>
      <c r="K5" s="4" t="s">
        <v>29</v>
      </c>
      <c r="L5" s="4">
        <v>1890</v>
      </c>
      <c r="M5" s="4">
        <v>1890</v>
      </c>
      <c r="N5" s="4" t="s">
        <v>42</v>
      </c>
      <c r="O5" s="4" t="s">
        <v>31</v>
      </c>
      <c r="P5" s="4" t="s">
        <v>32</v>
      </c>
      <c r="Q5" s="4">
        <v>0</v>
      </c>
      <c r="R5" s="6">
        <v>44516</v>
      </c>
      <c r="S5" s="5">
        <v>44538</v>
      </c>
      <c r="T5" s="4" t="s">
        <v>33</v>
      </c>
      <c r="U5" s="4">
        <v>1890</v>
      </c>
      <c r="V5" s="4">
        <v>0</v>
      </c>
      <c r="W5" s="4">
        <v>0</v>
      </c>
      <c r="X5" s="4"/>
      <c r="Y5" s="4">
        <v>82074103</v>
      </c>
    </row>
    <row r="6" s="4" customFormat="1" spans="1:23">
      <c r="A6" s="4">
        <v>16750866961</v>
      </c>
      <c r="B6" s="4" t="s">
        <v>25</v>
      </c>
      <c r="C6" s="4" t="s">
        <v>43</v>
      </c>
      <c r="D6" s="4" t="s">
        <v>34</v>
      </c>
      <c r="E6" s="4" t="s">
        <v>35</v>
      </c>
      <c r="F6" s="5">
        <v>44533</v>
      </c>
      <c r="G6" s="5">
        <v>44535</v>
      </c>
      <c r="H6" s="4">
        <v>1</v>
      </c>
      <c r="I6" s="4">
        <v>2</v>
      </c>
      <c r="J6" s="4">
        <v>2</v>
      </c>
      <c r="K6" s="4" t="s">
        <v>29</v>
      </c>
      <c r="L6" s="4">
        <v>-1142</v>
      </c>
      <c r="M6" s="4">
        <v>-1142</v>
      </c>
      <c r="N6" s="4" t="s">
        <v>36</v>
      </c>
      <c r="O6" s="4" t="s">
        <v>31</v>
      </c>
      <c r="P6" s="4" t="s">
        <v>32</v>
      </c>
      <c r="Q6" s="4">
        <v>0</v>
      </c>
      <c r="R6" s="6">
        <v>44507</v>
      </c>
      <c r="S6" s="5">
        <v>44538</v>
      </c>
      <c r="T6" s="4" t="s">
        <v>33</v>
      </c>
      <c r="U6" s="4">
        <v>-1142</v>
      </c>
      <c r="V6" s="4">
        <v>0</v>
      </c>
      <c r="W6" s="4">
        <v>0</v>
      </c>
    </row>
    <row r="7" s="4" customFormat="1" spans="1:25">
      <c r="A7" s="4">
        <v>16833092091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44532</v>
      </c>
      <c r="G7" s="5">
        <v>44535</v>
      </c>
      <c r="H7" s="4">
        <v>1</v>
      </c>
      <c r="I7" s="4">
        <v>3</v>
      </c>
      <c r="J7" s="4">
        <v>3</v>
      </c>
      <c r="K7" s="4" t="s">
        <v>29</v>
      </c>
      <c r="L7" s="4">
        <v>9631</v>
      </c>
      <c r="M7" s="4">
        <v>9631</v>
      </c>
      <c r="N7" s="4" t="s">
        <v>46</v>
      </c>
      <c r="O7" s="4" t="s">
        <v>31</v>
      </c>
      <c r="P7" s="4" t="s">
        <v>32</v>
      </c>
      <c r="Q7" s="4">
        <v>0</v>
      </c>
      <c r="R7" s="6">
        <v>44521</v>
      </c>
      <c r="S7" s="5">
        <v>44538</v>
      </c>
      <c r="T7" s="4" t="s">
        <v>33</v>
      </c>
      <c r="U7" s="4">
        <v>9631</v>
      </c>
      <c r="V7" s="4">
        <v>0</v>
      </c>
      <c r="W7" s="4">
        <v>0</v>
      </c>
      <c r="X7" s="4"/>
      <c r="Y7" s="4" t="s">
        <v>47</v>
      </c>
    </row>
    <row r="8" s="4" customFormat="1" spans="1:25">
      <c r="A8" s="4">
        <v>16842584195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44534</v>
      </c>
      <c r="G8" s="5">
        <v>44535</v>
      </c>
      <c r="H8" s="4">
        <v>1</v>
      </c>
      <c r="I8" s="4">
        <v>1</v>
      </c>
      <c r="J8" s="4">
        <v>1</v>
      </c>
      <c r="K8" s="4" t="s">
        <v>29</v>
      </c>
      <c r="L8" s="4">
        <v>1105</v>
      </c>
      <c r="M8" s="4">
        <v>1105</v>
      </c>
      <c r="N8" s="4" t="s">
        <v>50</v>
      </c>
      <c r="O8" s="4" t="s">
        <v>31</v>
      </c>
      <c r="P8" s="4" t="s">
        <v>32</v>
      </c>
      <c r="Q8" s="4">
        <v>0</v>
      </c>
      <c r="R8" s="6">
        <v>44522</v>
      </c>
      <c r="S8" s="5">
        <v>44538</v>
      </c>
      <c r="T8" s="4" t="s">
        <v>33</v>
      </c>
      <c r="U8" s="4">
        <v>1105</v>
      </c>
      <c r="V8" s="4">
        <v>0</v>
      </c>
      <c r="W8" s="4">
        <v>0</v>
      </c>
      <c r="X8" s="4">
        <v>2307865</v>
      </c>
      <c r="Y8" s="4">
        <v>10612635</v>
      </c>
    </row>
    <row r="9" s="4" customFormat="1" spans="1:23">
      <c r="A9" s="4">
        <v>16858312050</v>
      </c>
      <c r="B9" s="4" t="s">
        <v>25</v>
      </c>
      <c r="C9" s="4" t="s">
        <v>26</v>
      </c>
      <c r="D9" s="4" t="s">
        <v>51</v>
      </c>
      <c r="E9" s="4" t="s">
        <v>38</v>
      </c>
      <c r="F9" s="5">
        <v>44534</v>
      </c>
      <c r="G9" s="5">
        <v>44535</v>
      </c>
      <c r="H9" s="4">
        <v>2</v>
      </c>
      <c r="I9" s="4">
        <v>1</v>
      </c>
      <c r="J9" s="4">
        <v>2</v>
      </c>
      <c r="K9" s="4" t="s">
        <v>29</v>
      </c>
      <c r="L9" s="4">
        <v>374</v>
      </c>
      <c r="M9" s="4">
        <v>374</v>
      </c>
      <c r="N9" s="4" t="s">
        <v>52</v>
      </c>
      <c r="O9" s="4" t="s">
        <v>31</v>
      </c>
      <c r="P9" s="4" t="s">
        <v>32</v>
      </c>
      <c r="Q9" s="4">
        <v>0</v>
      </c>
      <c r="R9" s="6">
        <v>44524</v>
      </c>
      <c r="S9" s="5">
        <v>44538</v>
      </c>
      <c r="T9" s="4" t="s">
        <v>33</v>
      </c>
      <c r="U9" s="4">
        <v>374</v>
      </c>
      <c r="V9" s="4">
        <v>0</v>
      </c>
      <c r="W9" s="4">
        <v>0</v>
      </c>
    </row>
    <row r="10" s="4" customFormat="1" spans="1:25">
      <c r="A10" s="4">
        <v>16865861495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44533</v>
      </c>
      <c r="G10" s="5">
        <v>44535</v>
      </c>
      <c r="H10" s="4">
        <v>1</v>
      </c>
      <c r="I10" s="4">
        <v>2</v>
      </c>
      <c r="J10" s="4">
        <v>2</v>
      </c>
      <c r="K10" s="4" t="s">
        <v>29</v>
      </c>
      <c r="L10" s="4">
        <v>1485</v>
      </c>
      <c r="M10" s="4">
        <v>1485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44526</v>
      </c>
      <c r="S10" s="5">
        <v>44538</v>
      </c>
      <c r="T10" s="4" t="s">
        <v>33</v>
      </c>
      <c r="U10" s="4">
        <v>1485</v>
      </c>
      <c r="V10" s="4">
        <v>0</v>
      </c>
      <c r="W10" s="4">
        <v>0</v>
      </c>
      <c r="X10" s="4">
        <v>2313113</v>
      </c>
      <c r="Y10" s="4">
        <v>48426189</v>
      </c>
    </row>
    <row r="11" s="4" customFormat="1" spans="1:23">
      <c r="A11" s="4">
        <v>16871738684</v>
      </c>
      <c r="B11" s="4" t="s">
        <v>25</v>
      </c>
      <c r="C11" s="4" t="s">
        <v>26</v>
      </c>
      <c r="D11" s="4" t="s">
        <v>56</v>
      </c>
      <c r="E11" s="4" t="s">
        <v>38</v>
      </c>
      <c r="F11" s="5">
        <v>44534</v>
      </c>
      <c r="G11" s="5">
        <v>44535</v>
      </c>
      <c r="H11" s="4">
        <v>1</v>
      </c>
      <c r="I11" s="4">
        <v>1</v>
      </c>
      <c r="J11" s="4">
        <v>1</v>
      </c>
      <c r="K11" s="4" t="s">
        <v>29</v>
      </c>
      <c r="L11" s="4">
        <v>1106</v>
      </c>
      <c r="M11" s="4">
        <v>1106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44526</v>
      </c>
      <c r="S11" s="5">
        <v>44538</v>
      </c>
      <c r="T11" s="4" t="s">
        <v>33</v>
      </c>
      <c r="U11" s="4">
        <v>1106</v>
      </c>
      <c r="V11" s="4">
        <v>0</v>
      </c>
      <c r="W11" s="4">
        <v>0</v>
      </c>
    </row>
    <row r="12" s="4" customFormat="1" spans="1:23">
      <c r="A12" s="4">
        <v>16871738684</v>
      </c>
      <c r="B12" s="4" t="s">
        <v>25</v>
      </c>
      <c r="C12" s="4" t="s">
        <v>43</v>
      </c>
      <c r="D12" s="4" t="s">
        <v>56</v>
      </c>
      <c r="E12" s="4" t="s">
        <v>38</v>
      </c>
      <c r="F12" s="5">
        <v>44534</v>
      </c>
      <c r="G12" s="5">
        <v>44535</v>
      </c>
      <c r="H12" s="4">
        <v>1</v>
      </c>
      <c r="I12" s="4">
        <v>1</v>
      </c>
      <c r="J12" s="4">
        <v>1</v>
      </c>
      <c r="K12" s="4" t="s">
        <v>29</v>
      </c>
      <c r="L12" s="4">
        <v>-1106</v>
      </c>
      <c r="M12" s="4">
        <v>-1106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44526</v>
      </c>
      <c r="S12" s="5">
        <v>44538</v>
      </c>
      <c r="T12" s="4" t="s">
        <v>33</v>
      </c>
      <c r="U12" s="4">
        <v>-1106</v>
      </c>
      <c r="V12" s="4">
        <v>0</v>
      </c>
      <c r="W12" s="4">
        <v>0</v>
      </c>
    </row>
    <row r="13" s="4" customFormat="1" spans="1:24">
      <c r="A13" s="4">
        <v>16872310148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44534</v>
      </c>
      <c r="G13" s="5">
        <v>44535</v>
      </c>
      <c r="H13" s="4">
        <v>1</v>
      </c>
      <c r="I13" s="4">
        <v>1</v>
      </c>
      <c r="J13" s="4">
        <v>1</v>
      </c>
      <c r="K13" s="4" t="s">
        <v>29</v>
      </c>
      <c r="L13" s="4">
        <v>812</v>
      </c>
      <c r="M13" s="4">
        <v>812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44526</v>
      </c>
      <c r="S13" s="5">
        <v>44538</v>
      </c>
      <c r="T13" s="4" t="s">
        <v>33</v>
      </c>
      <c r="U13" s="4">
        <v>812</v>
      </c>
      <c r="V13" s="4">
        <v>0</v>
      </c>
      <c r="W13" s="4">
        <v>0</v>
      </c>
      <c r="X13" s="4">
        <v>2314940</v>
      </c>
    </row>
    <row r="14" s="4" customFormat="1" spans="1:24">
      <c r="A14" s="4">
        <v>16879989500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44534</v>
      </c>
      <c r="G14" s="5">
        <v>44535</v>
      </c>
      <c r="H14" s="4">
        <v>1</v>
      </c>
      <c r="I14" s="4">
        <v>1</v>
      </c>
      <c r="J14" s="4">
        <v>1</v>
      </c>
      <c r="K14" s="4" t="s">
        <v>29</v>
      </c>
      <c r="L14" s="4">
        <v>456</v>
      </c>
      <c r="M14" s="4">
        <v>456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44527</v>
      </c>
      <c r="S14" s="5">
        <v>44538</v>
      </c>
      <c r="T14" s="4" t="s">
        <v>33</v>
      </c>
      <c r="U14" s="4">
        <v>456</v>
      </c>
      <c r="V14" s="4">
        <v>0</v>
      </c>
      <c r="W14" s="4">
        <v>0</v>
      </c>
      <c r="X14" s="4">
        <v>2316435</v>
      </c>
    </row>
    <row r="15" s="4" customFormat="1" spans="1:23">
      <c r="A15" s="4">
        <v>16882663822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44534</v>
      </c>
      <c r="G15" s="5">
        <v>44535</v>
      </c>
      <c r="H15" s="4">
        <v>1</v>
      </c>
      <c r="I15" s="4">
        <v>1</v>
      </c>
      <c r="J15" s="4">
        <v>1</v>
      </c>
      <c r="K15" s="4" t="s">
        <v>29</v>
      </c>
      <c r="L15" s="4">
        <v>382</v>
      </c>
      <c r="M15" s="4">
        <v>382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44528</v>
      </c>
      <c r="S15" s="5">
        <v>44538</v>
      </c>
      <c r="T15" s="4" t="s">
        <v>33</v>
      </c>
      <c r="U15" s="4">
        <v>382</v>
      </c>
      <c r="V15" s="4">
        <v>0</v>
      </c>
      <c r="W15" s="4">
        <v>0</v>
      </c>
    </row>
    <row r="16" s="4" customFormat="1" spans="1:25">
      <c r="A16" s="4">
        <v>16886050965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44534</v>
      </c>
      <c r="G16" s="5">
        <v>44535</v>
      </c>
      <c r="H16" s="4">
        <v>1</v>
      </c>
      <c r="I16" s="4">
        <v>1</v>
      </c>
      <c r="J16" s="4">
        <v>1</v>
      </c>
      <c r="K16" s="4" t="s">
        <v>29</v>
      </c>
      <c r="L16" s="4">
        <v>1648</v>
      </c>
      <c r="M16" s="4">
        <v>1648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44528</v>
      </c>
      <c r="S16" s="5">
        <v>44538</v>
      </c>
      <c r="T16" s="4" t="s">
        <v>33</v>
      </c>
      <c r="U16" s="4">
        <v>1648</v>
      </c>
      <c r="V16" s="4">
        <v>0</v>
      </c>
      <c r="W16" s="4">
        <v>0</v>
      </c>
      <c r="X16" s="4">
        <v>2317760</v>
      </c>
      <c r="Y16" s="4">
        <v>92732729</v>
      </c>
    </row>
    <row r="17" s="4" customFormat="1" spans="1:23">
      <c r="A17" s="4">
        <v>16889928139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44533</v>
      </c>
      <c r="G17" s="5">
        <v>44535</v>
      </c>
      <c r="H17" s="4">
        <v>1</v>
      </c>
      <c r="I17" s="4">
        <v>2</v>
      </c>
      <c r="J17" s="4">
        <v>2</v>
      </c>
      <c r="K17" s="4" t="s">
        <v>29</v>
      </c>
      <c r="L17" s="4">
        <v>786</v>
      </c>
      <c r="M17" s="4">
        <v>786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44529</v>
      </c>
      <c r="S17" s="5">
        <v>44538</v>
      </c>
      <c r="T17" s="4" t="s">
        <v>33</v>
      </c>
      <c r="U17" s="4">
        <v>786</v>
      </c>
      <c r="V17" s="4">
        <v>0</v>
      </c>
      <c r="W17" s="4">
        <v>0</v>
      </c>
    </row>
    <row r="18" s="4" customFormat="1" spans="1:24">
      <c r="A18" s="4">
        <v>16890019494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44530</v>
      </c>
      <c r="G18" s="5">
        <v>44535</v>
      </c>
      <c r="H18" s="4">
        <v>1</v>
      </c>
      <c r="I18" s="4">
        <v>5</v>
      </c>
      <c r="J18" s="4">
        <v>5</v>
      </c>
      <c r="K18" s="4" t="s">
        <v>29</v>
      </c>
      <c r="L18" s="4">
        <v>585</v>
      </c>
      <c r="M18" s="4">
        <v>585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44530</v>
      </c>
      <c r="S18" s="5">
        <v>44538</v>
      </c>
      <c r="T18" s="4" t="s">
        <v>33</v>
      </c>
      <c r="U18" s="4">
        <v>585</v>
      </c>
      <c r="V18" s="4">
        <v>0</v>
      </c>
      <c r="W18" s="4">
        <v>0</v>
      </c>
      <c r="X18" s="4">
        <v>2319094</v>
      </c>
    </row>
    <row r="19" s="4" customFormat="1" spans="1:23">
      <c r="A19" s="4">
        <v>16890189214</v>
      </c>
      <c r="B19" s="4" t="s">
        <v>25</v>
      </c>
      <c r="C19" s="4" t="s">
        <v>26</v>
      </c>
      <c r="D19" s="4" t="s">
        <v>70</v>
      </c>
      <c r="E19" s="4" t="s">
        <v>76</v>
      </c>
      <c r="F19" s="5">
        <v>44534</v>
      </c>
      <c r="G19" s="5">
        <v>44535</v>
      </c>
      <c r="H19" s="4">
        <v>1</v>
      </c>
      <c r="I19" s="4">
        <v>1</v>
      </c>
      <c r="J19" s="4">
        <v>1</v>
      </c>
      <c r="K19" s="4" t="s">
        <v>29</v>
      </c>
      <c r="L19" s="4">
        <v>343</v>
      </c>
      <c r="M19" s="4">
        <v>343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44530</v>
      </c>
      <c r="S19" s="5">
        <v>44538</v>
      </c>
      <c r="T19" s="4" t="s">
        <v>33</v>
      </c>
      <c r="U19" s="4">
        <v>343</v>
      </c>
      <c r="V19" s="4">
        <v>0</v>
      </c>
      <c r="W19" s="4">
        <v>0</v>
      </c>
    </row>
    <row r="20" s="4" customFormat="1" spans="1:25">
      <c r="A20" s="4">
        <v>16890326469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44534</v>
      </c>
      <c r="G20" s="5">
        <v>44535</v>
      </c>
      <c r="H20" s="4">
        <v>1</v>
      </c>
      <c r="I20" s="4">
        <v>1</v>
      </c>
      <c r="J20" s="4">
        <v>1</v>
      </c>
      <c r="K20" s="4" t="s">
        <v>29</v>
      </c>
      <c r="L20" s="4">
        <v>336</v>
      </c>
      <c r="M20" s="4">
        <v>336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44530</v>
      </c>
      <c r="S20" s="5">
        <v>44538</v>
      </c>
      <c r="T20" s="4" t="s">
        <v>33</v>
      </c>
      <c r="U20" s="4">
        <v>336</v>
      </c>
      <c r="V20" s="4">
        <v>0</v>
      </c>
      <c r="W20" s="4">
        <v>0</v>
      </c>
      <c r="X20" s="4">
        <v>2319216</v>
      </c>
      <c r="Y20" s="4">
        <v>94037559</v>
      </c>
    </row>
    <row r="21" s="4" customFormat="1" spans="1:25">
      <c r="A21" s="4">
        <v>16894230475</v>
      </c>
      <c r="B21" s="4" t="s">
        <v>25</v>
      </c>
      <c r="C21" s="4" t="s">
        <v>26</v>
      </c>
      <c r="D21" s="4" t="s">
        <v>78</v>
      </c>
      <c r="E21" s="4" t="s">
        <v>81</v>
      </c>
      <c r="F21" s="5">
        <v>44534</v>
      </c>
      <c r="G21" s="5">
        <v>44535</v>
      </c>
      <c r="H21" s="4">
        <v>1</v>
      </c>
      <c r="I21" s="4">
        <v>1</v>
      </c>
      <c r="J21" s="4">
        <v>1</v>
      </c>
      <c r="K21" s="4" t="s">
        <v>29</v>
      </c>
      <c r="L21" s="4">
        <v>420</v>
      </c>
      <c r="M21" s="4">
        <v>420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44530</v>
      </c>
      <c r="S21" s="5">
        <v>44538</v>
      </c>
      <c r="T21" s="4" t="s">
        <v>33</v>
      </c>
      <c r="U21" s="4">
        <v>420</v>
      </c>
      <c r="V21" s="4">
        <v>0</v>
      </c>
      <c r="W21" s="4">
        <v>0</v>
      </c>
      <c r="X21" s="4"/>
      <c r="Y21" s="4">
        <v>94271089</v>
      </c>
    </row>
    <row r="22" s="4" customFormat="1" spans="1:25">
      <c r="A22" s="4">
        <v>16894642284</v>
      </c>
      <c r="B22" s="4" t="s">
        <v>25</v>
      </c>
      <c r="C22" s="4" t="s">
        <v>26</v>
      </c>
      <c r="D22" s="4" t="s">
        <v>83</v>
      </c>
      <c r="E22" s="4" t="s">
        <v>38</v>
      </c>
      <c r="F22" s="5">
        <v>44534</v>
      </c>
      <c r="G22" s="5">
        <v>44535</v>
      </c>
      <c r="H22" s="4">
        <v>1</v>
      </c>
      <c r="I22" s="4">
        <v>1</v>
      </c>
      <c r="J22" s="4">
        <v>1</v>
      </c>
      <c r="K22" s="4" t="s">
        <v>29</v>
      </c>
      <c r="L22" s="4">
        <v>549</v>
      </c>
      <c r="M22" s="4">
        <v>549</v>
      </c>
      <c r="N22" s="4" t="s">
        <v>84</v>
      </c>
      <c r="O22" s="4" t="s">
        <v>31</v>
      </c>
      <c r="P22" s="4" t="s">
        <v>32</v>
      </c>
      <c r="Q22" s="4">
        <v>0</v>
      </c>
      <c r="R22" s="6">
        <v>44530</v>
      </c>
      <c r="S22" s="5">
        <v>44538</v>
      </c>
      <c r="T22" s="4" t="s">
        <v>33</v>
      </c>
      <c r="U22" s="4">
        <v>549</v>
      </c>
      <c r="V22" s="4">
        <v>0</v>
      </c>
      <c r="W22" s="4">
        <v>0</v>
      </c>
      <c r="X22" s="4"/>
      <c r="Y22" s="4">
        <v>310771</v>
      </c>
    </row>
    <row r="23" s="4" customFormat="1" spans="1:25">
      <c r="A23" s="4">
        <v>16897998724</v>
      </c>
      <c r="B23" s="4" t="s">
        <v>25</v>
      </c>
      <c r="C23" s="4" t="s">
        <v>26</v>
      </c>
      <c r="D23" s="4" t="s">
        <v>85</v>
      </c>
      <c r="E23" s="4" t="s">
        <v>86</v>
      </c>
      <c r="F23" s="5">
        <v>44534</v>
      </c>
      <c r="G23" s="5">
        <v>44535</v>
      </c>
      <c r="H23" s="4">
        <v>1</v>
      </c>
      <c r="I23" s="4">
        <v>1</v>
      </c>
      <c r="J23" s="4">
        <v>1</v>
      </c>
      <c r="K23" s="4" t="s">
        <v>29</v>
      </c>
      <c r="L23" s="4">
        <v>911</v>
      </c>
      <c r="M23" s="4">
        <v>911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44531</v>
      </c>
      <c r="S23" s="5">
        <v>44538</v>
      </c>
      <c r="T23" s="4" t="s">
        <v>33</v>
      </c>
      <c r="U23" s="4">
        <v>911</v>
      </c>
      <c r="V23" s="4">
        <v>0</v>
      </c>
      <c r="W23" s="4">
        <v>0</v>
      </c>
      <c r="X23" s="4">
        <v>2321342</v>
      </c>
      <c r="Y23" s="4">
        <v>95252591</v>
      </c>
    </row>
    <row r="24" s="4" customFormat="1" spans="1:25">
      <c r="A24" s="4">
        <v>16902478960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44533</v>
      </c>
      <c r="G24" s="5">
        <v>44535</v>
      </c>
      <c r="H24" s="4">
        <v>1</v>
      </c>
      <c r="I24" s="4">
        <v>2</v>
      </c>
      <c r="J24" s="4">
        <v>2</v>
      </c>
      <c r="K24" s="4" t="s">
        <v>29</v>
      </c>
      <c r="L24" s="4">
        <v>1242</v>
      </c>
      <c r="M24" s="4">
        <v>1242</v>
      </c>
      <c r="N24" s="4" t="s">
        <v>90</v>
      </c>
      <c r="O24" s="4" t="s">
        <v>31</v>
      </c>
      <c r="P24" s="4" t="s">
        <v>32</v>
      </c>
      <c r="Q24" s="4">
        <v>0</v>
      </c>
      <c r="R24" s="6">
        <v>44531</v>
      </c>
      <c r="S24" s="5">
        <v>44538</v>
      </c>
      <c r="T24" s="4" t="s">
        <v>33</v>
      </c>
      <c r="U24" s="4">
        <v>1242</v>
      </c>
      <c r="V24" s="4">
        <v>0</v>
      </c>
      <c r="W24" s="4">
        <v>0</v>
      </c>
      <c r="X24" s="4">
        <v>2322262</v>
      </c>
      <c r="Y24" s="4">
        <v>95385035</v>
      </c>
    </row>
    <row r="25" s="4" customFormat="1" spans="1:25">
      <c r="A25" s="4">
        <v>16902494533</v>
      </c>
      <c r="B25" s="4" t="s">
        <v>25</v>
      </c>
      <c r="C25" s="4" t="s">
        <v>26</v>
      </c>
      <c r="D25" s="4" t="s">
        <v>91</v>
      </c>
      <c r="E25" s="4" t="s">
        <v>92</v>
      </c>
      <c r="F25" s="5">
        <v>44533</v>
      </c>
      <c r="G25" s="5">
        <v>44535</v>
      </c>
      <c r="H25" s="4">
        <v>1</v>
      </c>
      <c r="I25" s="4">
        <v>2</v>
      </c>
      <c r="J25" s="4">
        <v>2</v>
      </c>
      <c r="K25" s="4" t="s">
        <v>29</v>
      </c>
      <c r="L25" s="4">
        <v>2644</v>
      </c>
      <c r="M25" s="4">
        <v>2644</v>
      </c>
      <c r="N25" s="4" t="s">
        <v>93</v>
      </c>
      <c r="O25" s="4" t="s">
        <v>31</v>
      </c>
      <c r="P25" s="4" t="s">
        <v>32</v>
      </c>
      <c r="Q25" s="4">
        <v>0</v>
      </c>
      <c r="R25" s="6">
        <v>44531</v>
      </c>
      <c r="S25" s="5">
        <v>44538</v>
      </c>
      <c r="T25" s="4" t="s">
        <v>33</v>
      </c>
      <c r="U25" s="4">
        <v>2644</v>
      </c>
      <c r="V25" s="4">
        <v>0</v>
      </c>
      <c r="W25" s="4">
        <v>0</v>
      </c>
      <c r="X25" s="4"/>
      <c r="Y25" s="4" t="s">
        <v>94</v>
      </c>
    </row>
    <row r="26" s="4" customFormat="1" spans="1:25">
      <c r="A26" s="4">
        <v>16902680959</v>
      </c>
      <c r="B26" s="4" t="s">
        <v>25</v>
      </c>
      <c r="C26" s="4" t="s">
        <v>26</v>
      </c>
      <c r="D26" s="4" t="s">
        <v>85</v>
      </c>
      <c r="E26" s="4" t="s">
        <v>86</v>
      </c>
      <c r="F26" s="5">
        <v>44534</v>
      </c>
      <c r="G26" s="5">
        <v>44535</v>
      </c>
      <c r="H26" s="4">
        <v>1</v>
      </c>
      <c r="I26" s="4">
        <v>1</v>
      </c>
      <c r="J26" s="4">
        <v>1</v>
      </c>
      <c r="K26" s="4" t="s">
        <v>29</v>
      </c>
      <c r="L26" s="4">
        <v>911</v>
      </c>
      <c r="M26" s="4">
        <v>911</v>
      </c>
      <c r="N26" s="4" t="s">
        <v>95</v>
      </c>
      <c r="O26" s="4" t="s">
        <v>31</v>
      </c>
      <c r="P26" s="4" t="s">
        <v>32</v>
      </c>
      <c r="Q26" s="4">
        <v>0</v>
      </c>
      <c r="R26" s="6">
        <v>44531</v>
      </c>
      <c r="S26" s="5">
        <v>44538</v>
      </c>
      <c r="T26" s="4" t="s">
        <v>33</v>
      </c>
      <c r="U26" s="4">
        <v>911</v>
      </c>
      <c r="V26" s="4">
        <v>0</v>
      </c>
      <c r="W26" s="4">
        <v>0</v>
      </c>
      <c r="X26" s="4">
        <v>2322350</v>
      </c>
      <c r="Y26" s="4">
        <v>95411957</v>
      </c>
    </row>
    <row r="27" s="4" customFormat="1" spans="1:25">
      <c r="A27" s="4">
        <v>16903410721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44534</v>
      </c>
      <c r="G27" s="5">
        <v>44535</v>
      </c>
      <c r="H27" s="4">
        <v>1</v>
      </c>
      <c r="I27" s="4">
        <v>1</v>
      </c>
      <c r="J27" s="4">
        <v>1</v>
      </c>
      <c r="K27" s="4" t="s">
        <v>29</v>
      </c>
      <c r="L27" s="4">
        <v>774</v>
      </c>
      <c r="M27" s="4">
        <v>774</v>
      </c>
      <c r="N27" s="4" t="s">
        <v>98</v>
      </c>
      <c r="O27" s="4" t="s">
        <v>31</v>
      </c>
      <c r="P27" s="4" t="s">
        <v>32</v>
      </c>
      <c r="Q27" s="4">
        <v>0</v>
      </c>
      <c r="R27" s="6">
        <v>44532</v>
      </c>
      <c r="S27" s="5">
        <v>44538</v>
      </c>
      <c r="T27" s="4" t="s">
        <v>33</v>
      </c>
      <c r="U27" s="4">
        <v>774</v>
      </c>
      <c r="V27" s="4">
        <v>0</v>
      </c>
      <c r="W27" s="4">
        <v>0</v>
      </c>
      <c r="X27" s="4"/>
      <c r="Y27" s="4">
        <v>2112040506</v>
      </c>
    </row>
    <row r="28" s="4" customFormat="1" spans="1:25">
      <c r="A28" s="4">
        <v>16903454949</v>
      </c>
      <c r="B28" s="4" t="s">
        <v>25</v>
      </c>
      <c r="C28" s="4" t="s">
        <v>26</v>
      </c>
      <c r="D28" s="4" t="s">
        <v>85</v>
      </c>
      <c r="E28" s="4" t="s">
        <v>86</v>
      </c>
      <c r="F28" s="5">
        <v>44534</v>
      </c>
      <c r="G28" s="5">
        <v>44535</v>
      </c>
      <c r="H28" s="4">
        <v>1</v>
      </c>
      <c r="I28" s="4">
        <v>1</v>
      </c>
      <c r="J28" s="4">
        <v>1</v>
      </c>
      <c r="K28" s="4" t="s">
        <v>29</v>
      </c>
      <c r="L28" s="4">
        <v>990</v>
      </c>
      <c r="M28" s="4">
        <v>990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44532</v>
      </c>
      <c r="S28" s="5">
        <v>44538</v>
      </c>
      <c r="T28" s="4" t="s">
        <v>33</v>
      </c>
      <c r="U28" s="4">
        <v>990</v>
      </c>
      <c r="V28" s="4">
        <v>0</v>
      </c>
      <c r="W28" s="4">
        <v>0</v>
      </c>
      <c r="X28" s="4">
        <v>2322605</v>
      </c>
      <c r="Y28" s="4">
        <v>95887548</v>
      </c>
    </row>
    <row r="29" s="4" customFormat="1" spans="1:25">
      <c r="A29" s="4">
        <v>16903856910</v>
      </c>
      <c r="B29" s="4" t="s">
        <v>25</v>
      </c>
      <c r="C29" s="4" t="s">
        <v>26</v>
      </c>
      <c r="D29" s="4" t="s">
        <v>100</v>
      </c>
      <c r="E29" s="4" t="s">
        <v>38</v>
      </c>
      <c r="F29" s="5">
        <v>44534</v>
      </c>
      <c r="G29" s="5">
        <v>44535</v>
      </c>
      <c r="H29" s="4">
        <v>1</v>
      </c>
      <c r="I29" s="4">
        <v>1</v>
      </c>
      <c r="J29" s="4">
        <v>1</v>
      </c>
      <c r="K29" s="4" t="s">
        <v>29</v>
      </c>
      <c r="L29" s="4">
        <v>3071</v>
      </c>
      <c r="M29" s="4">
        <v>3071</v>
      </c>
      <c r="N29" s="4" t="s">
        <v>101</v>
      </c>
      <c r="O29" s="4" t="s">
        <v>31</v>
      </c>
      <c r="P29" s="4" t="s">
        <v>32</v>
      </c>
      <c r="Q29" s="4">
        <v>0</v>
      </c>
      <c r="R29" s="6">
        <v>44532</v>
      </c>
      <c r="S29" s="5">
        <v>44538</v>
      </c>
      <c r="T29" s="4" t="s">
        <v>33</v>
      </c>
      <c r="U29" s="4">
        <v>3071</v>
      </c>
      <c r="V29" s="4">
        <v>0</v>
      </c>
      <c r="W29" s="4">
        <v>0</v>
      </c>
      <c r="X29" s="4">
        <v>2322792</v>
      </c>
      <c r="Y29" s="4">
        <v>96022553</v>
      </c>
    </row>
    <row r="30" s="4" customFormat="1" spans="1:25">
      <c r="A30" s="4">
        <v>16904439535</v>
      </c>
      <c r="B30" s="4" t="s">
        <v>25</v>
      </c>
      <c r="C30" s="4" t="s">
        <v>26</v>
      </c>
      <c r="D30" s="4" t="s">
        <v>102</v>
      </c>
      <c r="E30" s="4" t="s">
        <v>103</v>
      </c>
      <c r="F30" s="5">
        <v>44534</v>
      </c>
      <c r="G30" s="5">
        <v>44535</v>
      </c>
      <c r="H30" s="4">
        <v>1</v>
      </c>
      <c r="I30" s="4">
        <v>1</v>
      </c>
      <c r="J30" s="4">
        <v>1</v>
      </c>
      <c r="K30" s="4" t="s">
        <v>29</v>
      </c>
      <c r="L30" s="4">
        <v>1270</v>
      </c>
      <c r="M30" s="4">
        <v>1270</v>
      </c>
      <c r="N30" s="4" t="s">
        <v>104</v>
      </c>
      <c r="O30" s="4" t="s">
        <v>31</v>
      </c>
      <c r="P30" s="4" t="s">
        <v>32</v>
      </c>
      <c r="Q30" s="4">
        <v>0</v>
      </c>
      <c r="R30" s="6">
        <v>44532</v>
      </c>
      <c r="S30" s="5">
        <v>44538</v>
      </c>
      <c r="T30" s="4" t="s">
        <v>33</v>
      </c>
      <c r="U30" s="4">
        <v>1270</v>
      </c>
      <c r="V30" s="4">
        <v>0</v>
      </c>
      <c r="W30" s="4">
        <v>0</v>
      </c>
      <c r="X30" s="4">
        <v>2323045</v>
      </c>
      <c r="Y30" s="4">
        <v>96098067</v>
      </c>
    </row>
    <row r="31" s="4" customFormat="1" spans="1:24">
      <c r="A31" s="4">
        <v>16909064019</v>
      </c>
      <c r="B31" s="4" t="s">
        <v>25</v>
      </c>
      <c r="C31" s="4" t="s">
        <v>26</v>
      </c>
      <c r="D31" s="4" t="s">
        <v>105</v>
      </c>
      <c r="E31" s="4" t="s">
        <v>106</v>
      </c>
      <c r="F31" s="5">
        <v>44534</v>
      </c>
      <c r="G31" s="5">
        <v>44535</v>
      </c>
      <c r="H31" s="4">
        <v>1</v>
      </c>
      <c r="I31" s="4">
        <v>1</v>
      </c>
      <c r="J31" s="4">
        <v>1</v>
      </c>
      <c r="K31" s="4" t="s">
        <v>29</v>
      </c>
      <c r="L31" s="4">
        <v>635</v>
      </c>
      <c r="M31" s="4">
        <v>635</v>
      </c>
      <c r="N31" s="4" t="s">
        <v>107</v>
      </c>
      <c r="O31" s="4" t="s">
        <v>31</v>
      </c>
      <c r="P31" s="4" t="s">
        <v>32</v>
      </c>
      <c r="Q31" s="4">
        <v>0</v>
      </c>
      <c r="R31" s="6">
        <v>44532</v>
      </c>
      <c r="S31" s="5">
        <v>44538</v>
      </c>
      <c r="T31" s="4" t="s">
        <v>33</v>
      </c>
      <c r="U31" s="4">
        <v>635</v>
      </c>
      <c r="V31" s="4">
        <v>0</v>
      </c>
      <c r="W31" s="4">
        <v>0</v>
      </c>
      <c r="X31" s="4">
        <v>2324184</v>
      </c>
    </row>
    <row r="32" s="4" customFormat="1" spans="1:23">
      <c r="A32" s="4">
        <v>16910711996</v>
      </c>
      <c r="B32" s="4" t="s">
        <v>25</v>
      </c>
      <c r="C32" s="4" t="s">
        <v>26</v>
      </c>
      <c r="D32" s="4" t="s">
        <v>108</v>
      </c>
      <c r="E32" s="4" t="s">
        <v>62</v>
      </c>
      <c r="F32" s="5">
        <v>44534</v>
      </c>
      <c r="G32" s="5">
        <v>44535</v>
      </c>
      <c r="H32" s="4">
        <v>1</v>
      </c>
      <c r="I32" s="4">
        <v>1</v>
      </c>
      <c r="J32" s="4">
        <v>1</v>
      </c>
      <c r="K32" s="4" t="s">
        <v>29</v>
      </c>
      <c r="L32" s="4">
        <v>557</v>
      </c>
      <c r="M32" s="4">
        <v>557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44533</v>
      </c>
      <c r="S32" s="5">
        <v>44538</v>
      </c>
      <c r="T32" s="4" t="s">
        <v>33</v>
      </c>
      <c r="U32" s="4">
        <v>557</v>
      </c>
      <c r="V32" s="4">
        <v>0</v>
      </c>
      <c r="W32" s="4">
        <v>0</v>
      </c>
    </row>
    <row r="33" s="4" customFormat="1" spans="1:25">
      <c r="A33" s="4">
        <v>16911748440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44534</v>
      </c>
      <c r="G33" s="5">
        <v>44535</v>
      </c>
      <c r="H33" s="4">
        <v>1</v>
      </c>
      <c r="I33" s="4">
        <v>1</v>
      </c>
      <c r="J33" s="4">
        <v>1</v>
      </c>
      <c r="K33" s="4" t="s">
        <v>29</v>
      </c>
      <c r="L33" s="4">
        <v>1132</v>
      </c>
      <c r="M33" s="4">
        <v>1132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44533</v>
      </c>
      <c r="S33" s="5">
        <v>44538</v>
      </c>
      <c r="T33" s="4" t="s">
        <v>33</v>
      </c>
      <c r="U33" s="4">
        <v>1132</v>
      </c>
      <c r="V33" s="4">
        <v>0</v>
      </c>
      <c r="W33" s="4">
        <v>0</v>
      </c>
      <c r="X33" s="4"/>
      <c r="Y33" s="4">
        <v>96982679</v>
      </c>
    </row>
    <row r="34" s="4" customFormat="1" spans="1:24">
      <c r="A34" s="4">
        <v>16912131787</v>
      </c>
      <c r="B34" s="4" t="s">
        <v>25</v>
      </c>
      <c r="C34" s="4" t="s">
        <v>26</v>
      </c>
      <c r="D34" s="4" t="s">
        <v>113</v>
      </c>
      <c r="E34" s="4" t="s">
        <v>114</v>
      </c>
      <c r="F34" s="5">
        <v>44534</v>
      </c>
      <c r="G34" s="5">
        <v>44535</v>
      </c>
      <c r="H34" s="4">
        <v>1</v>
      </c>
      <c r="I34" s="4">
        <v>1</v>
      </c>
      <c r="J34" s="4">
        <v>1</v>
      </c>
      <c r="K34" s="4" t="s">
        <v>29</v>
      </c>
      <c r="L34" s="4">
        <v>214</v>
      </c>
      <c r="M34" s="4">
        <v>214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44533</v>
      </c>
      <c r="S34" s="5">
        <v>44538</v>
      </c>
      <c r="T34" s="4" t="s">
        <v>33</v>
      </c>
      <c r="U34" s="4">
        <v>214</v>
      </c>
      <c r="V34" s="4">
        <v>0</v>
      </c>
      <c r="W34" s="4">
        <v>0</v>
      </c>
      <c r="X34" s="4">
        <v>2325500</v>
      </c>
    </row>
    <row r="35" s="4" customFormat="1" spans="1:25">
      <c r="A35" s="4">
        <v>16914812669</v>
      </c>
      <c r="B35" s="4" t="s">
        <v>25</v>
      </c>
      <c r="C35" s="4" t="s">
        <v>26</v>
      </c>
      <c r="D35" s="4" t="s">
        <v>116</v>
      </c>
      <c r="E35" s="4" t="s">
        <v>117</v>
      </c>
      <c r="F35" s="5">
        <v>44534</v>
      </c>
      <c r="G35" s="5">
        <v>44535</v>
      </c>
      <c r="H35" s="4">
        <v>1</v>
      </c>
      <c r="I35" s="4">
        <v>1</v>
      </c>
      <c r="J35" s="4">
        <v>1</v>
      </c>
      <c r="K35" s="4" t="s">
        <v>29</v>
      </c>
      <c r="L35" s="4">
        <v>642</v>
      </c>
      <c r="M35" s="4">
        <v>642</v>
      </c>
      <c r="N35" s="4" t="s">
        <v>118</v>
      </c>
      <c r="O35" s="4" t="s">
        <v>31</v>
      </c>
      <c r="P35" s="4" t="s">
        <v>32</v>
      </c>
      <c r="Q35" s="4">
        <v>0</v>
      </c>
      <c r="R35" s="6">
        <v>44533</v>
      </c>
      <c r="S35" s="5">
        <v>44538</v>
      </c>
      <c r="T35" s="4" t="s">
        <v>33</v>
      </c>
      <c r="U35" s="4">
        <v>642</v>
      </c>
      <c r="V35" s="4">
        <v>0</v>
      </c>
      <c r="W35" s="4">
        <v>0</v>
      </c>
      <c r="X35" s="4">
        <v>2325753</v>
      </c>
      <c r="Y35" s="4">
        <v>97091642</v>
      </c>
    </row>
    <row r="36" s="4" customFormat="1" spans="1:23">
      <c r="A36" s="4">
        <v>16915450711</v>
      </c>
      <c r="B36" s="4" t="s">
        <v>25</v>
      </c>
      <c r="C36" s="4" t="s">
        <v>26</v>
      </c>
      <c r="D36" s="4" t="s">
        <v>119</v>
      </c>
      <c r="E36" s="4" t="s">
        <v>120</v>
      </c>
      <c r="F36" s="5">
        <v>44534</v>
      </c>
      <c r="G36" s="5">
        <v>44535</v>
      </c>
      <c r="H36" s="4">
        <v>1</v>
      </c>
      <c r="I36" s="4">
        <v>1</v>
      </c>
      <c r="J36" s="4">
        <v>1</v>
      </c>
      <c r="K36" s="4" t="s">
        <v>29</v>
      </c>
      <c r="L36" s="4">
        <v>387</v>
      </c>
      <c r="M36" s="4">
        <v>387</v>
      </c>
      <c r="N36" s="4" t="s">
        <v>121</v>
      </c>
      <c r="O36" s="4" t="s">
        <v>31</v>
      </c>
      <c r="P36" s="4" t="s">
        <v>32</v>
      </c>
      <c r="Q36" s="4">
        <v>0</v>
      </c>
      <c r="R36" s="6">
        <v>44533</v>
      </c>
      <c r="S36" s="5">
        <v>44538</v>
      </c>
      <c r="T36" s="4" t="s">
        <v>33</v>
      </c>
      <c r="U36" s="4">
        <v>387</v>
      </c>
      <c r="V36" s="4">
        <v>0</v>
      </c>
      <c r="W36" s="4">
        <v>0</v>
      </c>
    </row>
    <row r="37" s="4" customFormat="1" spans="1:25">
      <c r="A37" s="4">
        <v>16916003201</v>
      </c>
      <c r="B37" s="4" t="s">
        <v>25</v>
      </c>
      <c r="C37" s="4" t="s">
        <v>26</v>
      </c>
      <c r="D37" s="4" t="s">
        <v>85</v>
      </c>
      <c r="E37" s="4" t="s">
        <v>86</v>
      </c>
      <c r="F37" s="5">
        <v>44534</v>
      </c>
      <c r="G37" s="5">
        <v>44535</v>
      </c>
      <c r="H37" s="4">
        <v>1</v>
      </c>
      <c r="I37" s="4">
        <v>1</v>
      </c>
      <c r="J37" s="4">
        <v>1</v>
      </c>
      <c r="K37" s="4" t="s">
        <v>29</v>
      </c>
      <c r="L37" s="4">
        <v>1090</v>
      </c>
      <c r="M37" s="4">
        <v>1090</v>
      </c>
      <c r="N37" s="4" t="s">
        <v>122</v>
      </c>
      <c r="O37" s="4" t="s">
        <v>31</v>
      </c>
      <c r="P37" s="4" t="s">
        <v>32</v>
      </c>
      <c r="Q37" s="4">
        <v>0</v>
      </c>
      <c r="R37" s="6">
        <v>44534</v>
      </c>
      <c r="S37" s="5">
        <v>44538</v>
      </c>
      <c r="T37" s="4" t="s">
        <v>33</v>
      </c>
      <c r="U37" s="4">
        <v>1090</v>
      </c>
      <c r="V37" s="4">
        <v>0</v>
      </c>
      <c r="W37" s="4">
        <v>0</v>
      </c>
      <c r="X37" s="4">
        <v>2326088</v>
      </c>
      <c r="Y37" s="4">
        <v>97293974</v>
      </c>
    </row>
    <row r="38" s="4" customFormat="1" spans="1:24">
      <c r="A38" s="4">
        <v>16916604829</v>
      </c>
      <c r="B38" s="4" t="s">
        <v>25</v>
      </c>
      <c r="C38" s="4" t="s">
        <v>26</v>
      </c>
      <c r="D38" s="4" t="s">
        <v>123</v>
      </c>
      <c r="E38" s="4" t="s">
        <v>124</v>
      </c>
      <c r="F38" s="5">
        <v>44534</v>
      </c>
      <c r="G38" s="5">
        <v>44535</v>
      </c>
      <c r="H38" s="4">
        <v>1</v>
      </c>
      <c r="I38" s="4">
        <v>1</v>
      </c>
      <c r="J38" s="4">
        <v>1</v>
      </c>
      <c r="K38" s="4" t="s">
        <v>29</v>
      </c>
      <c r="L38" s="4">
        <v>717</v>
      </c>
      <c r="M38" s="4">
        <v>717</v>
      </c>
      <c r="N38" s="4" t="s">
        <v>125</v>
      </c>
      <c r="O38" s="4" t="s">
        <v>31</v>
      </c>
      <c r="P38" s="4" t="s">
        <v>32</v>
      </c>
      <c r="Q38" s="4">
        <v>0</v>
      </c>
      <c r="R38" s="6">
        <v>44534</v>
      </c>
      <c r="S38" s="5">
        <v>44538</v>
      </c>
      <c r="T38" s="4" t="s">
        <v>33</v>
      </c>
      <c r="U38" s="4">
        <v>717</v>
      </c>
      <c r="V38" s="4">
        <v>0</v>
      </c>
      <c r="W38" s="4">
        <v>0</v>
      </c>
      <c r="X38" s="4">
        <v>2326288</v>
      </c>
    </row>
    <row r="39" s="4" customFormat="1" spans="1:25">
      <c r="A39" s="4">
        <v>16916876796</v>
      </c>
      <c r="B39" s="4" t="s">
        <v>25</v>
      </c>
      <c r="C39" s="4" t="s">
        <v>26</v>
      </c>
      <c r="D39" s="4" t="s">
        <v>126</v>
      </c>
      <c r="E39" s="4" t="s">
        <v>127</v>
      </c>
      <c r="F39" s="5">
        <v>44534</v>
      </c>
      <c r="G39" s="5">
        <v>44535</v>
      </c>
      <c r="H39" s="4">
        <v>1</v>
      </c>
      <c r="I39" s="4">
        <v>1</v>
      </c>
      <c r="J39" s="4">
        <v>1</v>
      </c>
      <c r="K39" s="4" t="s">
        <v>29</v>
      </c>
      <c r="L39" s="4">
        <v>1521</v>
      </c>
      <c r="M39" s="4">
        <v>1521</v>
      </c>
      <c r="N39" s="4" t="s">
        <v>128</v>
      </c>
      <c r="O39" s="4" t="s">
        <v>31</v>
      </c>
      <c r="P39" s="4" t="s">
        <v>32</v>
      </c>
      <c r="Q39" s="4">
        <v>0</v>
      </c>
      <c r="R39" s="6">
        <v>44534</v>
      </c>
      <c r="S39" s="5">
        <v>44538</v>
      </c>
      <c r="T39" s="4" t="s">
        <v>33</v>
      </c>
      <c r="U39" s="4">
        <v>1521</v>
      </c>
      <c r="V39" s="4">
        <v>0</v>
      </c>
      <c r="W39" s="4">
        <v>0</v>
      </c>
      <c r="X39" s="4"/>
      <c r="Y39" s="4">
        <v>97704967</v>
      </c>
    </row>
    <row r="40" s="4" customFormat="1" spans="1:23">
      <c r="A40" s="4">
        <v>16916853965</v>
      </c>
      <c r="B40" s="4" t="s">
        <v>25</v>
      </c>
      <c r="C40" s="4" t="s">
        <v>26</v>
      </c>
      <c r="D40" s="4" t="s">
        <v>129</v>
      </c>
      <c r="E40" s="4" t="s">
        <v>130</v>
      </c>
      <c r="F40" s="5">
        <v>44534</v>
      </c>
      <c r="G40" s="5">
        <v>44535</v>
      </c>
      <c r="H40" s="4">
        <v>1</v>
      </c>
      <c r="I40" s="4">
        <v>1</v>
      </c>
      <c r="J40" s="4">
        <v>1</v>
      </c>
      <c r="K40" s="4" t="s">
        <v>29</v>
      </c>
      <c r="L40" s="4">
        <v>2195</v>
      </c>
      <c r="M40" s="4">
        <v>2195</v>
      </c>
      <c r="N40" s="4" t="s">
        <v>131</v>
      </c>
      <c r="O40" s="4" t="s">
        <v>31</v>
      </c>
      <c r="P40" s="4" t="s">
        <v>32</v>
      </c>
      <c r="Q40" s="4">
        <v>0</v>
      </c>
      <c r="R40" s="6">
        <v>44534</v>
      </c>
      <c r="S40" s="5">
        <v>44538</v>
      </c>
      <c r="T40" s="4" t="s">
        <v>33</v>
      </c>
      <c r="U40" s="4">
        <v>2195</v>
      </c>
      <c r="V40" s="4">
        <v>0</v>
      </c>
      <c r="W40" s="4">
        <v>0</v>
      </c>
    </row>
    <row r="41" s="4" customFormat="1" spans="1:25">
      <c r="A41" s="4">
        <v>16917224089</v>
      </c>
      <c r="B41" s="4" t="s">
        <v>25</v>
      </c>
      <c r="C41" s="4" t="s">
        <v>26</v>
      </c>
      <c r="D41" s="4" t="s">
        <v>132</v>
      </c>
      <c r="E41" s="4" t="s">
        <v>89</v>
      </c>
      <c r="F41" s="5">
        <v>44534</v>
      </c>
      <c r="G41" s="5">
        <v>44535</v>
      </c>
      <c r="H41" s="4">
        <v>1</v>
      </c>
      <c r="I41" s="4">
        <v>1</v>
      </c>
      <c r="J41" s="4">
        <v>1</v>
      </c>
      <c r="K41" s="4" t="s">
        <v>29</v>
      </c>
      <c r="L41" s="4">
        <v>1062</v>
      </c>
      <c r="M41" s="4">
        <v>1062</v>
      </c>
      <c r="N41" s="4" t="s">
        <v>133</v>
      </c>
      <c r="O41" s="4" t="s">
        <v>31</v>
      </c>
      <c r="P41" s="4" t="s">
        <v>32</v>
      </c>
      <c r="Q41" s="4">
        <v>0</v>
      </c>
      <c r="R41" s="6">
        <v>44534</v>
      </c>
      <c r="S41" s="5">
        <v>44538</v>
      </c>
      <c r="T41" s="4" t="s">
        <v>33</v>
      </c>
      <c r="U41" s="4">
        <v>1062</v>
      </c>
      <c r="V41" s="4">
        <v>0</v>
      </c>
      <c r="W41" s="4">
        <v>0</v>
      </c>
      <c r="X41" s="4"/>
      <c r="Y41" s="4">
        <v>97742899</v>
      </c>
    </row>
    <row r="42" s="4" customFormat="1" spans="1:25">
      <c r="A42" s="4">
        <v>16917704978</v>
      </c>
      <c r="B42" s="4" t="s">
        <v>25</v>
      </c>
      <c r="C42" s="4" t="s">
        <v>26</v>
      </c>
      <c r="D42" s="4" t="s">
        <v>134</v>
      </c>
      <c r="E42" s="4" t="s">
        <v>135</v>
      </c>
      <c r="F42" s="5">
        <v>44534</v>
      </c>
      <c r="G42" s="5">
        <v>44535</v>
      </c>
      <c r="H42" s="4">
        <v>1</v>
      </c>
      <c r="I42" s="4">
        <v>1</v>
      </c>
      <c r="J42" s="4">
        <v>1</v>
      </c>
      <c r="K42" s="4" t="s">
        <v>29</v>
      </c>
      <c r="L42" s="4">
        <v>477</v>
      </c>
      <c r="M42" s="4">
        <v>477</v>
      </c>
      <c r="N42" s="4" t="s">
        <v>136</v>
      </c>
      <c r="O42" s="4" t="s">
        <v>31</v>
      </c>
      <c r="P42" s="4" t="s">
        <v>32</v>
      </c>
      <c r="Q42" s="4">
        <v>0</v>
      </c>
      <c r="R42" s="6">
        <v>44534</v>
      </c>
      <c r="S42" s="5">
        <v>44538</v>
      </c>
      <c r="T42" s="4" t="s">
        <v>33</v>
      </c>
      <c r="U42" s="4">
        <v>477</v>
      </c>
      <c r="V42" s="4">
        <v>0</v>
      </c>
      <c r="W42" s="4">
        <v>0</v>
      </c>
      <c r="X42" s="4">
        <v>2326698</v>
      </c>
      <c r="Y42" s="4" t="s">
        <v>137</v>
      </c>
    </row>
    <row r="43" s="4" customFormat="1" spans="1:24">
      <c r="A43" s="4">
        <v>16917787334</v>
      </c>
      <c r="B43" s="4" t="s">
        <v>25</v>
      </c>
      <c r="C43" s="4" t="s">
        <v>26</v>
      </c>
      <c r="D43" s="4" t="s">
        <v>138</v>
      </c>
      <c r="E43" s="4" t="s">
        <v>139</v>
      </c>
      <c r="F43" s="5">
        <v>44534</v>
      </c>
      <c r="G43" s="5">
        <v>44535</v>
      </c>
      <c r="H43" s="4">
        <v>1</v>
      </c>
      <c r="I43" s="4">
        <v>1</v>
      </c>
      <c r="J43" s="4">
        <v>1</v>
      </c>
      <c r="K43" s="4" t="s">
        <v>29</v>
      </c>
      <c r="L43" s="4">
        <v>251</v>
      </c>
      <c r="M43" s="4">
        <v>251</v>
      </c>
      <c r="N43" s="4" t="s">
        <v>140</v>
      </c>
      <c r="O43" s="4" t="s">
        <v>31</v>
      </c>
      <c r="P43" s="4" t="s">
        <v>32</v>
      </c>
      <c r="Q43" s="4">
        <v>0</v>
      </c>
      <c r="R43" s="6">
        <v>44534</v>
      </c>
      <c r="S43" s="5">
        <v>44538</v>
      </c>
      <c r="T43" s="4" t="s">
        <v>33</v>
      </c>
      <c r="U43" s="4">
        <v>251</v>
      </c>
      <c r="V43" s="4">
        <v>0</v>
      </c>
      <c r="W43" s="4">
        <v>0</v>
      </c>
      <c r="X43" s="4">
        <v>2326727</v>
      </c>
    </row>
    <row r="44" s="4" customFormat="1" spans="1:23">
      <c r="A44" s="4">
        <v>16917930293</v>
      </c>
      <c r="B44" s="4" t="s">
        <v>25</v>
      </c>
      <c r="C44" s="4" t="s">
        <v>26</v>
      </c>
      <c r="D44" s="4" t="s">
        <v>141</v>
      </c>
      <c r="E44" s="4" t="s">
        <v>142</v>
      </c>
      <c r="F44" s="5">
        <v>44534</v>
      </c>
      <c r="G44" s="5">
        <v>44535</v>
      </c>
      <c r="H44" s="4">
        <v>1</v>
      </c>
      <c r="I44" s="4">
        <v>1</v>
      </c>
      <c r="J44" s="4">
        <v>1</v>
      </c>
      <c r="K44" s="4" t="s">
        <v>29</v>
      </c>
      <c r="L44" s="4">
        <v>308</v>
      </c>
      <c r="M44" s="4">
        <v>308</v>
      </c>
      <c r="N44" s="4" t="s">
        <v>143</v>
      </c>
      <c r="O44" s="4" t="s">
        <v>31</v>
      </c>
      <c r="P44" s="4" t="s">
        <v>32</v>
      </c>
      <c r="Q44" s="4">
        <v>0</v>
      </c>
      <c r="R44" s="6">
        <v>44534</v>
      </c>
      <c r="S44" s="5">
        <v>44538</v>
      </c>
      <c r="T44" s="4" t="s">
        <v>33</v>
      </c>
      <c r="U44" s="4">
        <v>308</v>
      </c>
      <c r="V44" s="4">
        <v>0</v>
      </c>
      <c r="W44" s="4">
        <v>0</v>
      </c>
    </row>
    <row r="45" s="4" customFormat="1" spans="1:25">
      <c r="A45" s="4">
        <v>16918012499</v>
      </c>
      <c r="B45" s="4" t="s">
        <v>25</v>
      </c>
      <c r="C45" s="4" t="s">
        <v>26</v>
      </c>
      <c r="D45" s="4" t="s">
        <v>144</v>
      </c>
      <c r="E45" s="4" t="s">
        <v>145</v>
      </c>
      <c r="F45" s="5">
        <v>44534</v>
      </c>
      <c r="G45" s="5">
        <v>44535</v>
      </c>
      <c r="H45" s="4">
        <v>1</v>
      </c>
      <c r="I45" s="4">
        <v>1</v>
      </c>
      <c r="J45" s="4">
        <v>1</v>
      </c>
      <c r="K45" s="4" t="s">
        <v>29</v>
      </c>
      <c r="L45" s="4">
        <v>655</v>
      </c>
      <c r="M45" s="4">
        <v>655</v>
      </c>
      <c r="N45" s="4" t="s">
        <v>146</v>
      </c>
      <c r="O45" s="4" t="s">
        <v>31</v>
      </c>
      <c r="P45" s="4" t="s">
        <v>32</v>
      </c>
      <c r="Q45" s="4">
        <v>0</v>
      </c>
      <c r="R45" s="6">
        <v>44534</v>
      </c>
      <c r="S45" s="5">
        <v>44538</v>
      </c>
      <c r="T45" s="4" t="s">
        <v>33</v>
      </c>
      <c r="U45" s="4">
        <v>655</v>
      </c>
      <c r="V45" s="4">
        <v>0</v>
      </c>
      <c r="W45" s="4">
        <v>0</v>
      </c>
      <c r="X45" s="4">
        <v>2326832</v>
      </c>
      <c r="Y45" s="4">
        <v>97806474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5"/>
  <sheetViews>
    <sheetView tabSelected="1" topLeftCell="A32" workbookViewId="0">
      <selection activeCell="E63" sqref="E63"/>
    </sheetView>
  </sheetViews>
  <sheetFormatPr defaultColWidth="9" defaultRowHeight="13.5"/>
  <cols>
    <col min="1" max="1" width="12.625" style="4" customWidth="1"/>
    <col min="2" max="2" width="11.5" style="4"/>
    <col min="3" max="3" width="10.375" style="4"/>
    <col min="4" max="4" width="9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147</v>
      </c>
    </row>
    <row r="2" s="4" customFormat="1" spans="1:9">
      <c r="A2" s="4">
        <v>16738869519</v>
      </c>
      <c r="B2" s="5">
        <v>44532</v>
      </c>
      <c r="C2" s="5">
        <v>44535</v>
      </c>
      <c r="D2" s="4">
        <v>7215</v>
      </c>
      <c r="E2" s="4" t="str">
        <f>VLOOKUP(A2,HOP!A:L,12,0)</f>
        <v>7215.00</v>
      </c>
      <c r="F2" s="4" t="str">
        <f>VLOOKUP(A2,HOP!A:C,3,0)</f>
        <v>2289276</v>
      </c>
      <c r="G2" s="4">
        <f>D2-E2</f>
        <v>0</v>
      </c>
      <c r="H2" s="4" t="str">
        <f>$H$1&amp;F2</f>
        <v>，2289276</v>
      </c>
      <c r="I2" s="4" t="str">
        <f>VLOOKUP(A2,HOP!A:T,20,0)</f>
        <v>直连</v>
      </c>
    </row>
    <row r="3" s="4" customFormat="1" hidden="1" spans="1:9">
      <c r="A3" s="4">
        <v>16750866961</v>
      </c>
      <c r="B3" s="5">
        <v>44533</v>
      </c>
      <c r="C3" s="5">
        <v>44535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3" si="0">D3-E3</f>
        <v>#N/A</v>
      </c>
      <c r="H3" s="4" t="e">
        <f t="shared" ref="H3:H43" si="1">$H$1&amp;F3</f>
        <v>#N/A</v>
      </c>
      <c r="I3" s="4" t="e">
        <f>VLOOKUP(A3,HOP!A:T,20,0)</f>
        <v>#N/A</v>
      </c>
    </row>
    <row r="4" s="4" customFormat="1" spans="1:9">
      <c r="A4" s="4">
        <v>16795684645</v>
      </c>
      <c r="B4" s="5">
        <v>44533</v>
      </c>
      <c r="C4" s="5">
        <v>44535</v>
      </c>
      <c r="D4" s="4">
        <v>2632</v>
      </c>
      <c r="E4" s="4" t="str">
        <f>VLOOKUP(A4,HOP!A:L,12,0)</f>
        <v>2632.00</v>
      </c>
      <c r="F4" s="4" t="str">
        <f>VLOOKUP(A4,HOP!A:C,3,0)</f>
        <v>2299544</v>
      </c>
      <c r="G4" s="4">
        <f t="shared" si="0"/>
        <v>0</v>
      </c>
      <c r="H4" s="4" t="str">
        <f t="shared" si="1"/>
        <v>，2299544</v>
      </c>
      <c r="I4" s="4" t="str">
        <f>VLOOKUP(A4,HOP!A:T,20,0)</f>
        <v>直连</v>
      </c>
    </row>
    <row r="5" s="4" customFormat="1" spans="1:10">
      <c r="A5" s="4">
        <v>16802231352</v>
      </c>
      <c r="B5" s="5">
        <v>44533</v>
      </c>
      <c r="C5" s="5">
        <v>44535</v>
      </c>
      <c r="D5" s="4">
        <v>1890</v>
      </c>
      <c r="E5" s="4">
        <v>0</v>
      </c>
      <c r="F5" s="4" t="str">
        <f>VLOOKUP(A5,HOP!A:C,3,0)</f>
        <v>2300124</v>
      </c>
      <c r="G5" s="4">
        <f t="shared" si="0"/>
        <v>1890</v>
      </c>
      <c r="H5" s="4" t="str">
        <f t="shared" si="1"/>
        <v>，2300124</v>
      </c>
      <c r="I5" s="4" t="str">
        <f>VLOOKUP(A5,HOP!A:T,20,0)</f>
        <v>直连</v>
      </c>
      <c r="J5" s="4" t="s">
        <v>148</v>
      </c>
    </row>
    <row r="6" s="4" customFormat="1" spans="1:9">
      <c r="A6" s="4">
        <v>16833092091</v>
      </c>
      <c r="B6" s="5">
        <v>44532</v>
      </c>
      <c r="C6" s="5">
        <v>44535</v>
      </c>
      <c r="D6" s="4">
        <v>9631</v>
      </c>
      <c r="E6" s="4" t="str">
        <f>VLOOKUP(A6,HOP!A:L,12,0)</f>
        <v>9631.00</v>
      </c>
      <c r="F6" s="4" t="str">
        <f>VLOOKUP(A6,HOP!A:C,3,0)</f>
        <v>2305767</v>
      </c>
      <c r="G6" s="4">
        <f t="shared" si="0"/>
        <v>0</v>
      </c>
      <c r="H6" s="4" t="str">
        <f t="shared" si="1"/>
        <v>，2305767</v>
      </c>
      <c r="I6" s="4" t="str">
        <f>VLOOKUP(A6,HOP!A:T,20,0)</f>
        <v>直连</v>
      </c>
    </row>
    <row r="7" s="4" customFormat="1" spans="1:9">
      <c r="A7" s="4">
        <v>16842584195</v>
      </c>
      <c r="B7" s="5">
        <v>44534</v>
      </c>
      <c r="C7" s="5">
        <v>44535</v>
      </c>
      <c r="D7" s="4">
        <v>1105</v>
      </c>
      <c r="E7" s="4" t="str">
        <f>VLOOKUP(A7,HOP!A:L,12,0)</f>
        <v>1105.00</v>
      </c>
      <c r="F7" s="4" t="str">
        <f>VLOOKUP(A7,HOP!A:C,3,0)</f>
        <v>2307865</v>
      </c>
      <c r="G7" s="4">
        <f t="shared" si="0"/>
        <v>0</v>
      </c>
      <c r="H7" s="4" t="str">
        <f t="shared" si="1"/>
        <v>，2307865</v>
      </c>
      <c r="I7" s="4" t="str">
        <f>VLOOKUP(A7,HOP!A:T,20,0)</f>
        <v>直连</v>
      </c>
    </row>
    <row r="8" s="4" customFormat="1" spans="1:9">
      <c r="A8" s="4">
        <v>16858312050</v>
      </c>
      <c r="B8" s="5">
        <v>44534</v>
      </c>
      <c r="C8" s="5">
        <v>44535</v>
      </c>
      <c r="D8" s="4">
        <v>374</v>
      </c>
      <c r="E8" s="4" t="str">
        <f>VLOOKUP(A8,HOP!A:L,12,0)</f>
        <v>374.00</v>
      </c>
      <c r="F8" s="4" t="str">
        <f>VLOOKUP(A8,HOP!A:C,3,0)</f>
        <v>2311001</v>
      </c>
      <c r="G8" s="4">
        <f t="shared" si="0"/>
        <v>0</v>
      </c>
      <c r="H8" s="4" t="str">
        <f t="shared" si="1"/>
        <v>，2311001</v>
      </c>
      <c r="I8" s="4" t="str">
        <f>VLOOKUP(A8,HOP!A:T,20,0)</f>
        <v>直连</v>
      </c>
    </row>
    <row r="9" s="4" customFormat="1" spans="1:9">
      <c r="A9" s="4">
        <v>16865861495</v>
      </c>
      <c r="B9" s="5">
        <v>44533</v>
      </c>
      <c r="C9" s="5">
        <v>44535</v>
      </c>
      <c r="D9" s="4">
        <v>1485</v>
      </c>
      <c r="E9" s="4" t="str">
        <f>VLOOKUP(A9,HOP!A:L,12,0)</f>
        <v>1485.00</v>
      </c>
      <c r="F9" s="4" t="str">
        <f>VLOOKUP(A9,HOP!A:C,3,0)</f>
        <v>2313113</v>
      </c>
      <c r="G9" s="4">
        <f t="shared" si="0"/>
        <v>0</v>
      </c>
      <c r="H9" s="4" t="str">
        <f t="shared" si="1"/>
        <v>，2313113</v>
      </c>
      <c r="I9" s="4" t="str">
        <f>VLOOKUP(A9,HOP!A:T,20,0)</f>
        <v>直连</v>
      </c>
    </row>
    <row r="10" s="4" customFormat="1" hidden="1" spans="1:9">
      <c r="A10" s="4">
        <v>16871738684</v>
      </c>
      <c r="B10" s="5">
        <v>44534</v>
      </c>
      <c r="C10" s="5">
        <v>44535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16872310148</v>
      </c>
      <c r="B11" s="5">
        <v>44534</v>
      </c>
      <c r="C11" s="5">
        <v>44535</v>
      </c>
      <c r="D11" s="4">
        <v>812</v>
      </c>
      <c r="E11" s="4" t="str">
        <f>VLOOKUP(A11,HOP!A:L,12,0)</f>
        <v>812.00</v>
      </c>
      <c r="F11" s="4" t="str">
        <f>VLOOKUP(A11,HOP!A:C,3,0)</f>
        <v>2314940</v>
      </c>
      <c r="G11" s="4">
        <f t="shared" si="0"/>
        <v>0</v>
      </c>
      <c r="H11" s="4" t="str">
        <f t="shared" si="1"/>
        <v>，2314940</v>
      </c>
      <c r="I11" s="4" t="str">
        <f>VLOOKUP(A11,HOP!A:T,20,0)</f>
        <v>直连</v>
      </c>
    </row>
    <row r="12" s="4" customFormat="1" spans="1:9">
      <c r="A12" s="4">
        <v>16879989500</v>
      </c>
      <c r="B12" s="5">
        <v>44534</v>
      </c>
      <c r="C12" s="5">
        <v>44535</v>
      </c>
      <c r="D12" s="4">
        <v>456</v>
      </c>
      <c r="E12" s="4" t="str">
        <f>VLOOKUP(A12,HOP!A:L,12,0)</f>
        <v>456.00</v>
      </c>
      <c r="F12" s="4" t="str">
        <f>VLOOKUP(A12,HOP!A:C,3,0)</f>
        <v>2316435</v>
      </c>
      <c r="G12" s="4">
        <f t="shared" si="0"/>
        <v>0</v>
      </c>
      <c r="H12" s="4" t="str">
        <f t="shared" si="1"/>
        <v>，2316435</v>
      </c>
      <c r="I12" s="4" t="str">
        <f>VLOOKUP(A12,HOP!A:T,20,0)</f>
        <v>直连</v>
      </c>
    </row>
    <row r="13" s="4" customFormat="1" spans="1:9">
      <c r="A13" s="4">
        <v>16882663822</v>
      </c>
      <c r="B13" s="5">
        <v>44534</v>
      </c>
      <c r="C13" s="5">
        <v>44535</v>
      </c>
      <c r="D13" s="4">
        <v>382</v>
      </c>
      <c r="E13" s="4" t="str">
        <f>VLOOKUP(A13,HOP!A:L,12,0)</f>
        <v>382.00</v>
      </c>
      <c r="F13" s="4" t="str">
        <f>VLOOKUP(A13,HOP!A:C,3,0)</f>
        <v>2317582</v>
      </c>
      <c r="G13" s="4">
        <f t="shared" si="0"/>
        <v>0</v>
      </c>
      <c r="H13" s="4" t="str">
        <f t="shared" si="1"/>
        <v>，2317582</v>
      </c>
      <c r="I13" s="4" t="str">
        <f>VLOOKUP(A13,HOP!A:T,20,0)</f>
        <v>直连</v>
      </c>
    </row>
    <row r="14" s="4" customFormat="1" spans="1:9">
      <c r="A14" s="4">
        <v>16886050965</v>
      </c>
      <c r="B14" s="5">
        <v>44534</v>
      </c>
      <c r="C14" s="5">
        <v>44535</v>
      </c>
      <c r="D14" s="4">
        <v>1648</v>
      </c>
      <c r="E14" s="4" t="str">
        <f>VLOOKUP(A14,HOP!A:L,12,0)</f>
        <v>1648.00</v>
      </c>
      <c r="F14" s="4" t="str">
        <f>VLOOKUP(A14,HOP!A:C,3,0)</f>
        <v>2317760</v>
      </c>
      <c r="G14" s="4">
        <f t="shared" si="0"/>
        <v>0</v>
      </c>
      <c r="H14" s="4" t="str">
        <f t="shared" si="1"/>
        <v>，2317760</v>
      </c>
      <c r="I14" s="4" t="str">
        <f>VLOOKUP(A14,HOP!A:T,20,0)</f>
        <v>直连</v>
      </c>
    </row>
    <row r="15" s="4" customFormat="1" spans="1:9">
      <c r="A15" s="4">
        <v>16889928139</v>
      </c>
      <c r="B15" s="5">
        <v>44533</v>
      </c>
      <c r="C15" s="5">
        <v>44535</v>
      </c>
      <c r="D15" s="4">
        <v>786</v>
      </c>
      <c r="E15" s="4" t="str">
        <f>VLOOKUP(A15,HOP!A:L,12,0)</f>
        <v>786.00</v>
      </c>
      <c r="F15" s="4" t="str">
        <f>VLOOKUP(A15,HOP!A:C,3,0)</f>
        <v>2319083</v>
      </c>
      <c r="G15" s="4">
        <f t="shared" si="0"/>
        <v>0</v>
      </c>
      <c r="H15" s="4" t="str">
        <f t="shared" si="1"/>
        <v>，2319083</v>
      </c>
      <c r="I15" s="4" t="str">
        <f>VLOOKUP(A15,HOP!A:T,20,0)</f>
        <v>直连</v>
      </c>
    </row>
    <row r="16" s="4" customFormat="1" spans="1:9">
      <c r="A16" s="4">
        <v>16890019494</v>
      </c>
      <c r="B16" s="5">
        <v>44530</v>
      </c>
      <c r="C16" s="5">
        <v>44535</v>
      </c>
      <c r="D16" s="4">
        <v>585</v>
      </c>
      <c r="E16" s="4" t="str">
        <f>VLOOKUP(A16,HOP!A:L,12,0)</f>
        <v>585.00</v>
      </c>
      <c r="F16" s="4" t="str">
        <f>VLOOKUP(A16,HOP!A:C,3,0)</f>
        <v>2319094</v>
      </c>
      <c r="G16" s="4">
        <f t="shared" si="0"/>
        <v>0</v>
      </c>
      <c r="H16" s="4" t="str">
        <f t="shared" si="1"/>
        <v>，2319094</v>
      </c>
      <c r="I16" s="4" t="str">
        <f>VLOOKUP(A16,HOP!A:T,20,0)</f>
        <v>直连</v>
      </c>
    </row>
    <row r="17" s="4" customFormat="1" spans="1:9">
      <c r="A17" s="4">
        <v>16890189214</v>
      </c>
      <c r="B17" s="5">
        <v>44534</v>
      </c>
      <c r="C17" s="5">
        <v>44535</v>
      </c>
      <c r="D17" s="4">
        <v>343</v>
      </c>
      <c r="E17" s="4" t="str">
        <f>VLOOKUP(A17,HOP!A:L,12,0)</f>
        <v>343.00</v>
      </c>
      <c r="F17" s="4" t="str">
        <f>VLOOKUP(A17,HOP!A:C,3,0)</f>
        <v>2319136</v>
      </c>
      <c r="G17" s="4">
        <f t="shared" si="0"/>
        <v>0</v>
      </c>
      <c r="H17" s="4" t="str">
        <f t="shared" si="1"/>
        <v>，2319136</v>
      </c>
      <c r="I17" s="4" t="str">
        <f>VLOOKUP(A17,HOP!A:T,20,0)</f>
        <v>直连</v>
      </c>
    </row>
    <row r="18" s="4" customFormat="1" spans="1:9">
      <c r="A18" s="4">
        <v>16890326469</v>
      </c>
      <c r="B18" s="5">
        <v>44534</v>
      </c>
      <c r="C18" s="5">
        <v>44535</v>
      </c>
      <c r="D18" s="4">
        <v>336</v>
      </c>
      <c r="E18" s="4" t="str">
        <f>VLOOKUP(A18,HOP!A:L,12,0)</f>
        <v>336.00</v>
      </c>
      <c r="F18" s="4" t="str">
        <f>VLOOKUP(A18,HOP!A:C,3,0)</f>
        <v>2319216</v>
      </c>
      <c r="G18" s="4">
        <f t="shared" si="0"/>
        <v>0</v>
      </c>
      <c r="H18" s="4" t="str">
        <f t="shared" si="1"/>
        <v>，2319216</v>
      </c>
      <c r="I18" s="4" t="str">
        <f>VLOOKUP(A18,HOP!A:T,20,0)</f>
        <v>直连</v>
      </c>
    </row>
    <row r="19" s="4" customFormat="1" spans="1:9">
      <c r="A19" s="4">
        <v>16894230475</v>
      </c>
      <c r="B19" s="5">
        <v>44534</v>
      </c>
      <c r="C19" s="5">
        <v>44535</v>
      </c>
      <c r="D19" s="4">
        <v>420</v>
      </c>
      <c r="E19" s="4" t="str">
        <f>VLOOKUP(A19,HOP!A:L,12,0)</f>
        <v>420.00</v>
      </c>
      <c r="F19" s="4" t="str">
        <f>VLOOKUP(A19,HOP!A:C,3,0)</f>
        <v>2319670</v>
      </c>
      <c r="G19" s="4">
        <f t="shared" si="0"/>
        <v>0</v>
      </c>
      <c r="H19" s="4" t="str">
        <f t="shared" si="1"/>
        <v>，2319670</v>
      </c>
      <c r="I19" s="4" t="str">
        <f>VLOOKUP(A19,HOP!A:T,20,0)</f>
        <v>直连</v>
      </c>
    </row>
    <row r="20" s="4" customFormat="1" spans="1:9">
      <c r="A20" s="4">
        <v>16894642284</v>
      </c>
      <c r="B20" s="5">
        <v>44534</v>
      </c>
      <c r="C20" s="5">
        <v>44535</v>
      </c>
      <c r="D20" s="4">
        <v>549</v>
      </c>
      <c r="E20" s="4" t="str">
        <f>VLOOKUP(A20,HOP!A:L,12,0)</f>
        <v>549.00</v>
      </c>
      <c r="F20" s="4" t="str">
        <f>VLOOKUP(A20,HOP!A:C,3,0)</f>
        <v>2319823</v>
      </c>
      <c r="G20" s="4">
        <f t="shared" si="0"/>
        <v>0</v>
      </c>
      <c r="H20" s="4" t="str">
        <f t="shared" si="1"/>
        <v>，2319823</v>
      </c>
      <c r="I20" s="4" t="str">
        <f>VLOOKUP(A20,HOP!A:T,20,0)</f>
        <v>直连</v>
      </c>
    </row>
    <row r="21" s="4" customFormat="1" spans="1:9">
      <c r="A21" s="4">
        <v>16897998724</v>
      </c>
      <c r="B21" s="5">
        <v>44534</v>
      </c>
      <c r="C21" s="5">
        <v>44535</v>
      </c>
      <c r="D21" s="4">
        <v>911</v>
      </c>
      <c r="E21" s="4" t="str">
        <f>VLOOKUP(A21,HOP!A:L,12,0)</f>
        <v>911.00</v>
      </c>
      <c r="F21" s="4" t="str">
        <f>VLOOKUP(A21,HOP!A:C,3,0)</f>
        <v>2321342</v>
      </c>
      <c r="G21" s="4">
        <f t="shared" si="0"/>
        <v>0</v>
      </c>
      <c r="H21" s="4" t="str">
        <f t="shared" si="1"/>
        <v>，2321342</v>
      </c>
      <c r="I21" s="4" t="str">
        <f>VLOOKUP(A21,HOP!A:T,20,0)</f>
        <v>直连</v>
      </c>
    </row>
    <row r="22" s="4" customFormat="1" spans="1:9">
      <c r="A22" s="4">
        <v>16902478960</v>
      </c>
      <c r="B22" s="5">
        <v>44533</v>
      </c>
      <c r="C22" s="5">
        <v>44535</v>
      </c>
      <c r="D22" s="4">
        <v>1242</v>
      </c>
      <c r="E22" s="4" t="str">
        <f>VLOOKUP(A22,HOP!A:L,12,0)</f>
        <v>1242.00</v>
      </c>
      <c r="F22" s="4" t="str">
        <f>VLOOKUP(A22,HOP!A:C,3,0)</f>
        <v>2322262</v>
      </c>
      <c r="G22" s="4">
        <f t="shared" si="0"/>
        <v>0</v>
      </c>
      <c r="H22" s="4" t="str">
        <f t="shared" si="1"/>
        <v>，2322262</v>
      </c>
      <c r="I22" s="4" t="str">
        <f>VLOOKUP(A22,HOP!A:T,20,0)</f>
        <v>直连</v>
      </c>
    </row>
    <row r="23" s="4" customFormat="1" spans="1:9">
      <c r="A23" s="4">
        <v>16902494533</v>
      </c>
      <c r="B23" s="5">
        <v>44533</v>
      </c>
      <c r="C23" s="5">
        <v>44535</v>
      </c>
      <c r="D23" s="4">
        <v>2644</v>
      </c>
      <c r="E23" s="4" t="str">
        <f>VLOOKUP(A23,HOP!A:L,12,0)</f>
        <v>2644.00</v>
      </c>
      <c r="F23" s="4" t="str">
        <f>VLOOKUP(A23,HOP!A:C,3,0)</f>
        <v>2322272</v>
      </c>
      <c r="G23" s="4">
        <f t="shared" si="0"/>
        <v>0</v>
      </c>
      <c r="H23" s="4" t="str">
        <f t="shared" si="1"/>
        <v>，2322272</v>
      </c>
      <c r="I23" s="4" t="str">
        <f>VLOOKUP(A23,HOP!A:T,20,0)</f>
        <v>直连</v>
      </c>
    </row>
    <row r="24" s="4" customFormat="1" spans="1:9">
      <c r="A24" s="4">
        <v>16902680959</v>
      </c>
      <c r="B24" s="5">
        <v>44534</v>
      </c>
      <c r="C24" s="5">
        <v>44535</v>
      </c>
      <c r="D24" s="4">
        <v>911</v>
      </c>
      <c r="E24" s="4" t="str">
        <f>VLOOKUP(A24,HOP!A:L,12,0)</f>
        <v>911.00</v>
      </c>
      <c r="F24" s="4" t="str">
        <f>VLOOKUP(A24,HOP!A:C,3,0)</f>
        <v>2322350</v>
      </c>
      <c r="G24" s="4">
        <f t="shared" si="0"/>
        <v>0</v>
      </c>
      <c r="H24" s="4" t="str">
        <f t="shared" si="1"/>
        <v>，2322350</v>
      </c>
      <c r="I24" s="4" t="str">
        <f>VLOOKUP(A24,HOP!A:T,20,0)</f>
        <v>直连</v>
      </c>
    </row>
    <row r="25" s="4" customFormat="1" spans="1:9">
      <c r="A25" s="4">
        <v>16903410721</v>
      </c>
      <c r="B25" s="5">
        <v>44534</v>
      </c>
      <c r="C25" s="5">
        <v>44535</v>
      </c>
      <c r="D25" s="4">
        <v>774</v>
      </c>
      <c r="E25" s="4" t="str">
        <f>VLOOKUP(A25,HOP!A:L,12,0)</f>
        <v>774.00</v>
      </c>
      <c r="F25" s="4" t="str">
        <f>VLOOKUP(A25,HOP!A:C,3,0)</f>
        <v>2322570</v>
      </c>
      <c r="G25" s="4">
        <f t="shared" si="0"/>
        <v>0</v>
      </c>
      <c r="H25" s="4" t="str">
        <f t="shared" si="1"/>
        <v>，2322570</v>
      </c>
      <c r="I25" s="4" t="str">
        <f>VLOOKUP(A25,HOP!A:T,20,0)</f>
        <v>直连</v>
      </c>
    </row>
    <row r="26" s="4" customFormat="1" spans="1:9">
      <c r="A26" s="4">
        <v>16903454949</v>
      </c>
      <c r="B26" s="5">
        <v>44534</v>
      </c>
      <c r="C26" s="5">
        <v>44535</v>
      </c>
      <c r="D26" s="4">
        <v>990</v>
      </c>
      <c r="E26" s="4" t="str">
        <f>VLOOKUP(A26,HOP!A:L,12,0)</f>
        <v>990.00</v>
      </c>
      <c r="F26" s="4" t="str">
        <f>VLOOKUP(A26,HOP!A:C,3,0)</f>
        <v>2322605</v>
      </c>
      <c r="G26" s="4">
        <f t="shared" si="0"/>
        <v>0</v>
      </c>
      <c r="H26" s="4" t="str">
        <f t="shared" si="1"/>
        <v>，2322605</v>
      </c>
      <c r="I26" s="4" t="str">
        <f>VLOOKUP(A26,HOP!A:T,20,0)</f>
        <v>直连</v>
      </c>
    </row>
    <row r="27" s="4" customFormat="1" spans="1:9">
      <c r="A27" s="4">
        <v>16903856910</v>
      </c>
      <c r="B27" s="5">
        <v>44534</v>
      </c>
      <c r="C27" s="5">
        <v>44535</v>
      </c>
      <c r="D27" s="4">
        <v>3071</v>
      </c>
      <c r="E27" s="4" t="str">
        <f>VLOOKUP(A27,HOP!A:L,12,0)</f>
        <v>3071.00</v>
      </c>
      <c r="F27" s="4" t="str">
        <f>VLOOKUP(A27,HOP!A:C,3,0)</f>
        <v>2322792</v>
      </c>
      <c r="G27" s="4">
        <f t="shared" si="0"/>
        <v>0</v>
      </c>
      <c r="H27" s="4" t="str">
        <f t="shared" si="1"/>
        <v>，2322792</v>
      </c>
      <c r="I27" s="4" t="str">
        <f>VLOOKUP(A27,HOP!A:T,20,0)</f>
        <v>直连</v>
      </c>
    </row>
    <row r="28" s="4" customFormat="1" spans="1:9">
      <c r="A28" s="4">
        <v>16904439535</v>
      </c>
      <c r="B28" s="5">
        <v>44534</v>
      </c>
      <c r="C28" s="5">
        <v>44535</v>
      </c>
      <c r="D28" s="4">
        <v>1270</v>
      </c>
      <c r="E28" s="4" t="str">
        <f>VLOOKUP(A28,HOP!A:L,12,0)</f>
        <v>1270.00</v>
      </c>
      <c r="F28" s="4" t="str">
        <f>VLOOKUP(A28,HOP!A:C,3,0)</f>
        <v>2323045</v>
      </c>
      <c r="G28" s="4">
        <f t="shared" si="0"/>
        <v>0</v>
      </c>
      <c r="H28" s="4" t="str">
        <f t="shared" si="1"/>
        <v>，2323045</v>
      </c>
      <c r="I28" s="4" t="str">
        <f>VLOOKUP(A28,HOP!A:T,20,0)</f>
        <v>直连</v>
      </c>
    </row>
    <row r="29" s="4" customFormat="1" spans="1:9">
      <c r="A29" s="4">
        <v>16909064019</v>
      </c>
      <c r="B29" s="5">
        <v>44534</v>
      </c>
      <c r="C29" s="5">
        <v>44535</v>
      </c>
      <c r="D29" s="4">
        <v>635</v>
      </c>
      <c r="E29" s="4" t="str">
        <f>VLOOKUP(A29,HOP!A:L,12,0)</f>
        <v>635.00</v>
      </c>
      <c r="F29" s="4" t="str">
        <f>VLOOKUP(A29,HOP!A:C,3,0)</f>
        <v>2324184</v>
      </c>
      <c r="G29" s="4">
        <f t="shared" si="0"/>
        <v>0</v>
      </c>
      <c r="H29" s="4" t="str">
        <f t="shared" si="1"/>
        <v>，2324184</v>
      </c>
      <c r="I29" s="4" t="str">
        <f>VLOOKUP(A29,HOP!A:T,20,0)</f>
        <v>直连</v>
      </c>
    </row>
    <row r="30" s="4" customFormat="1" spans="1:9">
      <c r="A30" s="4">
        <v>16910711996</v>
      </c>
      <c r="B30" s="5">
        <v>44534</v>
      </c>
      <c r="C30" s="5">
        <v>44535</v>
      </c>
      <c r="D30" s="4">
        <v>557</v>
      </c>
      <c r="E30" s="4" t="str">
        <f>VLOOKUP(A30,HOP!A:L,12,0)</f>
        <v>557.00</v>
      </c>
      <c r="F30" s="4" t="str">
        <f>VLOOKUP(A30,HOP!A:C,3,0)</f>
        <v>2324957</v>
      </c>
      <c r="G30" s="4">
        <f t="shared" si="0"/>
        <v>0</v>
      </c>
      <c r="H30" s="4" t="str">
        <f t="shared" si="1"/>
        <v>，2324957</v>
      </c>
      <c r="I30" s="4" t="str">
        <f>VLOOKUP(A30,HOP!A:T,20,0)</f>
        <v>直连</v>
      </c>
    </row>
    <row r="31" s="4" customFormat="1" spans="1:9">
      <c r="A31" s="4">
        <v>16911748440</v>
      </c>
      <c r="B31" s="5">
        <v>44534</v>
      </c>
      <c r="C31" s="5">
        <v>44535</v>
      </c>
      <c r="D31" s="4">
        <v>1132</v>
      </c>
      <c r="E31" s="4" t="str">
        <f>VLOOKUP(A31,HOP!A:L,12,0)</f>
        <v>1132.00</v>
      </c>
      <c r="F31" s="4" t="str">
        <f>VLOOKUP(A31,HOP!A:C,3,0)</f>
        <v>2325309</v>
      </c>
      <c r="G31" s="4">
        <f t="shared" si="0"/>
        <v>0</v>
      </c>
      <c r="H31" s="4" t="str">
        <f t="shared" si="1"/>
        <v>，2325309</v>
      </c>
      <c r="I31" s="4" t="str">
        <f>VLOOKUP(A31,HOP!A:T,20,0)</f>
        <v>直连</v>
      </c>
    </row>
    <row r="32" s="4" customFormat="1" spans="1:9">
      <c r="A32" s="4">
        <v>16912131787</v>
      </c>
      <c r="B32" s="5">
        <v>44534</v>
      </c>
      <c r="C32" s="5">
        <v>44535</v>
      </c>
      <c r="D32" s="4">
        <v>214</v>
      </c>
      <c r="E32" s="4" t="str">
        <f>VLOOKUP(A32,HOP!A:L,12,0)</f>
        <v>214.00</v>
      </c>
      <c r="F32" s="4" t="str">
        <f>VLOOKUP(A32,HOP!A:C,3,0)</f>
        <v>2325500</v>
      </c>
      <c r="G32" s="4">
        <f t="shared" si="0"/>
        <v>0</v>
      </c>
      <c r="H32" s="4" t="str">
        <f t="shared" si="1"/>
        <v>，2325500</v>
      </c>
      <c r="I32" s="4" t="str">
        <f>VLOOKUP(A32,HOP!A:T,20,0)</f>
        <v>直连</v>
      </c>
    </row>
    <row r="33" s="4" customFormat="1" spans="1:9">
      <c r="A33" s="4">
        <v>16914812669</v>
      </c>
      <c r="B33" s="5">
        <v>44534</v>
      </c>
      <c r="C33" s="5">
        <v>44535</v>
      </c>
      <c r="D33" s="4">
        <v>642</v>
      </c>
      <c r="E33" s="4" t="str">
        <f>VLOOKUP(A33,HOP!A:L,12,0)</f>
        <v>642.00</v>
      </c>
      <c r="F33" s="4" t="str">
        <f>VLOOKUP(A33,HOP!A:C,3,0)</f>
        <v>2325753</v>
      </c>
      <c r="G33" s="4">
        <f t="shared" si="0"/>
        <v>0</v>
      </c>
      <c r="H33" s="4" t="str">
        <f t="shared" si="1"/>
        <v>，2325753</v>
      </c>
      <c r="I33" s="4" t="str">
        <f>VLOOKUP(A33,HOP!A:T,20,0)</f>
        <v>直连</v>
      </c>
    </row>
    <row r="34" s="4" customFormat="1" spans="1:10">
      <c r="A34" s="4">
        <v>16915450711</v>
      </c>
      <c r="B34" s="5">
        <v>44534</v>
      </c>
      <c r="C34" s="5">
        <v>44535</v>
      </c>
      <c r="D34" s="4">
        <v>387</v>
      </c>
      <c r="E34" s="4">
        <v>377.64</v>
      </c>
      <c r="F34" s="4" t="str">
        <f>VLOOKUP(A34,HOP!A:C,3,0)</f>
        <v>2325942</v>
      </c>
      <c r="G34" s="4">
        <f t="shared" si="0"/>
        <v>9.36000000000001</v>
      </c>
      <c r="H34" s="4" t="str">
        <f t="shared" si="1"/>
        <v>，2325942</v>
      </c>
      <c r="I34" s="4" t="str">
        <f>VLOOKUP(A34,HOP!A:T,20,0)</f>
        <v>直连</v>
      </c>
      <c r="J34" s="4" t="s">
        <v>149</v>
      </c>
    </row>
    <row r="35" s="4" customFormat="1" spans="1:9">
      <c r="A35" s="4">
        <v>16916003201</v>
      </c>
      <c r="B35" s="5">
        <v>44534</v>
      </c>
      <c r="C35" s="5">
        <v>44535</v>
      </c>
      <c r="D35" s="4">
        <v>1090</v>
      </c>
      <c r="E35" s="4" t="str">
        <f>VLOOKUP(A35,HOP!A:L,12,0)</f>
        <v>1090.00</v>
      </c>
      <c r="F35" s="4" t="str">
        <f>VLOOKUP(A35,HOP!A:C,3,0)</f>
        <v>2326088</v>
      </c>
      <c r="G35" s="4">
        <f t="shared" si="0"/>
        <v>0</v>
      </c>
      <c r="H35" s="4" t="str">
        <f t="shared" si="1"/>
        <v>，2326088</v>
      </c>
      <c r="I35" s="4" t="str">
        <f>VLOOKUP(A35,HOP!A:T,20,0)</f>
        <v>直连</v>
      </c>
    </row>
    <row r="36" s="4" customFormat="1" spans="1:9">
      <c r="A36" s="4">
        <v>16916604829</v>
      </c>
      <c r="B36" s="5">
        <v>44534</v>
      </c>
      <c r="C36" s="5">
        <v>44535</v>
      </c>
      <c r="D36" s="4">
        <v>717</v>
      </c>
      <c r="E36" s="4" t="str">
        <f>VLOOKUP(A36,HOP!A:L,12,0)</f>
        <v>717.00</v>
      </c>
      <c r="F36" s="4" t="str">
        <f>VLOOKUP(A36,HOP!A:C,3,0)</f>
        <v>2326288</v>
      </c>
      <c r="G36" s="4">
        <f t="shared" si="0"/>
        <v>0</v>
      </c>
      <c r="H36" s="4" t="str">
        <f t="shared" si="1"/>
        <v>，2326288</v>
      </c>
      <c r="I36" s="4" t="str">
        <f>VLOOKUP(A36,HOP!A:T,20,0)</f>
        <v>直连</v>
      </c>
    </row>
    <row r="37" s="4" customFormat="1" spans="1:9">
      <c r="A37" s="4">
        <v>16916876796</v>
      </c>
      <c r="B37" s="5">
        <v>44534</v>
      </c>
      <c r="C37" s="5">
        <v>44535</v>
      </c>
      <c r="D37" s="4">
        <v>1521</v>
      </c>
      <c r="E37" s="4" t="str">
        <f>VLOOKUP(A37,HOP!A:L,12,0)</f>
        <v>1521.00</v>
      </c>
      <c r="F37" s="4" t="str">
        <f>VLOOKUP(A37,HOP!A:C,3,0)</f>
        <v>2326395</v>
      </c>
      <c r="G37" s="4">
        <f t="shared" si="0"/>
        <v>0</v>
      </c>
      <c r="H37" s="4" t="str">
        <f t="shared" si="1"/>
        <v>，2326395</v>
      </c>
      <c r="I37" s="4" t="str">
        <f>VLOOKUP(A37,HOP!A:T,20,0)</f>
        <v>直连</v>
      </c>
    </row>
    <row r="38" s="4" customFormat="1" spans="1:9">
      <c r="A38" s="4">
        <v>16916853965</v>
      </c>
      <c r="B38" s="5">
        <v>44534</v>
      </c>
      <c r="C38" s="5">
        <v>44535</v>
      </c>
      <c r="D38" s="4">
        <v>2195</v>
      </c>
      <c r="E38" s="4" t="str">
        <f>VLOOKUP(A38,HOP!A:L,12,0)</f>
        <v>2195.00</v>
      </c>
      <c r="F38" s="4" t="str">
        <f>VLOOKUP(A38,HOP!A:C,3,0)</f>
        <v>2326390</v>
      </c>
      <c r="G38" s="4">
        <f t="shared" si="0"/>
        <v>0</v>
      </c>
      <c r="H38" s="4" t="str">
        <f t="shared" si="1"/>
        <v>，2326390</v>
      </c>
      <c r="I38" s="4" t="str">
        <f>VLOOKUP(A38,HOP!A:T,20,0)</f>
        <v>直连</v>
      </c>
    </row>
    <row r="39" s="4" customFormat="1" spans="1:9">
      <c r="A39" s="4">
        <v>16917224089</v>
      </c>
      <c r="B39" s="5">
        <v>44534</v>
      </c>
      <c r="C39" s="5">
        <v>44535</v>
      </c>
      <c r="D39" s="4">
        <v>1062</v>
      </c>
      <c r="E39" s="4" t="str">
        <f>VLOOKUP(A39,HOP!A:L,12,0)</f>
        <v>1062.00</v>
      </c>
      <c r="F39" s="4" t="str">
        <f>VLOOKUP(A39,HOP!A:C,3,0)</f>
        <v>2326535</v>
      </c>
      <c r="G39" s="4">
        <f t="shared" si="0"/>
        <v>0</v>
      </c>
      <c r="H39" s="4" t="str">
        <f t="shared" si="1"/>
        <v>，2326535</v>
      </c>
      <c r="I39" s="4" t="str">
        <f>VLOOKUP(A39,HOP!A:T,20,0)</f>
        <v>直连</v>
      </c>
    </row>
    <row r="40" s="4" customFormat="1" spans="1:9">
      <c r="A40" s="4">
        <v>16917704978</v>
      </c>
      <c r="B40" s="5">
        <v>44534</v>
      </c>
      <c r="C40" s="5">
        <v>44535</v>
      </c>
      <c r="D40" s="4">
        <v>477</v>
      </c>
      <c r="E40" s="4" t="str">
        <f>VLOOKUP(A40,HOP!A:L,12,0)</f>
        <v>477.00</v>
      </c>
      <c r="F40" s="4" t="str">
        <f>VLOOKUP(A40,HOP!A:C,3,0)</f>
        <v>2326698</v>
      </c>
      <c r="G40" s="4">
        <f t="shared" si="0"/>
        <v>0</v>
      </c>
      <c r="H40" s="4" t="str">
        <f t="shared" si="1"/>
        <v>，2326698</v>
      </c>
      <c r="I40" s="4" t="str">
        <f>VLOOKUP(A40,HOP!A:T,20,0)</f>
        <v>直连</v>
      </c>
    </row>
    <row r="41" s="4" customFormat="1" spans="1:9">
      <c r="A41" s="4">
        <v>16917787334</v>
      </c>
      <c r="B41" s="5">
        <v>44534</v>
      </c>
      <c r="C41" s="5">
        <v>44535</v>
      </c>
      <c r="D41" s="4">
        <v>251</v>
      </c>
      <c r="E41" s="4" t="str">
        <f>VLOOKUP(A41,HOP!A:L,12,0)</f>
        <v>251.00</v>
      </c>
      <c r="F41" s="4" t="str">
        <f>VLOOKUP(A41,HOP!A:C,3,0)</f>
        <v>2326727</v>
      </c>
      <c r="G41" s="4">
        <f t="shared" si="0"/>
        <v>0</v>
      </c>
      <c r="H41" s="4" t="str">
        <f t="shared" si="1"/>
        <v>，2326727</v>
      </c>
      <c r="I41" s="4" t="str">
        <f>VLOOKUP(A41,HOP!A:T,20,0)</f>
        <v>直连</v>
      </c>
    </row>
    <row r="42" s="4" customFormat="1" spans="1:9">
      <c r="A42" s="4">
        <v>16917930293</v>
      </c>
      <c r="B42" s="5">
        <v>44534</v>
      </c>
      <c r="C42" s="5">
        <v>44535</v>
      </c>
      <c r="D42" s="4">
        <v>308</v>
      </c>
      <c r="E42" s="4" t="str">
        <f>VLOOKUP(A42,HOP!A:L,12,0)</f>
        <v>308.00</v>
      </c>
      <c r="F42" s="4" t="str">
        <f>VLOOKUP(A42,HOP!A:C,3,0)</f>
        <v>2326802</v>
      </c>
      <c r="G42" s="4">
        <f t="shared" si="0"/>
        <v>0</v>
      </c>
      <c r="H42" s="4" t="str">
        <f t="shared" si="1"/>
        <v>，2326802</v>
      </c>
      <c r="I42" s="4" t="str">
        <f>VLOOKUP(A42,HOP!A:T,20,0)</f>
        <v>直连</v>
      </c>
    </row>
    <row r="43" s="4" customFormat="1" spans="1:9">
      <c r="A43" s="4">
        <v>16918012499</v>
      </c>
      <c r="B43" s="5">
        <v>44534</v>
      </c>
      <c r="C43" s="5">
        <v>44535</v>
      </c>
      <c r="D43" s="4">
        <v>655</v>
      </c>
      <c r="E43" s="4" t="str">
        <f>VLOOKUP(A43,HOP!A:L,12,0)</f>
        <v>655.00</v>
      </c>
      <c r="F43" s="4" t="str">
        <f>VLOOKUP(A43,HOP!A:C,3,0)</f>
        <v>2326832</v>
      </c>
      <c r="G43" s="4">
        <f t="shared" si="0"/>
        <v>0</v>
      </c>
      <c r="H43" s="4" t="str">
        <f t="shared" si="1"/>
        <v>，2326832</v>
      </c>
      <c r="I43" s="4" t="str">
        <f>VLOOKUP(A43,HOP!A:T,20,0)</f>
        <v>直连</v>
      </c>
    </row>
    <row r="45" spans="4:4">
      <c r="D45" s="4">
        <f>SUM(D2:D44)</f>
        <v>54305</v>
      </c>
    </row>
    <row r="46" spans="4:4">
      <c r="D46" s="4" t="s">
        <v>150</v>
      </c>
    </row>
    <row r="53" spans="1:3">
      <c r="A53" s="4" t="s">
        <v>151</v>
      </c>
      <c r="C53" s="4">
        <v>52405.64</v>
      </c>
    </row>
    <row r="54" spans="1:3">
      <c r="A54" s="4" t="s">
        <v>152</v>
      </c>
      <c r="C54" s="4">
        <v>1899.36</v>
      </c>
    </row>
    <row r="55" spans="1:3">
      <c r="A55" s="4" t="s">
        <v>153</v>
      </c>
      <c r="C55" s="4">
        <f>SUBTOTAL(9,C53:C54)</f>
        <v>54305</v>
      </c>
    </row>
  </sheetData>
  <autoFilter ref="A1:XFD50">
    <filterColumn colId="3">
      <filters blank="1">
        <filter val="990"/>
        <filter val="1090"/>
        <filter val="1890"/>
        <filter val="251"/>
        <filter val="911"/>
        <filter val="812"/>
        <filter val="214"/>
        <filter val="54305 HKD"/>
        <filter val="655"/>
        <filter val="2195"/>
        <filter val="7215"/>
        <filter val="456"/>
        <filter val="557"/>
        <filter val="717"/>
        <filter val="420"/>
        <filter val="1521"/>
        <filter val="1062"/>
        <filter val="1270"/>
        <filter val="3071"/>
        <filter val="9631"/>
        <filter val="1132"/>
        <filter val="2632"/>
        <filter val="374"/>
        <filter val="774"/>
        <filter val="635"/>
        <filter val="336"/>
        <filter val="477"/>
        <filter val="382"/>
        <filter val="642"/>
        <filter val="1242"/>
        <filter val="343"/>
        <filter val="2644"/>
        <filter val="585"/>
        <filter val="1105"/>
        <filter val="1485"/>
        <filter val="54305"/>
        <filter val="786"/>
        <filter val="387"/>
        <filter val="308"/>
        <filter val="1648"/>
        <filter val="5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154</v>
      </c>
      <c r="B1" s="2" t="s">
        <v>155</v>
      </c>
      <c r="C1" s="2" t="s">
        <v>156</v>
      </c>
      <c r="D1" s="2" t="s">
        <v>157</v>
      </c>
      <c r="E1" s="2" t="s">
        <v>13</v>
      </c>
      <c r="F1" s="2" t="s">
        <v>5</v>
      </c>
      <c r="G1" s="2" t="s">
        <v>6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</row>
    <row r="2" s="1" customFormat="1" spans="1:20">
      <c r="A2" s="3">
        <v>16738869519</v>
      </c>
      <c r="B2" s="1" t="s">
        <v>171</v>
      </c>
      <c r="C2" s="1" t="s">
        <v>172</v>
      </c>
      <c r="D2" s="1" t="s">
        <v>173</v>
      </c>
      <c r="E2" s="1" t="s">
        <v>174</v>
      </c>
      <c r="F2" s="1" t="s">
        <v>175</v>
      </c>
      <c r="G2" s="1" t="s">
        <v>176</v>
      </c>
      <c r="H2" s="1" t="s">
        <v>177</v>
      </c>
      <c r="I2" s="1" t="s">
        <v>178</v>
      </c>
      <c r="J2" s="1" t="s">
        <v>29</v>
      </c>
      <c r="K2" s="1" t="s">
        <v>179</v>
      </c>
      <c r="L2" s="1" t="s">
        <v>179</v>
      </c>
      <c r="M2" s="1" t="s">
        <v>180</v>
      </c>
      <c r="N2" s="1" t="s">
        <v>180</v>
      </c>
      <c r="O2" s="1" t="s">
        <v>181</v>
      </c>
      <c r="P2" s="1" t="s">
        <v>182</v>
      </c>
      <c r="Q2" s="1" t="s">
        <v>183</v>
      </c>
      <c r="R2" s="1" t="s">
        <v>184</v>
      </c>
      <c r="S2" s="1" t="s">
        <v>185</v>
      </c>
      <c r="T2" s="1" t="s">
        <v>186</v>
      </c>
    </row>
    <row r="3" s="1" customFormat="1" spans="1:20">
      <c r="A3" s="3">
        <v>16795684645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  <c r="G3" s="1" t="s">
        <v>176</v>
      </c>
      <c r="H3" s="1" t="s">
        <v>177</v>
      </c>
      <c r="I3" s="1" t="s">
        <v>192</v>
      </c>
      <c r="J3" s="1" t="s">
        <v>29</v>
      </c>
      <c r="K3" s="1" t="s">
        <v>193</v>
      </c>
      <c r="L3" s="1" t="s">
        <v>193</v>
      </c>
      <c r="M3" s="1" t="s">
        <v>180</v>
      </c>
      <c r="N3" s="1" t="s">
        <v>180</v>
      </c>
      <c r="O3" s="1" t="s">
        <v>181</v>
      </c>
      <c r="P3" s="1" t="s">
        <v>182</v>
      </c>
      <c r="Q3" s="1" t="s">
        <v>194</v>
      </c>
      <c r="R3" s="1" t="s">
        <v>184</v>
      </c>
      <c r="S3" s="1" t="s">
        <v>185</v>
      </c>
      <c r="T3" s="1" t="s">
        <v>186</v>
      </c>
    </row>
    <row r="4" s="1" customFormat="1" spans="1:20">
      <c r="A4" s="3">
        <v>16802231352</v>
      </c>
      <c r="B4" s="1" t="s">
        <v>195</v>
      </c>
      <c r="C4" s="1" t="s">
        <v>196</v>
      </c>
      <c r="D4" s="1" t="s">
        <v>197</v>
      </c>
      <c r="E4" s="1" t="s">
        <v>198</v>
      </c>
      <c r="F4" s="1" t="s">
        <v>191</v>
      </c>
      <c r="G4" s="1" t="s">
        <v>176</v>
      </c>
      <c r="H4" s="1" t="s">
        <v>177</v>
      </c>
      <c r="I4" s="1" t="s">
        <v>199</v>
      </c>
      <c r="J4" s="1" t="s">
        <v>29</v>
      </c>
      <c r="K4" s="1" t="s">
        <v>200</v>
      </c>
      <c r="L4" s="1" t="s">
        <v>200</v>
      </c>
      <c r="M4" s="1" t="s">
        <v>180</v>
      </c>
      <c r="N4" s="1" t="s">
        <v>180</v>
      </c>
      <c r="O4" s="1" t="s">
        <v>181</v>
      </c>
      <c r="P4" s="1" t="s">
        <v>182</v>
      </c>
      <c r="Q4" s="1" t="s">
        <v>201</v>
      </c>
      <c r="R4" s="1" t="s">
        <v>184</v>
      </c>
      <c r="S4" s="1" t="s">
        <v>185</v>
      </c>
      <c r="T4" s="1" t="s">
        <v>186</v>
      </c>
    </row>
    <row r="5" s="1" customFormat="1" spans="1:20">
      <c r="A5" s="3">
        <v>16833092091</v>
      </c>
      <c r="B5" s="1" t="s">
        <v>202</v>
      </c>
      <c r="C5" s="1" t="s">
        <v>203</v>
      </c>
      <c r="D5" s="1" t="s">
        <v>204</v>
      </c>
      <c r="E5" s="1" t="s">
        <v>205</v>
      </c>
      <c r="F5" s="1" t="s">
        <v>175</v>
      </c>
      <c r="G5" s="1" t="s">
        <v>176</v>
      </c>
      <c r="H5" s="1" t="s">
        <v>177</v>
      </c>
      <c r="I5" s="1" t="s">
        <v>206</v>
      </c>
      <c r="J5" s="1" t="s">
        <v>29</v>
      </c>
      <c r="K5" s="1" t="s">
        <v>207</v>
      </c>
      <c r="L5" s="1" t="s">
        <v>207</v>
      </c>
      <c r="M5" s="1" t="s">
        <v>180</v>
      </c>
      <c r="N5" s="1" t="s">
        <v>180</v>
      </c>
      <c r="O5" s="1" t="s">
        <v>181</v>
      </c>
      <c r="P5" s="1" t="s">
        <v>182</v>
      </c>
      <c r="Q5" s="1" t="s">
        <v>208</v>
      </c>
      <c r="R5" s="1" t="s">
        <v>184</v>
      </c>
      <c r="S5" s="1" t="s">
        <v>185</v>
      </c>
      <c r="T5" s="1" t="s">
        <v>186</v>
      </c>
    </row>
    <row r="6" s="1" customFormat="1" spans="1:20">
      <c r="A6" s="3">
        <v>16842584195</v>
      </c>
      <c r="B6" s="1" t="s">
        <v>209</v>
      </c>
      <c r="C6" s="1" t="s">
        <v>210</v>
      </c>
      <c r="D6" s="1" t="s">
        <v>211</v>
      </c>
      <c r="E6" s="1" t="s">
        <v>212</v>
      </c>
      <c r="F6" s="1" t="s">
        <v>213</v>
      </c>
      <c r="G6" s="1" t="s">
        <v>176</v>
      </c>
      <c r="H6" s="1" t="s">
        <v>177</v>
      </c>
      <c r="I6" s="1" t="s">
        <v>214</v>
      </c>
      <c r="J6" s="1" t="s">
        <v>29</v>
      </c>
      <c r="K6" s="1" t="s">
        <v>215</v>
      </c>
      <c r="L6" s="1" t="s">
        <v>215</v>
      </c>
      <c r="M6" s="1" t="s">
        <v>180</v>
      </c>
      <c r="N6" s="1" t="s">
        <v>180</v>
      </c>
      <c r="O6" s="1" t="s">
        <v>181</v>
      </c>
      <c r="P6" s="1" t="s">
        <v>182</v>
      </c>
      <c r="Q6" s="1" t="s">
        <v>216</v>
      </c>
      <c r="R6" s="1" t="s">
        <v>184</v>
      </c>
      <c r="S6" s="1" t="s">
        <v>185</v>
      </c>
      <c r="T6" s="1" t="s">
        <v>186</v>
      </c>
    </row>
    <row r="7" s="1" customFormat="1" spans="1:20">
      <c r="A7" s="3">
        <v>16858312050</v>
      </c>
      <c r="B7" s="1" t="s">
        <v>217</v>
      </c>
      <c r="C7" s="1" t="s">
        <v>218</v>
      </c>
      <c r="D7" s="1" t="s">
        <v>219</v>
      </c>
      <c r="E7" s="1" t="s">
        <v>220</v>
      </c>
      <c r="F7" s="1" t="s">
        <v>213</v>
      </c>
      <c r="G7" s="1" t="s">
        <v>176</v>
      </c>
      <c r="H7" s="1" t="s">
        <v>177</v>
      </c>
      <c r="I7" s="1" t="s">
        <v>221</v>
      </c>
      <c r="J7" s="1" t="s">
        <v>29</v>
      </c>
      <c r="K7" s="1" t="s">
        <v>222</v>
      </c>
      <c r="L7" s="1" t="s">
        <v>222</v>
      </c>
      <c r="M7" s="1" t="s">
        <v>180</v>
      </c>
      <c r="N7" s="1" t="s">
        <v>180</v>
      </c>
      <c r="O7" s="1" t="s">
        <v>181</v>
      </c>
      <c r="P7" s="1" t="s">
        <v>182</v>
      </c>
      <c r="Q7" s="1" t="s">
        <v>223</v>
      </c>
      <c r="R7" s="1" t="s">
        <v>184</v>
      </c>
      <c r="S7" s="1" t="s">
        <v>185</v>
      </c>
      <c r="T7" s="1" t="s">
        <v>186</v>
      </c>
    </row>
    <row r="8" s="1" customFormat="1" spans="1:20">
      <c r="A8" s="3">
        <v>16865861495</v>
      </c>
      <c r="B8" s="1" t="s">
        <v>224</v>
      </c>
      <c r="C8" s="1" t="s">
        <v>225</v>
      </c>
      <c r="D8" s="1" t="s">
        <v>226</v>
      </c>
      <c r="E8" s="1" t="s">
        <v>227</v>
      </c>
      <c r="F8" s="1" t="s">
        <v>191</v>
      </c>
      <c r="G8" s="1" t="s">
        <v>176</v>
      </c>
      <c r="H8" s="1" t="s">
        <v>177</v>
      </c>
      <c r="I8" s="1" t="s">
        <v>228</v>
      </c>
      <c r="J8" s="1" t="s">
        <v>29</v>
      </c>
      <c r="K8" s="1" t="s">
        <v>229</v>
      </c>
      <c r="L8" s="1" t="s">
        <v>229</v>
      </c>
      <c r="M8" s="1" t="s">
        <v>180</v>
      </c>
      <c r="N8" s="1" t="s">
        <v>180</v>
      </c>
      <c r="O8" s="1" t="s">
        <v>181</v>
      </c>
      <c r="P8" s="1" t="s">
        <v>182</v>
      </c>
      <c r="Q8" s="1" t="s">
        <v>230</v>
      </c>
      <c r="R8" s="1" t="s">
        <v>184</v>
      </c>
      <c r="S8" s="1" t="s">
        <v>185</v>
      </c>
      <c r="T8" s="1" t="s">
        <v>186</v>
      </c>
    </row>
    <row r="9" s="1" customFormat="1" spans="1:20">
      <c r="A9" s="3">
        <v>16872310148</v>
      </c>
      <c r="B9" s="1" t="s">
        <v>224</v>
      </c>
      <c r="C9" s="1" t="s">
        <v>231</v>
      </c>
      <c r="D9" s="1" t="s">
        <v>232</v>
      </c>
      <c r="E9" s="1" t="s">
        <v>233</v>
      </c>
      <c r="F9" s="1" t="s">
        <v>213</v>
      </c>
      <c r="G9" s="1" t="s">
        <v>176</v>
      </c>
      <c r="H9" s="1" t="s">
        <v>177</v>
      </c>
      <c r="I9" s="1" t="s">
        <v>234</v>
      </c>
      <c r="J9" s="1" t="s">
        <v>29</v>
      </c>
      <c r="K9" s="1" t="s">
        <v>235</v>
      </c>
      <c r="L9" s="1" t="s">
        <v>235</v>
      </c>
      <c r="M9" s="1" t="s">
        <v>180</v>
      </c>
      <c r="N9" s="1" t="s">
        <v>180</v>
      </c>
      <c r="O9" s="1" t="s">
        <v>181</v>
      </c>
      <c r="P9" s="1" t="s">
        <v>182</v>
      </c>
      <c r="Q9" s="1" t="s">
        <v>236</v>
      </c>
      <c r="R9" s="1" t="s">
        <v>184</v>
      </c>
      <c r="S9" s="1" t="s">
        <v>185</v>
      </c>
      <c r="T9" s="1" t="s">
        <v>186</v>
      </c>
    </row>
    <row r="10" s="1" customFormat="1" spans="1:20">
      <c r="A10" s="3">
        <v>16879989500</v>
      </c>
      <c r="B10" s="1" t="s">
        <v>237</v>
      </c>
      <c r="C10" s="1" t="s">
        <v>238</v>
      </c>
      <c r="D10" s="1" t="s">
        <v>239</v>
      </c>
      <c r="E10" s="1" t="s">
        <v>240</v>
      </c>
      <c r="F10" s="1" t="s">
        <v>213</v>
      </c>
      <c r="G10" s="1" t="s">
        <v>176</v>
      </c>
      <c r="H10" s="1" t="s">
        <v>177</v>
      </c>
      <c r="I10" s="1" t="s">
        <v>241</v>
      </c>
      <c r="J10" s="1" t="s">
        <v>29</v>
      </c>
      <c r="K10" s="1" t="s">
        <v>242</v>
      </c>
      <c r="L10" s="1" t="s">
        <v>242</v>
      </c>
      <c r="M10" s="1" t="s">
        <v>180</v>
      </c>
      <c r="N10" s="1" t="s">
        <v>180</v>
      </c>
      <c r="O10" s="1" t="s">
        <v>181</v>
      </c>
      <c r="P10" s="1" t="s">
        <v>182</v>
      </c>
      <c r="Q10" s="1" t="s">
        <v>243</v>
      </c>
      <c r="R10" s="1" t="s">
        <v>184</v>
      </c>
      <c r="S10" s="1" t="s">
        <v>185</v>
      </c>
      <c r="T10" s="1" t="s">
        <v>186</v>
      </c>
    </row>
    <row r="11" s="1" customFormat="1" spans="1:20">
      <c r="A11" s="3">
        <v>16882663822</v>
      </c>
      <c r="B11" s="1" t="s">
        <v>244</v>
      </c>
      <c r="C11" s="1" t="s">
        <v>245</v>
      </c>
      <c r="D11" s="1" t="s">
        <v>246</v>
      </c>
      <c r="E11" s="1" t="s">
        <v>247</v>
      </c>
      <c r="F11" s="1" t="s">
        <v>213</v>
      </c>
      <c r="G11" s="1" t="s">
        <v>176</v>
      </c>
      <c r="H11" s="1" t="s">
        <v>177</v>
      </c>
      <c r="I11" s="1" t="s">
        <v>248</v>
      </c>
      <c r="J11" s="1" t="s">
        <v>29</v>
      </c>
      <c r="K11" s="1" t="s">
        <v>249</v>
      </c>
      <c r="L11" s="1" t="s">
        <v>249</v>
      </c>
      <c r="M11" s="1" t="s">
        <v>180</v>
      </c>
      <c r="N11" s="1" t="s">
        <v>180</v>
      </c>
      <c r="O11" s="1" t="s">
        <v>181</v>
      </c>
      <c r="P11" s="1" t="s">
        <v>182</v>
      </c>
      <c r="Q11" s="1" t="s">
        <v>250</v>
      </c>
      <c r="R11" s="1" t="s">
        <v>184</v>
      </c>
      <c r="S11" s="1" t="s">
        <v>185</v>
      </c>
      <c r="T11" s="1" t="s">
        <v>186</v>
      </c>
    </row>
    <row r="12" s="1" customFormat="1" spans="1:20">
      <c r="A12" s="3">
        <v>16886050965</v>
      </c>
      <c r="B12" s="1" t="s">
        <v>244</v>
      </c>
      <c r="C12" s="1" t="s">
        <v>251</v>
      </c>
      <c r="D12" s="1" t="s">
        <v>252</v>
      </c>
      <c r="E12" s="1" t="s">
        <v>253</v>
      </c>
      <c r="F12" s="1" t="s">
        <v>213</v>
      </c>
      <c r="G12" s="1" t="s">
        <v>176</v>
      </c>
      <c r="H12" s="1" t="s">
        <v>177</v>
      </c>
      <c r="I12" s="1" t="s">
        <v>254</v>
      </c>
      <c r="J12" s="1" t="s">
        <v>29</v>
      </c>
      <c r="K12" s="1" t="s">
        <v>255</v>
      </c>
      <c r="L12" s="1" t="s">
        <v>255</v>
      </c>
      <c r="M12" s="1" t="s">
        <v>180</v>
      </c>
      <c r="N12" s="1" t="s">
        <v>180</v>
      </c>
      <c r="O12" s="1" t="s">
        <v>181</v>
      </c>
      <c r="P12" s="1" t="s">
        <v>182</v>
      </c>
      <c r="Q12" s="1" t="s">
        <v>256</v>
      </c>
      <c r="R12" s="1" t="s">
        <v>184</v>
      </c>
      <c r="S12" s="1" t="s">
        <v>185</v>
      </c>
      <c r="T12" s="1" t="s">
        <v>186</v>
      </c>
    </row>
    <row r="13" s="1" customFormat="1" spans="1:20">
      <c r="A13" s="3">
        <v>16889928139</v>
      </c>
      <c r="B13" s="1" t="s">
        <v>257</v>
      </c>
      <c r="C13" s="1" t="s">
        <v>258</v>
      </c>
      <c r="D13" s="1" t="s">
        <v>259</v>
      </c>
      <c r="E13" s="1" t="s">
        <v>260</v>
      </c>
      <c r="F13" s="1" t="s">
        <v>191</v>
      </c>
      <c r="G13" s="1" t="s">
        <v>176</v>
      </c>
      <c r="H13" s="1" t="s">
        <v>177</v>
      </c>
      <c r="I13" s="1" t="s">
        <v>261</v>
      </c>
      <c r="J13" s="1" t="s">
        <v>29</v>
      </c>
      <c r="K13" s="1" t="s">
        <v>262</v>
      </c>
      <c r="L13" s="1" t="s">
        <v>262</v>
      </c>
      <c r="M13" s="1" t="s">
        <v>180</v>
      </c>
      <c r="N13" s="1" t="s">
        <v>180</v>
      </c>
      <c r="O13" s="1" t="s">
        <v>181</v>
      </c>
      <c r="P13" s="1" t="s">
        <v>182</v>
      </c>
      <c r="Q13" s="1" t="s">
        <v>263</v>
      </c>
      <c r="R13" s="1" t="s">
        <v>184</v>
      </c>
      <c r="S13" s="1" t="s">
        <v>185</v>
      </c>
      <c r="T13" s="1" t="s">
        <v>186</v>
      </c>
    </row>
    <row r="14" s="1" customFormat="1" spans="1:20">
      <c r="A14" s="3">
        <v>16890019494</v>
      </c>
      <c r="B14" s="1" t="s">
        <v>264</v>
      </c>
      <c r="C14" s="1" t="s">
        <v>265</v>
      </c>
      <c r="D14" s="1" t="s">
        <v>266</v>
      </c>
      <c r="E14" s="1" t="s">
        <v>267</v>
      </c>
      <c r="F14" s="1" t="s">
        <v>264</v>
      </c>
      <c r="G14" s="1" t="s">
        <v>176</v>
      </c>
      <c r="H14" s="1" t="s">
        <v>177</v>
      </c>
      <c r="I14" s="1" t="s">
        <v>268</v>
      </c>
      <c r="J14" s="1" t="s">
        <v>29</v>
      </c>
      <c r="K14" s="1" t="s">
        <v>269</v>
      </c>
      <c r="L14" s="1" t="s">
        <v>269</v>
      </c>
      <c r="M14" s="1" t="s">
        <v>180</v>
      </c>
      <c r="N14" s="1" t="s">
        <v>180</v>
      </c>
      <c r="O14" s="1" t="s">
        <v>181</v>
      </c>
      <c r="P14" s="1" t="s">
        <v>182</v>
      </c>
      <c r="Q14" s="1" t="s">
        <v>270</v>
      </c>
      <c r="R14" s="1" t="s">
        <v>184</v>
      </c>
      <c r="S14" s="1" t="s">
        <v>185</v>
      </c>
      <c r="T14" s="1" t="s">
        <v>186</v>
      </c>
    </row>
    <row r="15" s="1" customFormat="1" spans="1:20">
      <c r="A15" s="3">
        <v>16890189214</v>
      </c>
      <c r="B15" s="1" t="s">
        <v>264</v>
      </c>
      <c r="C15" s="1" t="s">
        <v>271</v>
      </c>
      <c r="D15" s="1" t="s">
        <v>259</v>
      </c>
      <c r="E15" s="1" t="s">
        <v>272</v>
      </c>
      <c r="F15" s="1" t="s">
        <v>213</v>
      </c>
      <c r="G15" s="1" t="s">
        <v>176</v>
      </c>
      <c r="H15" s="1" t="s">
        <v>177</v>
      </c>
      <c r="I15" s="1" t="s">
        <v>273</v>
      </c>
      <c r="J15" s="1" t="s">
        <v>29</v>
      </c>
      <c r="K15" s="1" t="s">
        <v>274</v>
      </c>
      <c r="L15" s="1" t="s">
        <v>274</v>
      </c>
      <c r="M15" s="1" t="s">
        <v>180</v>
      </c>
      <c r="N15" s="1" t="s">
        <v>180</v>
      </c>
      <c r="O15" s="1" t="s">
        <v>181</v>
      </c>
      <c r="P15" s="1" t="s">
        <v>182</v>
      </c>
      <c r="Q15" s="1" t="s">
        <v>275</v>
      </c>
      <c r="R15" s="1" t="s">
        <v>184</v>
      </c>
      <c r="S15" s="1" t="s">
        <v>185</v>
      </c>
      <c r="T15" s="1" t="s">
        <v>186</v>
      </c>
    </row>
    <row r="16" s="1" customFormat="1" spans="1:20">
      <c r="A16" s="3">
        <v>16890326469</v>
      </c>
      <c r="B16" s="1" t="s">
        <v>264</v>
      </c>
      <c r="C16" s="1" t="s">
        <v>276</v>
      </c>
      <c r="D16" s="1" t="s">
        <v>277</v>
      </c>
      <c r="E16" s="1" t="s">
        <v>278</v>
      </c>
      <c r="F16" s="1" t="s">
        <v>213</v>
      </c>
      <c r="G16" s="1" t="s">
        <v>176</v>
      </c>
      <c r="H16" s="1" t="s">
        <v>177</v>
      </c>
      <c r="I16" s="1" t="s">
        <v>279</v>
      </c>
      <c r="J16" s="1" t="s">
        <v>29</v>
      </c>
      <c r="K16" s="1" t="s">
        <v>280</v>
      </c>
      <c r="L16" s="1" t="s">
        <v>280</v>
      </c>
      <c r="M16" s="1" t="s">
        <v>180</v>
      </c>
      <c r="N16" s="1" t="s">
        <v>180</v>
      </c>
      <c r="O16" s="1" t="s">
        <v>181</v>
      </c>
      <c r="P16" s="1" t="s">
        <v>182</v>
      </c>
      <c r="Q16" s="1" t="s">
        <v>281</v>
      </c>
      <c r="R16" s="1" t="s">
        <v>184</v>
      </c>
      <c r="S16" s="1" t="s">
        <v>185</v>
      </c>
      <c r="T16" s="1" t="s">
        <v>186</v>
      </c>
    </row>
    <row r="17" s="1" customFormat="1" spans="1:20">
      <c r="A17" s="3">
        <v>16894230475</v>
      </c>
      <c r="B17" s="1" t="s">
        <v>264</v>
      </c>
      <c r="C17" s="1" t="s">
        <v>282</v>
      </c>
      <c r="D17" s="1" t="s">
        <v>277</v>
      </c>
      <c r="E17" s="1" t="s">
        <v>283</v>
      </c>
      <c r="F17" s="1" t="s">
        <v>213</v>
      </c>
      <c r="G17" s="1" t="s">
        <v>176</v>
      </c>
      <c r="H17" s="1" t="s">
        <v>177</v>
      </c>
      <c r="I17" s="1" t="s">
        <v>284</v>
      </c>
      <c r="J17" s="1" t="s">
        <v>29</v>
      </c>
      <c r="K17" s="1" t="s">
        <v>285</v>
      </c>
      <c r="L17" s="1" t="s">
        <v>285</v>
      </c>
      <c r="M17" s="1" t="s">
        <v>180</v>
      </c>
      <c r="N17" s="1" t="s">
        <v>180</v>
      </c>
      <c r="O17" s="1" t="s">
        <v>181</v>
      </c>
      <c r="P17" s="1" t="s">
        <v>182</v>
      </c>
      <c r="Q17" s="1" t="s">
        <v>286</v>
      </c>
      <c r="R17" s="1" t="s">
        <v>184</v>
      </c>
      <c r="S17" s="1" t="s">
        <v>185</v>
      </c>
      <c r="T17" s="1" t="s">
        <v>186</v>
      </c>
    </row>
    <row r="18" s="1" customFormat="1" spans="1:20">
      <c r="A18" s="3">
        <v>16894642284</v>
      </c>
      <c r="B18" s="1" t="s">
        <v>264</v>
      </c>
      <c r="C18" s="1" t="s">
        <v>287</v>
      </c>
      <c r="D18" s="1" t="s">
        <v>288</v>
      </c>
      <c r="E18" s="1" t="s">
        <v>289</v>
      </c>
      <c r="F18" s="1" t="s">
        <v>213</v>
      </c>
      <c r="G18" s="1" t="s">
        <v>176</v>
      </c>
      <c r="H18" s="1" t="s">
        <v>177</v>
      </c>
      <c r="I18" s="1" t="s">
        <v>290</v>
      </c>
      <c r="J18" s="1" t="s">
        <v>29</v>
      </c>
      <c r="K18" s="1" t="s">
        <v>291</v>
      </c>
      <c r="L18" s="1" t="s">
        <v>291</v>
      </c>
      <c r="M18" s="1" t="s">
        <v>180</v>
      </c>
      <c r="N18" s="1" t="s">
        <v>180</v>
      </c>
      <c r="O18" s="1" t="s">
        <v>181</v>
      </c>
      <c r="P18" s="1" t="s">
        <v>182</v>
      </c>
      <c r="Q18" s="1" t="s">
        <v>292</v>
      </c>
      <c r="R18" s="1" t="s">
        <v>184</v>
      </c>
      <c r="S18" s="1" t="s">
        <v>185</v>
      </c>
      <c r="T18" s="1" t="s">
        <v>186</v>
      </c>
    </row>
    <row r="19" s="1" customFormat="1" spans="1:20">
      <c r="A19" s="3">
        <v>16897998724</v>
      </c>
      <c r="B19" s="1" t="s">
        <v>293</v>
      </c>
      <c r="C19" s="1" t="s">
        <v>294</v>
      </c>
      <c r="D19" s="1" t="s">
        <v>295</v>
      </c>
      <c r="E19" s="1" t="s">
        <v>296</v>
      </c>
      <c r="F19" s="1" t="s">
        <v>213</v>
      </c>
      <c r="G19" s="1" t="s">
        <v>176</v>
      </c>
      <c r="H19" s="1" t="s">
        <v>177</v>
      </c>
      <c r="I19" s="1" t="s">
        <v>297</v>
      </c>
      <c r="J19" s="1" t="s">
        <v>29</v>
      </c>
      <c r="K19" s="1" t="s">
        <v>298</v>
      </c>
      <c r="L19" s="1" t="s">
        <v>298</v>
      </c>
      <c r="M19" s="1" t="s">
        <v>180</v>
      </c>
      <c r="N19" s="1" t="s">
        <v>180</v>
      </c>
      <c r="O19" s="1" t="s">
        <v>181</v>
      </c>
      <c r="P19" s="1" t="s">
        <v>182</v>
      </c>
      <c r="Q19" s="1" t="s">
        <v>299</v>
      </c>
      <c r="R19" s="1" t="s">
        <v>184</v>
      </c>
      <c r="S19" s="1" t="s">
        <v>185</v>
      </c>
      <c r="T19" s="1" t="s">
        <v>186</v>
      </c>
    </row>
    <row r="20" s="1" customFormat="1" spans="1:20">
      <c r="A20" s="3">
        <v>16902478960</v>
      </c>
      <c r="B20" s="1" t="s">
        <v>293</v>
      </c>
      <c r="C20" s="1" t="s">
        <v>300</v>
      </c>
      <c r="D20" s="1" t="s">
        <v>301</v>
      </c>
      <c r="E20" s="1" t="s">
        <v>302</v>
      </c>
      <c r="F20" s="1" t="s">
        <v>191</v>
      </c>
      <c r="G20" s="1" t="s">
        <v>176</v>
      </c>
      <c r="H20" s="1" t="s">
        <v>177</v>
      </c>
      <c r="I20" s="1" t="s">
        <v>303</v>
      </c>
      <c r="J20" s="1" t="s">
        <v>29</v>
      </c>
      <c r="K20" s="1" t="s">
        <v>304</v>
      </c>
      <c r="L20" s="1" t="s">
        <v>304</v>
      </c>
      <c r="M20" s="1" t="s">
        <v>180</v>
      </c>
      <c r="N20" s="1" t="s">
        <v>180</v>
      </c>
      <c r="O20" s="1" t="s">
        <v>181</v>
      </c>
      <c r="P20" s="1" t="s">
        <v>182</v>
      </c>
      <c r="Q20" s="1" t="s">
        <v>305</v>
      </c>
      <c r="R20" s="1" t="s">
        <v>184</v>
      </c>
      <c r="S20" s="1" t="s">
        <v>185</v>
      </c>
      <c r="T20" s="1" t="s">
        <v>186</v>
      </c>
    </row>
    <row r="21" s="1" customFormat="1" spans="1:20">
      <c r="A21" s="3">
        <v>16902494533</v>
      </c>
      <c r="B21" s="1" t="s">
        <v>293</v>
      </c>
      <c r="C21" s="1" t="s">
        <v>306</v>
      </c>
      <c r="D21" s="1" t="s">
        <v>307</v>
      </c>
      <c r="E21" s="1" t="s">
        <v>308</v>
      </c>
      <c r="F21" s="1" t="s">
        <v>191</v>
      </c>
      <c r="G21" s="1" t="s">
        <v>176</v>
      </c>
      <c r="H21" s="1" t="s">
        <v>177</v>
      </c>
      <c r="I21" s="1" t="s">
        <v>309</v>
      </c>
      <c r="J21" s="1" t="s">
        <v>29</v>
      </c>
      <c r="K21" s="1" t="s">
        <v>310</v>
      </c>
      <c r="L21" s="1" t="s">
        <v>310</v>
      </c>
      <c r="M21" s="1" t="s">
        <v>180</v>
      </c>
      <c r="N21" s="1" t="s">
        <v>180</v>
      </c>
      <c r="O21" s="1" t="s">
        <v>181</v>
      </c>
      <c r="P21" s="1" t="s">
        <v>182</v>
      </c>
      <c r="Q21" s="1" t="s">
        <v>311</v>
      </c>
      <c r="R21" s="1" t="s">
        <v>184</v>
      </c>
      <c r="S21" s="1" t="s">
        <v>185</v>
      </c>
      <c r="T21" s="1" t="s">
        <v>186</v>
      </c>
    </row>
    <row r="22" s="1" customFormat="1" spans="1:20">
      <c r="A22" s="3">
        <v>16902680959</v>
      </c>
      <c r="B22" s="1" t="s">
        <v>293</v>
      </c>
      <c r="C22" s="1" t="s">
        <v>312</v>
      </c>
      <c r="D22" s="1" t="s">
        <v>295</v>
      </c>
      <c r="E22" s="1" t="s">
        <v>313</v>
      </c>
      <c r="F22" s="1" t="s">
        <v>213</v>
      </c>
      <c r="G22" s="1" t="s">
        <v>176</v>
      </c>
      <c r="H22" s="1" t="s">
        <v>177</v>
      </c>
      <c r="I22" s="1" t="s">
        <v>297</v>
      </c>
      <c r="J22" s="1" t="s">
        <v>29</v>
      </c>
      <c r="K22" s="1" t="s">
        <v>298</v>
      </c>
      <c r="L22" s="1" t="s">
        <v>298</v>
      </c>
      <c r="M22" s="1" t="s">
        <v>180</v>
      </c>
      <c r="N22" s="1" t="s">
        <v>180</v>
      </c>
      <c r="O22" s="1" t="s">
        <v>181</v>
      </c>
      <c r="P22" s="1" t="s">
        <v>182</v>
      </c>
      <c r="Q22" s="1" t="s">
        <v>314</v>
      </c>
      <c r="R22" s="1" t="s">
        <v>184</v>
      </c>
      <c r="S22" s="1" t="s">
        <v>185</v>
      </c>
      <c r="T22" s="1" t="s">
        <v>186</v>
      </c>
    </row>
    <row r="23" s="1" customFormat="1" spans="1:20">
      <c r="A23" s="3">
        <v>16903410721</v>
      </c>
      <c r="B23" s="1" t="s">
        <v>175</v>
      </c>
      <c r="C23" s="1" t="s">
        <v>315</v>
      </c>
      <c r="D23" s="1" t="s">
        <v>316</v>
      </c>
      <c r="E23" s="1" t="s">
        <v>317</v>
      </c>
      <c r="F23" s="1" t="s">
        <v>213</v>
      </c>
      <c r="G23" s="1" t="s">
        <v>176</v>
      </c>
      <c r="H23" s="1" t="s">
        <v>177</v>
      </c>
      <c r="I23" s="1" t="s">
        <v>318</v>
      </c>
      <c r="J23" s="1" t="s">
        <v>29</v>
      </c>
      <c r="K23" s="1" t="s">
        <v>319</v>
      </c>
      <c r="L23" s="1" t="s">
        <v>319</v>
      </c>
      <c r="M23" s="1" t="s">
        <v>180</v>
      </c>
      <c r="N23" s="1" t="s">
        <v>180</v>
      </c>
      <c r="O23" s="1" t="s">
        <v>181</v>
      </c>
      <c r="P23" s="1" t="s">
        <v>182</v>
      </c>
      <c r="Q23" s="1" t="s">
        <v>320</v>
      </c>
      <c r="R23" s="1" t="s">
        <v>184</v>
      </c>
      <c r="S23" s="1" t="s">
        <v>185</v>
      </c>
      <c r="T23" s="1" t="s">
        <v>186</v>
      </c>
    </row>
    <row r="24" s="1" customFormat="1" spans="1:20">
      <c r="A24" s="3">
        <v>16903454949</v>
      </c>
      <c r="B24" s="1" t="s">
        <v>175</v>
      </c>
      <c r="C24" s="1" t="s">
        <v>321</v>
      </c>
      <c r="D24" s="1" t="s">
        <v>295</v>
      </c>
      <c r="E24" s="1" t="s">
        <v>322</v>
      </c>
      <c r="F24" s="1" t="s">
        <v>213</v>
      </c>
      <c r="G24" s="1" t="s">
        <v>176</v>
      </c>
      <c r="H24" s="1" t="s">
        <v>177</v>
      </c>
      <c r="I24" s="1" t="s">
        <v>323</v>
      </c>
      <c r="J24" s="1" t="s">
        <v>29</v>
      </c>
      <c r="K24" s="1" t="s">
        <v>324</v>
      </c>
      <c r="L24" s="1" t="s">
        <v>324</v>
      </c>
      <c r="M24" s="1" t="s">
        <v>180</v>
      </c>
      <c r="N24" s="1" t="s">
        <v>180</v>
      </c>
      <c r="O24" s="1" t="s">
        <v>181</v>
      </c>
      <c r="P24" s="1" t="s">
        <v>182</v>
      </c>
      <c r="Q24" s="1" t="s">
        <v>325</v>
      </c>
      <c r="R24" s="1" t="s">
        <v>184</v>
      </c>
      <c r="S24" s="1" t="s">
        <v>185</v>
      </c>
      <c r="T24" s="1" t="s">
        <v>186</v>
      </c>
    </row>
    <row r="25" s="1" customFormat="1" spans="1:20">
      <c r="A25" s="3">
        <v>16903856910</v>
      </c>
      <c r="B25" s="1" t="s">
        <v>175</v>
      </c>
      <c r="C25" s="1" t="s">
        <v>326</v>
      </c>
      <c r="D25" s="1" t="s">
        <v>327</v>
      </c>
      <c r="E25" s="1" t="s">
        <v>328</v>
      </c>
      <c r="F25" s="1" t="s">
        <v>213</v>
      </c>
      <c r="G25" s="1" t="s">
        <v>176</v>
      </c>
      <c r="H25" s="1" t="s">
        <v>177</v>
      </c>
      <c r="I25" s="1" t="s">
        <v>329</v>
      </c>
      <c r="J25" s="1" t="s">
        <v>29</v>
      </c>
      <c r="K25" s="1" t="s">
        <v>330</v>
      </c>
      <c r="L25" s="1" t="s">
        <v>330</v>
      </c>
      <c r="M25" s="1" t="s">
        <v>180</v>
      </c>
      <c r="N25" s="1" t="s">
        <v>180</v>
      </c>
      <c r="O25" s="1" t="s">
        <v>181</v>
      </c>
      <c r="P25" s="1" t="s">
        <v>182</v>
      </c>
      <c r="Q25" s="1" t="s">
        <v>331</v>
      </c>
      <c r="R25" s="1" t="s">
        <v>184</v>
      </c>
      <c r="S25" s="1" t="s">
        <v>185</v>
      </c>
      <c r="T25" s="1" t="s">
        <v>186</v>
      </c>
    </row>
    <row r="26" s="1" customFormat="1" spans="1:20">
      <c r="A26" s="3">
        <v>16904439535</v>
      </c>
      <c r="B26" s="1" t="s">
        <v>175</v>
      </c>
      <c r="C26" s="1" t="s">
        <v>332</v>
      </c>
      <c r="D26" s="1" t="s">
        <v>333</v>
      </c>
      <c r="E26" s="1" t="s">
        <v>334</v>
      </c>
      <c r="F26" s="1" t="s">
        <v>213</v>
      </c>
      <c r="G26" s="1" t="s">
        <v>176</v>
      </c>
      <c r="H26" s="1" t="s">
        <v>177</v>
      </c>
      <c r="I26" s="1" t="s">
        <v>335</v>
      </c>
      <c r="J26" s="1" t="s">
        <v>29</v>
      </c>
      <c r="K26" s="1" t="s">
        <v>336</v>
      </c>
      <c r="L26" s="1" t="s">
        <v>336</v>
      </c>
      <c r="M26" s="1" t="s">
        <v>180</v>
      </c>
      <c r="N26" s="1" t="s">
        <v>180</v>
      </c>
      <c r="O26" s="1" t="s">
        <v>181</v>
      </c>
      <c r="P26" s="1" t="s">
        <v>182</v>
      </c>
      <c r="Q26" s="1" t="s">
        <v>337</v>
      </c>
      <c r="R26" s="1" t="s">
        <v>184</v>
      </c>
      <c r="S26" s="1" t="s">
        <v>185</v>
      </c>
      <c r="T26" s="1" t="s">
        <v>186</v>
      </c>
    </row>
    <row r="27" s="1" customFormat="1" spans="1:20">
      <c r="A27" s="3">
        <v>16909064019</v>
      </c>
      <c r="B27" s="1" t="s">
        <v>175</v>
      </c>
      <c r="C27" s="1" t="s">
        <v>338</v>
      </c>
      <c r="D27" s="1" t="s">
        <v>339</v>
      </c>
      <c r="E27" s="1" t="s">
        <v>340</v>
      </c>
      <c r="F27" s="1" t="s">
        <v>213</v>
      </c>
      <c r="G27" s="1" t="s">
        <v>176</v>
      </c>
      <c r="H27" s="1" t="s">
        <v>177</v>
      </c>
      <c r="I27" s="1" t="s">
        <v>341</v>
      </c>
      <c r="J27" s="1" t="s">
        <v>29</v>
      </c>
      <c r="K27" s="1" t="s">
        <v>342</v>
      </c>
      <c r="L27" s="1" t="s">
        <v>342</v>
      </c>
      <c r="M27" s="1" t="s">
        <v>180</v>
      </c>
      <c r="N27" s="1" t="s">
        <v>180</v>
      </c>
      <c r="O27" s="1" t="s">
        <v>181</v>
      </c>
      <c r="P27" s="1" t="s">
        <v>182</v>
      </c>
      <c r="Q27" s="1" t="s">
        <v>343</v>
      </c>
      <c r="R27" s="1" t="s">
        <v>184</v>
      </c>
      <c r="S27" s="1" t="s">
        <v>185</v>
      </c>
      <c r="T27" s="1" t="s">
        <v>186</v>
      </c>
    </row>
    <row r="28" s="1" customFormat="1" spans="1:20">
      <c r="A28" s="3">
        <v>16910711996</v>
      </c>
      <c r="B28" s="1" t="s">
        <v>191</v>
      </c>
      <c r="C28" s="1" t="s">
        <v>344</v>
      </c>
      <c r="D28" s="1" t="s">
        <v>345</v>
      </c>
      <c r="E28" s="1" t="s">
        <v>346</v>
      </c>
      <c r="F28" s="1" t="s">
        <v>213</v>
      </c>
      <c r="G28" s="1" t="s">
        <v>176</v>
      </c>
      <c r="H28" s="1" t="s">
        <v>177</v>
      </c>
      <c r="I28" s="1" t="s">
        <v>347</v>
      </c>
      <c r="J28" s="1" t="s">
        <v>29</v>
      </c>
      <c r="K28" s="1" t="s">
        <v>348</v>
      </c>
      <c r="L28" s="1" t="s">
        <v>348</v>
      </c>
      <c r="M28" s="1" t="s">
        <v>180</v>
      </c>
      <c r="N28" s="1" t="s">
        <v>180</v>
      </c>
      <c r="O28" s="1" t="s">
        <v>181</v>
      </c>
      <c r="P28" s="1" t="s">
        <v>182</v>
      </c>
      <c r="Q28" s="1" t="s">
        <v>349</v>
      </c>
      <c r="R28" s="1" t="s">
        <v>184</v>
      </c>
      <c r="S28" s="1" t="s">
        <v>185</v>
      </c>
      <c r="T28" s="1" t="s">
        <v>186</v>
      </c>
    </row>
    <row r="29" s="1" customFormat="1" spans="1:20">
      <c r="A29" s="3">
        <v>16911748440</v>
      </c>
      <c r="B29" s="1" t="s">
        <v>191</v>
      </c>
      <c r="C29" s="1" t="s">
        <v>350</v>
      </c>
      <c r="D29" s="1" t="s">
        <v>351</v>
      </c>
      <c r="E29" s="1" t="s">
        <v>352</v>
      </c>
      <c r="F29" s="1" t="s">
        <v>213</v>
      </c>
      <c r="G29" s="1" t="s">
        <v>176</v>
      </c>
      <c r="H29" s="1" t="s">
        <v>177</v>
      </c>
      <c r="I29" s="1" t="s">
        <v>353</v>
      </c>
      <c r="J29" s="1" t="s">
        <v>29</v>
      </c>
      <c r="K29" s="1" t="s">
        <v>354</v>
      </c>
      <c r="L29" s="1" t="s">
        <v>354</v>
      </c>
      <c r="M29" s="1" t="s">
        <v>180</v>
      </c>
      <c r="N29" s="1" t="s">
        <v>180</v>
      </c>
      <c r="O29" s="1" t="s">
        <v>181</v>
      </c>
      <c r="P29" s="1" t="s">
        <v>182</v>
      </c>
      <c r="Q29" s="1" t="s">
        <v>355</v>
      </c>
      <c r="R29" s="1" t="s">
        <v>184</v>
      </c>
      <c r="S29" s="1" t="s">
        <v>185</v>
      </c>
      <c r="T29" s="1" t="s">
        <v>186</v>
      </c>
    </row>
    <row r="30" s="1" customFormat="1" spans="1:20">
      <c r="A30" s="3">
        <v>16912131787</v>
      </c>
      <c r="B30" s="1" t="s">
        <v>191</v>
      </c>
      <c r="C30" s="1" t="s">
        <v>356</v>
      </c>
      <c r="D30" s="1" t="s">
        <v>357</v>
      </c>
      <c r="E30" s="1" t="s">
        <v>358</v>
      </c>
      <c r="F30" s="1" t="s">
        <v>213</v>
      </c>
      <c r="G30" s="1" t="s">
        <v>176</v>
      </c>
      <c r="H30" s="1" t="s">
        <v>177</v>
      </c>
      <c r="I30" s="1" t="s">
        <v>359</v>
      </c>
      <c r="J30" s="1" t="s">
        <v>29</v>
      </c>
      <c r="K30" s="1" t="s">
        <v>360</v>
      </c>
      <c r="L30" s="1" t="s">
        <v>360</v>
      </c>
      <c r="M30" s="1" t="s">
        <v>180</v>
      </c>
      <c r="N30" s="1" t="s">
        <v>180</v>
      </c>
      <c r="O30" s="1" t="s">
        <v>181</v>
      </c>
      <c r="P30" s="1" t="s">
        <v>182</v>
      </c>
      <c r="Q30" s="1" t="s">
        <v>361</v>
      </c>
      <c r="R30" s="1" t="s">
        <v>184</v>
      </c>
      <c r="S30" s="1" t="s">
        <v>185</v>
      </c>
      <c r="T30" s="1" t="s">
        <v>186</v>
      </c>
    </row>
    <row r="31" s="1" customFormat="1" spans="1:20">
      <c r="A31" s="3">
        <v>16914812669</v>
      </c>
      <c r="B31" s="1" t="s">
        <v>191</v>
      </c>
      <c r="C31" s="1" t="s">
        <v>362</v>
      </c>
      <c r="D31" s="1" t="s">
        <v>363</v>
      </c>
      <c r="E31" s="1" t="s">
        <v>364</v>
      </c>
      <c r="F31" s="1" t="s">
        <v>213</v>
      </c>
      <c r="G31" s="1" t="s">
        <v>176</v>
      </c>
      <c r="H31" s="1" t="s">
        <v>177</v>
      </c>
      <c r="I31" s="1" t="s">
        <v>365</v>
      </c>
      <c r="J31" s="1" t="s">
        <v>29</v>
      </c>
      <c r="K31" s="1" t="s">
        <v>366</v>
      </c>
      <c r="L31" s="1" t="s">
        <v>366</v>
      </c>
      <c r="M31" s="1" t="s">
        <v>180</v>
      </c>
      <c r="N31" s="1" t="s">
        <v>180</v>
      </c>
      <c r="O31" s="1" t="s">
        <v>181</v>
      </c>
      <c r="P31" s="1" t="s">
        <v>182</v>
      </c>
      <c r="Q31" s="1" t="s">
        <v>367</v>
      </c>
      <c r="R31" s="1" t="s">
        <v>184</v>
      </c>
      <c r="S31" s="1" t="s">
        <v>185</v>
      </c>
      <c r="T31" s="1" t="s">
        <v>186</v>
      </c>
    </row>
    <row r="32" s="1" customFormat="1" spans="1:20">
      <c r="A32" s="3">
        <v>16915450711</v>
      </c>
      <c r="B32" s="1" t="s">
        <v>191</v>
      </c>
      <c r="C32" s="1" t="s">
        <v>368</v>
      </c>
      <c r="D32" s="1" t="s">
        <v>369</v>
      </c>
      <c r="E32" s="1" t="s">
        <v>370</v>
      </c>
      <c r="F32" s="1" t="s">
        <v>213</v>
      </c>
      <c r="G32" s="1" t="s">
        <v>176</v>
      </c>
      <c r="H32" s="1" t="s">
        <v>177</v>
      </c>
      <c r="I32" s="1" t="s">
        <v>371</v>
      </c>
      <c r="J32" s="1" t="s">
        <v>29</v>
      </c>
      <c r="K32" s="1" t="s">
        <v>372</v>
      </c>
      <c r="L32" s="1" t="s">
        <v>373</v>
      </c>
      <c r="M32" s="1" t="s">
        <v>374</v>
      </c>
      <c r="N32" s="1" t="s">
        <v>375</v>
      </c>
      <c r="O32" s="1" t="s">
        <v>181</v>
      </c>
      <c r="P32" s="1" t="s">
        <v>182</v>
      </c>
      <c r="Q32" s="1" t="s">
        <v>376</v>
      </c>
      <c r="R32" s="1" t="s">
        <v>184</v>
      </c>
      <c r="S32" s="1" t="s">
        <v>185</v>
      </c>
      <c r="T32" s="1" t="s">
        <v>186</v>
      </c>
    </row>
    <row r="33" s="1" customFormat="1" spans="1:20">
      <c r="A33" s="3">
        <v>16916003201</v>
      </c>
      <c r="B33" s="1" t="s">
        <v>213</v>
      </c>
      <c r="C33" s="1" t="s">
        <v>377</v>
      </c>
      <c r="D33" s="1" t="s">
        <v>295</v>
      </c>
      <c r="E33" s="1" t="s">
        <v>378</v>
      </c>
      <c r="F33" s="1" t="s">
        <v>213</v>
      </c>
      <c r="G33" s="1" t="s">
        <v>176</v>
      </c>
      <c r="H33" s="1" t="s">
        <v>177</v>
      </c>
      <c r="I33" s="1" t="s">
        <v>379</v>
      </c>
      <c r="J33" s="1" t="s">
        <v>29</v>
      </c>
      <c r="K33" s="1" t="s">
        <v>380</v>
      </c>
      <c r="L33" s="1" t="s">
        <v>380</v>
      </c>
      <c r="M33" s="1" t="s">
        <v>180</v>
      </c>
      <c r="N33" s="1" t="s">
        <v>180</v>
      </c>
      <c r="O33" s="1" t="s">
        <v>181</v>
      </c>
      <c r="P33" s="1" t="s">
        <v>182</v>
      </c>
      <c r="Q33" s="1" t="s">
        <v>381</v>
      </c>
      <c r="R33" s="1" t="s">
        <v>184</v>
      </c>
      <c r="S33" s="1" t="s">
        <v>185</v>
      </c>
      <c r="T33" s="1" t="s">
        <v>186</v>
      </c>
    </row>
    <row r="34" s="1" customFormat="1" spans="1:20">
      <c r="A34" s="3">
        <v>16916604829</v>
      </c>
      <c r="B34" s="1" t="s">
        <v>213</v>
      </c>
      <c r="C34" s="1" t="s">
        <v>382</v>
      </c>
      <c r="D34" s="1" t="s">
        <v>383</v>
      </c>
      <c r="E34" s="1" t="s">
        <v>384</v>
      </c>
      <c r="F34" s="1" t="s">
        <v>213</v>
      </c>
      <c r="G34" s="1" t="s">
        <v>176</v>
      </c>
      <c r="H34" s="1" t="s">
        <v>177</v>
      </c>
      <c r="I34" s="1" t="s">
        <v>385</v>
      </c>
      <c r="J34" s="1" t="s">
        <v>29</v>
      </c>
      <c r="K34" s="1" t="s">
        <v>386</v>
      </c>
      <c r="L34" s="1" t="s">
        <v>386</v>
      </c>
      <c r="M34" s="1" t="s">
        <v>180</v>
      </c>
      <c r="N34" s="1" t="s">
        <v>180</v>
      </c>
      <c r="O34" s="1" t="s">
        <v>181</v>
      </c>
      <c r="P34" s="1" t="s">
        <v>182</v>
      </c>
      <c r="Q34" s="1" t="s">
        <v>387</v>
      </c>
      <c r="R34" s="1" t="s">
        <v>184</v>
      </c>
      <c r="S34" s="1" t="s">
        <v>185</v>
      </c>
      <c r="T34" s="1" t="s">
        <v>186</v>
      </c>
    </row>
    <row r="35" s="1" customFormat="1" spans="1:20">
      <c r="A35" s="3">
        <v>16916853965</v>
      </c>
      <c r="B35" s="1" t="s">
        <v>213</v>
      </c>
      <c r="C35" s="1" t="s">
        <v>388</v>
      </c>
      <c r="D35" s="1" t="s">
        <v>389</v>
      </c>
      <c r="E35" s="1" t="s">
        <v>390</v>
      </c>
      <c r="F35" s="1" t="s">
        <v>213</v>
      </c>
      <c r="G35" s="1" t="s">
        <v>176</v>
      </c>
      <c r="H35" s="1" t="s">
        <v>177</v>
      </c>
      <c r="I35" s="1" t="s">
        <v>391</v>
      </c>
      <c r="J35" s="1" t="s">
        <v>29</v>
      </c>
      <c r="K35" s="1" t="s">
        <v>392</v>
      </c>
      <c r="L35" s="1" t="s">
        <v>392</v>
      </c>
      <c r="M35" s="1" t="s">
        <v>180</v>
      </c>
      <c r="N35" s="1" t="s">
        <v>180</v>
      </c>
      <c r="O35" s="1" t="s">
        <v>181</v>
      </c>
      <c r="P35" s="1" t="s">
        <v>182</v>
      </c>
      <c r="Q35" s="1" t="s">
        <v>393</v>
      </c>
      <c r="R35" s="1" t="s">
        <v>184</v>
      </c>
      <c r="S35" s="1" t="s">
        <v>185</v>
      </c>
      <c r="T35" s="1" t="s">
        <v>186</v>
      </c>
    </row>
    <row r="36" s="1" customFormat="1" spans="1:20">
      <c r="A36" s="3">
        <v>16916876796</v>
      </c>
      <c r="B36" s="1" t="s">
        <v>213</v>
      </c>
      <c r="C36" s="1" t="s">
        <v>394</v>
      </c>
      <c r="D36" s="1" t="s">
        <v>395</v>
      </c>
      <c r="E36" s="1" t="s">
        <v>396</v>
      </c>
      <c r="F36" s="1" t="s">
        <v>213</v>
      </c>
      <c r="G36" s="1" t="s">
        <v>176</v>
      </c>
      <c r="H36" s="1" t="s">
        <v>177</v>
      </c>
      <c r="I36" s="1" t="s">
        <v>397</v>
      </c>
      <c r="J36" s="1" t="s">
        <v>29</v>
      </c>
      <c r="K36" s="1" t="s">
        <v>398</v>
      </c>
      <c r="L36" s="1" t="s">
        <v>398</v>
      </c>
      <c r="M36" s="1" t="s">
        <v>180</v>
      </c>
      <c r="N36" s="1" t="s">
        <v>180</v>
      </c>
      <c r="O36" s="1" t="s">
        <v>181</v>
      </c>
      <c r="P36" s="1" t="s">
        <v>182</v>
      </c>
      <c r="Q36" s="1" t="s">
        <v>399</v>
      </c>
      <c r="R36" s="1" t="s">
        <v>184</v>
      </c>
      <c r="S36" s="1" t="s">
        <v>185</v>
      </c>
      <c r="T36" s="1" t="s">
        <v>186</v>
      </c>
    </row>
    <row r="37" s="1" customFormat="1" spans="1:20">
      <c r="A37" s="3">
        <v>16917224089</v>
      </c>
      <c r="B37" s="1" t="s">
        <v>213</v>
      </c>
      <c r="C37" s="1" t="s">
        <v>400</v>
      </c>
      <c r="D37" s="1" t="s">
        <v>401</v>
      </c>
      <c r="E37" s="1" t="s">
        <v>402</v>
      </c>
      <c r="F37" s="1" t="s">
        <v>213</v>
      </c>
      <c r="G37" s="1" t="s">
        <v>176</v>
      </c>
      <c r="H37" s="1" t="s">
        <v>177</v>
      </c>
      <c r="I37" s="1" t="s">
        <v>403</v>
      </c>
      <c r="J37" s="1" t="s">
        <v>29</v>
      </c>
      <c r="K37" s="1" t="s">
        <v>404</v>
      </c>
      <c r="L37" s="1" t="s">
        <v>404</v>
      </c>
      <c r="M37" s="1" t="s">
        <v>180</v>
      </c>
      <c r="N37" s="1" t="s">
        <v>180</v>
      </c>
      <c r="O37" s="1" t="s">
        <v>181</v>
      </c>
      <c r="P37" s="1" t="s">
        <v>182</v>
      </c>
      <c r="Q37" s="1" t="s">
        <v>405</v>
      </c>
      <c r="R37" s="1" t="s">
        <v>184</v>
      </c>
      <c r="S37" s="1" t="s">
        <v>185</v>
      </c>
      <c r="T37" s="1" t="s">
        <v>186</v>
      </c>
    </row>
    <row r="38" s="1" customFormat="1" spans="1:20">
      <c r="A38" s="3">
        <v>16917704978</v>
      </c>
      <c r="B38" s="1" t="s">
        <v>213</v>
      </c>
      <c r="C38" s="1" t="s">
        <v>406</v>
      </c>
      <c r="D38" s="1" t="s">
        <v>407</v>
      </c>
      <c r="E38" s="1" t="s">
        <v>408</v>
      </c>
      <c r="F38" s="1" t="s">
        <v>213</v>
      </c>
      <c r="G38" s="1" t="s">
        <v>176</v>
      </c>
      <c r="H38" s="1" t="s">
        <v>177</v>
      </c>
      <c r="I38" s="1" t="s">
        <v>409</v>
      </c>
      <c r="J38" s="1" t="s">
        <v>29</v>
      </c>
      <c r="K38" s="1" t="s">
        <v>410</v>
      </c>
      <c r="L38" s="1" t="s">
        <v>410</v>
      </c>
      <c r="M38" s="1" t="s">
        <v>180</v>
      </c>
      <c r="N38" s="1" t="s">
        <v>180</v>
      </c>
      <c r="O38" s="1" t="s">
        <v>181</v>
      </c>
      <c r="P38" s="1" t="s">
        <v>182</v>
      </c>
      <c r="Q38" s="1" t="s">
        <v>411</v>
      </c>
      <c r="R38" s="1" t="s">
        <v>184</v>
      </c>
      <c r="S38" s="1" t="s">
        <v>185</v>
      </c>
      <c r="T38" s="1" t="s">
        <v>186</v>
      </c>
    </row>
    <row r="39" s="1" customFormat="1" spans="1:20">
      <c r="A39" s="3">
        <v>16917787334</v>
      </c>
      <c r="B39" s="1" t="s">
        <v>213</v>
      </c>
      <c r="C39" s="1" t="s">
        <v>412</v>
      </c>
      <c r="D39" s="1" t="s">
        <v>413</v>
      </c>
      <c r="E39" s="1" t="s">
        <v>414</v>
      </c>
      <c r="F39" s="1" t="s">
        <v>213</v>
      </c>
      <c r="G39" s="1" t="s">
        <v>176</v>
      </c>
      <c r="H39" s="1" t="s">
        <v>177</v>
      </c>
      <c r="I39" s="1" t="s">
        <v>415</v>
      </c>
      <c r="J39" s="1" t="s">
        <v>29</v>
      </c>
      <c r="K39" s="1" t="s">
        <v>416</v>
      </c>
      <c r="L39" s="1" t="s">
        <v>416</v>
      </c>
      <c r="M39" s="1" t="s">
        <v>180</v>
      </c>
      <c r="N39" s="1" t="s">
        <v>180</v>
      </c>
      <c r="O39" s="1" t="s">
        <v>181</v>
      </c>
      <c r="P39" s="1" t="s">
        <v>182</v>
      </c>
      <c r="Q39" s="1" t="s">
        <v>417</v>
      </c>
      <c r="R39" s="1" t="s">
        <v>184</v>
      </c>
      <c r="S39" s="1" t="s">
        <v>185</v>
      </c>
      <c r="T39" s="1" t="s">
        <v>186</v>
      </c>
    </row>
    <row r="40" s="1" customFormat="1" spans="1:20">
      <c r="A40" s="3">
        <v>16917930293</v>
      </c>
      <c r="B40" s="1" t="s">
        <v>213</v>
      </c>
      <c r="C40" s="1" t="s">
        <v>418</v>
      </c>
      <c r="D40" s="1" t="s">
        <v>419</v>
      </c>
      <c r="E40" s="1" t="s">
        <v>420</v>
      </c>
      <c r="F40" s="1" t="s">
        <v>213</v>
      </c>
      <c r="G40" s="1" t="s">
        <v>176</v>
      </c>
      <c r="H40" s="1" t="s">
        <v>177</v>
      </c>
      <c r="I40" s="1" t="s">
        <v>421</v>
      </c>
      <c r="J40" s="1" t="s">
        <v>29</v>
      </c>
      <c r="K40" s="1" t="s">
        <v>422</v>
      </c>
      <c r="L40" s="1" t="s">
        <v>422</v>
      </c>
      <c r="M40" s="1" t="s">
        <v>180</v>
      </c>
      <c r="N40" s="1" t="s">
        <v>180</v>
      </c>
      <c r="O40" s="1" t="s">
        <v>181</v>
      </c>
      <c r="P40" s="1" t="s">
        <v>182</v>
      </c>
      <c r="Q40" s="1" t="s">
        <v>423</v>
      </c>
      <c r="R40" s="1" t="s">
        <v>184</v>
      </c>
      <c r="S40" s="1" t="s">
        <v>185</v>
      </c>
      <c r="T40" s="1" t="s">
        <v>186</v>
      </c>
    </row>
    <row r="41" s="1" customFormat="1" spans="1:20">
      <c r="A41" s="3">
        <v>16918012499</v>
      </c>
      <c r="B41" s="1" t="s">
        <v>213</v>
      </c>
      <c r="C41" s="1" t="s">
        <v>424</v>
      </c>
      <c r="D41" s="1" t="s">
        <v>425</v>
      </c>
      <c r="E41" s="1" t="s">
        <v>426</v>
      </c>
      <c r="F41" s="1" t="s">
        <v>213</v>
      </c>
      <c r="G41" s="1" t="s">
        <v>176</v>
      </c>
      <c r="H41" s="1" t="s">
        <v>177</v>
      </c>
      <c r="I41" s="1" t="s">
        <v>427</v>
      </c>
      <c r="J41" s="1" t="s">
        <v>29</v>
      </c>
      <c r="K41" s="1" t="s">
        <v>428</v>
      </c>
      <c r="L41" s="1" t="s">
        <v>428</v>
      </c>
      <c r="M41" s="1" t="s">
        <v>180</v>
      </c>
      <c r="N41" s="1" t="s">
        <v>180</v>
      </c>
      <c r="O41" s="1" t="s">
        <v>181</v>
      </c>
      <c r="P41" s="1" t="s">
        <v>182</v>
      </c>
      <c r="Q41" s="1" t="s">
        <v>429</v>
      </c>
      <c r="R41" s="1" t="s">
        <v>184</v>
      </c>
      <c r="S41" s="1" t="s">
        <v>185</v>
      </c>
      <c r="T41" s="1" t="s">
        <v>186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2021-12-08T01:56:28Z</dcterms:created>
  <dcterms:modified xsi:type="dcterms:W3CDTF">2021-12-08T02:40:05Z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72FF380251D44B0EA623060624557DBF</vt:lpwstr>
  </property>
  <property fmtid="{D5CDD505-2E9C-101B-9397-08002B2CF9AE}" pid="3" name="KSOProductBuildVer">
    <vt:lpwstr>2052-11.1.0.11115</vt:lpwstr>
  </property>
</Properties>
</file>