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<sst xmlns="http://schemas.openxmlformats.org/spreadsheetml/2006/main" count="829" uniqueCount="262">
  <si>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</si>
  <si>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</si>
  <si>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</si>
  <si>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</si>
  <si>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</si>
  <si>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</si>
  <si>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</si>
  <si>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</si>
  <si>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</si>
  <si>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</si>
  <si>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</si>
  <si>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</si>
  <si>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</si>
  <si>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</si>
  <si>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</si>
  <si>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</si>
  <si>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</si>
  <si>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</si>
  <si>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</si>
  <si>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</si>
  <si>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</si>
  <si>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</si>
  <si>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</si>
  <si>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</si>
  <si>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</si>
  <si>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</si>
  <si>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</si>
  <si>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[台北]台北柯达大饭店-敦南馆(K Hotel Dunnan)(80941563)</t>
  </si>
  <si>
    <t>精致客房&lt;2人入住&gt;</t>
  </si>
  <si>
    <t>CNY</t>
  </si>
  <si>
    <t>Lin/Cheng Pang</t>
  </si>
  <si>
    <t>CA13744211209CNY</t>
  </si>
  <si>
    <t>未提现</t>
  </si>
  <si>
    <t>携程开票</t>
  </si>
  <si>
    <t>[台北]Hotel M 台北摩莎精品旅店(Taipei M Hotel - Main Station)(80941622)</t>
  </si>
  <si>
    <t>时尚大床房&lt;2人入住&gt;</t>
  </si>
  <si>
    <t>Yeh/Xiang-Zh</t>
  </si>
  <si>
    <t>20211116-013</t>
  </si>
  <si>
    <t>[香港]香港逸东酒店(Eaton HK)(76478799)</t>
  </si>
  <si>
    <t>逸·雅大床房&lt;2人入住&gt;</t>
  </si>
  <si>
    <t>FONG/CHI HUNG</t>
  </si>
  <si>
    <t>[null](81210437)</t>
  </si>
  <si>
    <t>[香港]灏美连锁式旅舍 - 北角(Homy Inn North Point)(77154822)</t>
  </si>
  <si>
    <t>标准双床间&lt;2人入住&gt;</t>
  </si>
  <si>
    <t>Chen/Youcong,Chen/Youcong</t>
  </si>
  <si>
    <t>[上海]锦江都城经典上海南京路步行街外滩新城饭店(80244134)</t>
  </si>
  <si>
    <t>风雅商务房&lt;2人入住&gt;&lt;钻石会员&gt;&lt;交叉用户机票，高铁，汽车，船票，用车&gt;</t>
  </si>
  <si>
    <t>林嘉</t>
  </si>
  <si>
    <t>[广州]广州百鸣纺园公寓酒店(76248543)</t>
  </si>
  <si>
    <t>标准大床房&lt;2人入住&gt;&lt;早餐&gt;</t>
  </si>
  <si>
    <t>于都军</t>
  </si>
  <si>
    <t>[香港]香港铜锣湾利景酒店(The Charterhouse Causeway Bay)(80247373)</t>
  </si>
  <si>
    <t>高级间&lt;2人入住&gt;</t>
  </si>
  <si>
    <t>LAO/MING CHUN</t>
  </si>
  <si>
    <t>[香港]灏美中环酒店(Homy Hotel Central)(82340199)</t>
  </si>
  <si>
    <t>豪华大号床房&lt;2人入住&gt;</t>
  </si>
  <si>
    <t>WU/KIM WAI</t>
  </si>
  <si>
    <t>[台北]台北长荣桂冠酒店(Evergreen Laurel Hotel Taipei)(82340195)</t>
  </si>
  <si>
    <t>高级双床房&lt;2人入住&gt;&lt;早餐&gt;</t>
  </si>
  <si>
    <t>Gu/Ruo Ling,Gu/Ruo Ling</t>
  </si>
  <si>
    <t>[深圳]汉庭酒店(深圳宝安国际会展中心沙井店)(77171745)</t>
  </si>
  <si>
    <t>大床房&lt;2人入住&gt;</t>
  </si>
  <si>
    <t>刘兴旺</t>
  </si>
  <si>
    <t>取消</t>
  </si>
  <si>
    <t>[衡水]骏怡精选酒店(衡水奥体中心店)(82340826)</t>
  </si>
  <si>
    <t>高级大床房&lt;2人入住&gt;</t>
  </si>
  <si>
    <t>蒲静</t>
  </si>
  <si>
    <t>[无锡]无锡君来洲际酒店(71012928)</t>
  </si>
  <si>
    <t>豪华大床房（含行政礼遇）&lt;2人入住&gt;&lt;早餐&gt;</t>
  </si>
  <si>
    <t>李全兵</t>
  </si>
  <si>
    <t>按名字</t>
  </si>
  <si>
    <t>[东台]格林豪泰快捷酒店(东台三仓镇店)(80251081)</t>
  </si>
  <si>
    <t>商务大床房&lt;2人入住&gt;</t>
  </si>
  <si>
    <t>许世杰</t>
  </si>
  <si>
    <t>[高青]尚客优酒店(高青汽车站店)(82341219)</t>
  </si>
  <si>
    <t>标准双床房&lt;2人入住&gt;</t>
  </si>
  <si>
    <t>王心灵</t>
  </si>
  <si>
    <t>[闽侯]尚客优品酒店(福州闽侯上街大学城店)(81209489)</t>
  </si>
  <si>
    <t>优馨大床房&lt;2人入住&gt;</t>
  </si>
  <si>
    <t>黎曙</t>
  </si>
  <si>
    <t>wong/wing kei,chan/sau wan</t>
  </si>
  <si>
    <t>wong/pak ho</t>
  </si>
  <si>
    <t>[null](80247559)</t>
  </si>
  <si>
    <t>[阳江]城市便捷酒店(海陵岛大角湾店)(80247062)</t>
  </si>
  <si>
    <t>景观双床房&lt;2人入住&gt;&lt;早餐&gt;</t>
  </si>
  <si>
    <t>彭伟谦,唐佩刚</t>
  </si>
  <si>
    <t>[海阳]派酒店(海阳汽车站商业中心店)(80246572)</t>
  </si>
  <si>
    <t>精选大床房&lt;2人入住&gt;</t>
  </si>
  <si>
    <t>王明智</t>
  </si>
  <si>
    <t>[泰州]锦江之星品尚(泰州姜堰汽车总站店)(80247013)</t>
  </si>
  <si>
    <t>商务房A&lt;2人入住&gt;&lt;早餐&gt;&lt;钻石会员&gt;&lt;交叉用户机票，高铁，汽车，船票，用车&gt;</t>
  </si>
  <si>
    <t>张赣</t>
  </si>
  <si>
    <t>Yick/Sheung Chi Danny</t>
  </si>
  <si>
    <t>[null](80248948)</t>
  </si>
  <si>
    <t>[null](80942158)</t>
  </si>
  <si>
    <t>[上海]上海古北湾大酒店(76296624)</t>
  </si>
  <si>
    <t>豪华套房&lt;2人入住&gt;</t>
  </si>
  <si>
    <t>李明春</t>
  </si>
  <si>
    <t>[香港]香港湾仔睿景酒店(Kew Green Hotel Wanchai Hong Kong)(80247410)</t>
  </si>
  <si>
    <t>舒适双床房&lt;2人入住&gt;</t>
  </si>
  <si>
    <t>Lee/Chi Sing</t>
  </si>
  <si>
    <t>赔款</t>
  </si>
  <si>
    <t>[南昌]维也纳酒店（南昌西站国博地铁站店）(60184180)</t>
  </si>
  <si>
    <t>高级大床房&lt;2人入住&gt;&lt;早餐&gt;</t>
  </si>
  <si>
    <t>飞飞</t>
  </si>
  <si>
    <t>[咸宁]咸宁碧桂园凤凰温泉酒店(60184180)</t>
  </si>
  <si>
    <t>Phoenix阳光双床房&lt;2人入住&gt;&lt;早餐&gt;</t>
  </si>
  <si>
    <t>陈国平</t>
  </si>
  <si>
    <t>[定兴]尚客优酒店(定兴国道北大街店）(60184180)</t>
  </si>
  <si>
    <t>牛尼娜</t>
  </si>
  <si>
    <t>，</t>
  </si>
  <si>
    <t>本期扣款594元</t>
  </si>
  <si>
    <t>本期扣款1186元</t>
  </si>
  <si>
    <t>本期扣款338元</t>
  </si>
  <si>
    <t>5930 CNY</t>
  </si>
  <si>
    <t>A211209093706481</t>
  </si>
  <si>
    <t>总计：5930元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</si>
  <si>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</si>
  <si>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</si>
  <si>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</si>
  <si>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</si>
  <si>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</si>
  <si>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</si>
  <si>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</si>
  <si>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</si>
  <si>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</si>
  <si>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</si>
  <si>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</si>
  <si>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</si>
  <si>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</si>
  <si>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</si>
  <si>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</si>
  <si>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</si>
  <si>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</si>
  <si>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2021-11-15</t>
  </si>
  <si>
    <t>2299785</t>
  </si>
  <si>
    <t>台北柯达大饭店-敦南馆</t>
  </si>
  <si>
    <t>Lin Cheng Pang</t>
  </si>
  <si>
    <t>2021-11-23</t>
  </si>
  <si>
    <t>2021-11-24</t>
  </si>
  <si>
    <t>退房日月结</t>
  </si>
  <si>
    <t>406.00</t>
  </si>
  <si>
    <t>RMB</t>
  </si>
  <si>
    <t>0</t>
  </si>
  <si>
    <t>0.00</t>
  </si>
  <si>
    <t>携程汇登国内直连</t>
  </si>
  <si>
    <t>2021-11-15 15:31:39</t>
  </si>
  <si>
    <t>否</t>
  </si>
  <si>
    <t>广州汇登信息科技有限公司</t>
  </si>
  <si>
    <t>直连</t>
  </si>
  <si>
    <t>2021-11-16</t>
  </si>
  <si>
    <t>2300128</t>
  </si>
  <si>
    <t>Hotel M 台北摩莎精品旅店</t>
  </si>
  <si>
    <t>Yeh Xiang-Zh</t>
  </si>
  <si>
    <t>2021-11-22</t>
  </si>
  <si>
    <t>357.00</t>
  </si>
  <si>
    <t>2021-11-16 00:54:58</t>
  </si>
  <si>
    <t>2021-11-17</t>
  </si>
  <si>
    <t>2301521</t>
  </si>
  <si>
    <t>香港逸东酒店</t>
  </si>
  <si>
    <t>FONG CHI HUNG</t>
  </si>
  <si>
    <t>316.00</t>
  </si>
  <si>
    <t>2021-11-17 13:55:01</t>
  </si>
  <si>
    <t>2021-11-19</t>
  </si>
  <si>
    <t>2304384</t>
  </si>
  <si>
    <t>扬悦精致大饭店</t>
  </si>
  <si>
    <t>CHANG HUANGPING</t>
  </si>
  <si>
    <t>446.00</t>
  </si>
  <si>
    <t>2021-11-19 20:41:28</t>
  </si>
  <si>
    <t>2021-11-21</t>
  </si>
  <si>
    <t>2306158</t>
  </si>
  <si>
    <t>灏美连锁式旅舍 - 北角</t>
  </si>
  <si>
    <t>Chen Youcong,Chen Youcong</t>
  </si>
  <si>
    <t>151.00</t>
  </si>
  <si>
    <t>2021-11-21 14:30:46</t>
  </si>
  <si>
    <t>2306577</t>
  </si>
  <si>
    <t>锦江都城经典上海新城外滩酒店</t>
  </si>
  <si>
    <t>970.00</t>
  </si>
  <si>
    <t>2021-11-21 21:21:56</t>
  </si>
  <si>
    <t>2306666</t>
  </si>
  <si>
    <t>广州百鸣纺园公寓酒店</t>
  </si>
  <si>
    <t>491.00</t>
  </si>
  <si>
    <t>2021-11-21 23:16:50</t>
  </si>
  <si>
    <t>2307560</t>
  </si>
  <si>
    <t>香港铜锣湾利景酒店</t>
  </si>
  <si>
    <t>LAO MING CHUN</t>
  </si>
  <si>
    <t>145.00</t>
  </si>
  <si>
    <t>2021-11-22 16:14:12</t>
  </si>
  <si>
    <t>2307909</t>
  </si>
  <si>
    <t>灏美中环酒店</t>
  </si>
  <si>
    <t>WU KIM WAI</t>
  </si>
  <si>
    <t>222.00</t>
  </si>
  <si>
    <t>2021-11-22 19:06:28</t>
  </si>
  <si>
    <t>2308154</t>
  </si>
  <si>
    <t>台北长荣桂冠酒店</t>
  </si>
  <si>
    <t>Gu Ruo Ling,Gu Ruo Ling</t>
  </si>
  <si>
    <t>625.00</t>
  </si>
  <si>
    <t>2021-11-22 21:54:54</t>
  </si>
  <si>
    <t>2308402</t>
  </si>
  <si>
    <t>骏怡精选酒店(衡水奥体中心店)</t>
  </si>
  <si>
    <t>116.00</t>
  </si>
  <si>
    <t>2021-11-23 08:30:38</t>
  </si>
  <si>
    <t>2308506</t>
  </si>
  <si>
    <t>无锡君来洲际酒店</t>
  </si>
  <si>
    <t>752.00</t>
  </si>
  <si>
    <t>2021-11-23 10:29:04</t>
  </si>
  <si>
    <t>2308611</t>
  </si>
  <si>
    <t>格林豪泰快捷酒店(东台三仓镇店)</t>
  </si>
  <si>
    <t>217.00</t>
  </si>
  <si>
    <t>2021-11-23 11:35:40</t>
  </si>
  <si>
    <t>2308673</t>
  </si>
  <si>
    <t>尚客优酒店(高青汽车站店)</t>
  </si>
  <si>
    <t>102.00</t>
  </si>
  <si>
    <t>2021-11-23 12:15:40</t>
  </si>
  <si>
    <t>2308688</t>
  </si>
  <si>
    <t>尚客优品酒店(福州闽侯上街大学城店)</t>
  </si>
  <si>
    <t>194.00</t>
  </si>
  <si>
    <t>2021-11-23 12:30:24</t>
  </si>
  <si>
    <t>2308721</t>
  </si>
  <si>
    <t>wong wing kei,chan sau wan</t>
  </si>
  <si>
    <t>2021-11-23 12:55:43</t>
  </si>
  <si>
    <t>2308724</t>
  </si>
  <si>
    <t>wong pak ho</t>
  </si>
  <si>
    <t>2021-11-23 12:58:50</t>
  </si>
  <si>
    <t>2308727</t>
  </si>
  <si>
    <t>格林豪泰快捷酒店（临沂国际会展中心东门店）</t>
  </si>
  <si>
    <t>綦秀芹</t>
  </si>
  <si>
    <t>133.00</t>
  </si>
  <si>
    <t>2021-11-23 12:59:34</t>
  </si>
  <si>
    <t>2308930</t>
  </si>
  <si>
    <t>派酒店（海阳汽车站商业中心店）</t>
  </si>
  <si>
    <t>221.00</t>
  </si>
  <si>
    <t>2021-11-23 15:51:43</t>
  </si>
  <si>
    <t>2308935</t>
  </si>
  <si>
    <t>锦江之星品尚(泰州姜堰汽车总站店)</t>
  </si>
  <si>
    <t>139.00</t>
  </si>
  <si>
    <t>2021-11-23 15:54:29</t>
  </si>
  <si>
    <t>2309111</t>
  </si>
  <si>
    <t>Yick Sheung Chi Danny</t>
  </si>
  <si>
    <t>2021-11-23 17:21:20</t>
  </si>
  <si>
    <t>2309171</t>
  </si>
  <si>
    <t>格林豪泰智选酒店(济南舜耕国际会展中心店)</t>
  </si>
  <si>
    <t>王超</t>
  </si>
  <si>
    <t>232.00</t>
  </si>
  <si>
    <t>2021-11-23 17:45:44</t>
  </si>
  <si>
    <t>2309180</t>
  </si>
  <si>
    <t>NG MARK</t>
  </si>
  <si>
    <t>2021-11-23 17:51:09</t>
  </si>
  <si>
    <t>2309358</t>
  </si>
  <si>
    <t>Z 酒店</t>
  </si>
  <si>
    <t>Chen xinyu,Chen xinyu</t>
  </si>
  <si>
    <t>463.00</t>
  </si>
  <si>
    <t>2021-11-23 19:36:05</t>
  </si>
  <si>
    <t>2309681</t>
  </si>
  <si>
    <t>上海古北湾大酒店</t>
  </si>
  <si>
    <t>623.00</t>
  </si>
  <si>
    <t>2021-11-23 22:54:37</t>
  </si>
  <si>
    <t>2309690</t>
  </si>
  <si>
    <t>香港湾仔睿景酒店</t>
  </si>
  <si>
    <t>Lee Chi Sing</t>
  </si>
  <si>
    <t>292.00</t>
  </si>
  <si>
    <t>2021-11-23 23:03:53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</si>
</sst>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16799984160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44523</v>
      </c>
      <c r="G2" s="5">
        <v>44524</v>
      </c>
      <c r="H2" s="4">
        <v>1</v>
      </c>
      <c r="I2" s="4">
        <v>1</v>
      </c>
      <c r="J2" s="4">
        <v>1</v>
      </c>
      <c r="K2" s="4" t="s">
        <v>29</v>
      </c>
      <c r="L2" s="4">
        <v>406</v>
      </c>
      <c r="M2" s="4">
        <v>406</v>
      </c>
      <c r="N2" s="4" t="s">
        <v>30</v>
      </c>
      <c r="O2" s="4" t="s">
        <v>31</v>
      </c>
      <c r="P2" s="4" t="s">
        <v>32</v>
      </c>
      <c r="Q2" s="4">
        <v>0</v>
      </c>
      <c r="R2" s="6">
        <v>44515</v>
      </c>
      <c r="S2" s="5">
        <v>44539</v>
      </c>
      <c r="T2" s="4" t="s">
        <v>33</v>
      </c>
      <c r="U2" s="4">
        <v>406</v>
      </c>
      <c r="V2" s="4">
        <v>0</v>
      </c>
      <c r="W2" s="4">
        <v>0</v>
      </c>
    </row>
    <row r="3" s="4" customFormat="1" spans="1:25">
      <c r="A3" s="4">
        <v>16802276295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44522</v>
      </c>
      <c r="G3" s="5">
        <v>44524</v>
      </c>
      <c r="H3" s="4">
        <v>1</v>
      </c>
      <c r="I3" s="4">
        <v>2</v>
      </c>
      <c r="J3" s="4">
        <v>2</v>
      </c>
      <c r="K3" s="4" t="s">
        <v>29</v>
      </c>
      <c r="L3" s="4">
        <v>357</v>
      </c>
      <c r="M3" s="4">
        <v>357</v>
      </c>
      <c r="N3" s="4" t="s">
        <v>36</v>
      </c>
      <c r="O3" s="4" t="s">
        <v>31</v>
      </c>
      <c r="P3" s="4" t="s">
        <v>32</v>
      </c>
      <c r="Q3" s="4">
        <v>0</v>
      </c>
      <c r="R3" s="6">
        <v>44516</v>
      </c>
      <c r="S3" s="5">
        <v>44539</v>
      </c>
      <c r="T3" s="4" t="s">
        <v>33</v>
      </c>
      <c r="U3" s="4">
        <v>357</v>
      </c>
      <c r="V3" s="4">
        <v>0</v>
      </c>
      <c r="W3" s="4">
        <v>0</v>
      </c>
      <c r="X3" s="4"/>
      <c r="Y3" s="4" t="s">
        <v>37</v>
      </c>
    </row>
    <row r="4" s="4" customFormat="1" spans="1:23">
      <c r="A4" s="4">
        <v>16810232071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44523</v>
      </c>
      <c r="G4" s="5">
        <v>44524</v>
      </c>
      <c r="H4" s="4">
        <v>1</v>
      </c>
      <c r="I4" s="4">
        <v>1</v>
      </c>
      <c r="J4" s="4">
        <v>1</v>
      </c>
      <c r="K4" s="4" t="s">
        <v>29</v>
      </c>
      <c r="L4" s="4">
        <v>316</v>
      </c>
      <c r="M4" s="4">
        <v>316</v>
      </c>
      <c r="N4" s="4" t="s">
        <v>40</v>
      </c>
      <c r="O4" s="4" t="s">
        <v>31</v>
      </c>
      <c r="P4" s="4" t="s">
        <v>32</v>
      </c>
      <c r="Q4" s="4">
        <v>0</v>
      </c>
      <c r="R4" s="6">
        <v>44517</v>
      </c>
      <c r="S4" s="5">
        <v>44539</v>
      </c>
      <c r="T4" s="4" t="s">
        <v>33</v>
      </c>
      <c r="U4" s="4">
        <v>316</v>
      </c>
      <c r="V4" s="4">
        <v>0</v>
      </c>
      <c r="W4" s="4">
        <v>0</v>
      </c>
    </row>
    <row r="5" s="4" customFormat="1" spans="1:23">
      <c r="A5" s="4">
        <v>16825048025</v>
      </c>
      <c r="B5" s="4" t="s">
        <v>25</v>
      </c>
      <c r="C5" s="4" t="s">
        <v>26</v>
      </c>
      <c r="D5" s="4" t="s">
        <v>41</v>
      </c>
      <c r="E5" s="4"/>
      <c r="F5" s="5">
        <v>44522</v>
      </c>
      <c r="G5" s="5">
        <v>44524</v>
      </c>
      <c r="H5" s="4">
        <v>0</v>
      </c>
      <c r="I5" s="4">
        <v>2</v>
      </c>
      <c r="J5" s="4">
        <v>0</v>
      </c>
      <c r="K5" s="4" t="s">
        <v>29</v>
      </c>
      <c r="L5" s="4">
        <v>446</v>
      </c>
      <c r="M5" s="4">
        <v>446</v>
      </c>
      <c r="N5" s="4"/>
      <c r="O5" s="4" t="s">
        <v>31</v>
      </c>
      <c r="P5" s="4" t="s">
        <v>32</v>
      </c>
      <c r="Q5" s="4">
        <v>0</v>
      </c>
      <c r="R5" s="6">
        <v>44519</v>
      </c>
      <c r="S5" s="5">
        <v>44539</v>
      </c>
      <c r="T5" s="4" t="s">
        <v>33</v>
      </c>
      <c r="U5" s="4">
        <v>446</v>
      </c>
      <c r="V5" s="4">
        <v>0</v>
      </c>
      <c r="W5" s="4">
        <v>0</v>
      </c>
    </row>
    <row r="6" s="4" customFormat="1" spans="1:23">
      <c r="A6" s="4">
        <v>16834252309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44523</v>
      </c>
      <c r="G6" s="5">
        <v>44524</v>
      </c>
      <c r="H6" s="4">
        <v>1</v>
      </c>
      <c r="I6" s="4">
        <v>1</v>
      </c>
      <c r="J6" s="4">
        <v>1</v>
      </c>
      <c r="K6" s="4" t="s">
        <v>29</v>
      </c>
      <c r="L6" s="4">
        <v>151</v>
      </c>
      <c r="M6" s="4">
        <v>151</v>
      </c>
      <c r="N6" s="4" t="s">
        <v>44</v>
      </c>
      <c r="O6" s="4" t="s">
        <v>31</v>
      </c>
      <c r="P6" s="4" t="s">
        <v>32</v>
      </c>
      <c r="Q6" s="4">
        <v>0</v>
      </c>
      <c r="R6" s="6">
        <v>44521</v>
      </c>
      <c r="S6" s="5">
        <v>44539</v>
      </c>
      <c r="T6" s="4" t="s">
        <v>33</v>
      </c>
      <c r="U6" s="4">
        <v>151</v>
      </c>
      <c r="V6" s="4">
        <v>0</v>
      </c>
      <c r="W6" s="4">
        <v>0</v>
      </c>
    </row>
    <row r="7" s="4" customFormat="1" spans="1:25">
      <c r="A7" s="4">
        <v>16838616120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44522</v>
      </c>
      <c r="G7" s="5">
        <v>44524</v>
      </c>
      <c r="H7" s="4">
        <v>1</v>
      </c>
      <c r="I7" s="4">
        <v>2</v>
      </c>
      <c r="J7" s="4">
        <v>2</v>
      </c>
      <c r="K7" s="4" t="s">
        <v>29</v>
      </c>
      <c r="L7" s="4">
        <v>970</v>
      </c>
      <c r="M7" s="4">
        <v>970</v>
      </c>
      <c r="N7" s="4" t="s">
        <v>47</v>
      </c>
      <c r="O7" s="4" t="s">
        <v>31</v>
      </c>
      <c r="P7" s="4" t="s">
        <v>32</v>
      </c>
      <c r="Q7" s="4">
        <v>0</v>
      </c>
      <c r="R7" s="6">
        <v>44521</v>
      </c>
      <c r="S7" s="5">
        <v>44539</v>
      </c>
      <c r="T7" s="4" t="s">
        <v>33</v>
      </c>
      <c r="U7" s="4">
        <v>970</v>
      </c>
      <c r="V7" s="4">
        <v>0</v>
      </c>
      <c r="W7" s="4">
        <v>0</v>
      </c>
      <c r="X7" s="4"/>
      <c r="Y7" s="4">
        <v>2111220001</v>
      </c>
    </row>
    <row r="8" s="4" customFormat="1" spans="1:25">
      <c r="A8" s="4">
        <v>16838979397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44522</v>
      </c>
      <c r="G8" s="5">
        <v>44524</v>
      </c>
      <c r="H8" s="4">
        <v>1</v>
      </c>
      <c r="I8" s="4">
        <v>2</v>
      </c>
      <c r="J8" s="4">
        <v>2</v>
      </c>
      <c r="K8" s="4" t="s">
        <v>29</v>
      </c>
      <c r="L8" s="4">
        <v>491</v>
      </c>
      <c r="M8" s="4">
        <v>491</v>
      </c>
      <c r="N8" s="4" t="s">
        <v>50</v>
      </c>
      <c r="O8" s="4" t="s">
        <v>31</v>
      </c>
      <c r="P8" s="4" t="s">
        <v>32</v>
      </c>
      <c r="Q8" s="4">
        <v>0</v>
      </c>
      <c r="R8" s="6">
        <v>44521</v>
      </c>
      <c r="S8" s="5">
        <v>44539</v>
      </c>
      <c r="T8" s="4" t="s">
        <v>33</v>
      </c>
      <c r="U8" s="4">
        <v>491</v>
      </c>
      <c r="V8" s="4">
        <v>0</v>
      </c>
      <c r="W8" s="4">
        <v>0</v>
      </c>
      <c r="X8" s="4"/>
      <c r="Y8" s="4">
        <v>169701</v>
      </c>
    </row>
    <row r="9" s="4" customFormat="1" spans="1:25">
      <c r="A9" s="4">
        <v>16842022013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44523</v>
      </c>
      <c r="G9" s="5">
        <v>44524</v>
      </c>
      <c r="H9" s="4">
        <v>1</v>
      </c>
      <c r="I9" s="4">
        <v>1</v>
      </c>
      <c r="J9" s="4">
        <v>1</v>
      </c>
      <c r="K9" s="4" t="s">
        <v>29</v>
      </c>
      <c r="L9" s="4">
        <v>145</v>
      </c>
      <c r="M9" s="4">
        <v>145</v>
      </c>
      <c r="N9" s="4" t="s">
        <v>53</v>
      </c>
      <c r="O9" s="4" t="s">
        <v>31</v>
      </c>
      <c r="P9" s="4" t="s">
        <v>32</v>
      </c>
      <c r="Q9" s="4">
        <v>0</v>
      </c>
      <c r="R9" s="6">
        <v>44522</v>
      </c>
      <c r="S9" s="5">
        <v>44539</v>
      </c>
      <c r="T9" s="4" t="s">
        <v>33</v>
      </c>
      <c r="U9" s="4">
        <v>145</v>
      </c>
      <c r="V9" s="4">
        <v>0</v>
      </c>
      <c r="W9" s="4">
        <v>0</v>
      </c>
      <c r="X9" s="4">
        <v>2307560</v>
      </c>
      <c r="Y9" s="4">
        <v>11532400</v>
      </c>
    </row>
    <row r="10" s="4" customFormat="1" spans="1:24">
      <c r="A10" s="4">
        <v>16845232202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44523</v>
      </c>
      <c r="G10" s="5">
        <v>44524</v>
      </c>
      <c r="H10" s="4">
        <v>1</v>
      </c>
      <c r="I10" s="4">
        <v>1</v>
      </c>
      <c r="J10" s="4">
        <v>1</v>
      </c>
      <c r="K10" s="4" t="s">
        <v>29</v>
      </c>
      <c r="L10" s="4">
        <v>222</v>
      </c>
      <c r="M10" s="4">
        <v>222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44522</v>
      </c>
      <c r="S10" s="5">
        <v>44539</v>
      </c>
      <c r="T10" s="4" t="s">
        <v>33</v>
      </c>
      <c r="U10" s="4">
        <v>222</v>
      </c>
      <c r="V10" s="4">
        <v>0</v>
      </c>
      <c r="W10" s="4">
        <v>0</v>
      </c>
      <c r="X10" s="4">
        <v>2307909</v>
      </c>
    </row>
    <row r="11" s="4" customFormat="1" spans="1:25">
      <c r="A11" s="4">
        <v>16846626378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44523</v>
      </c>
      <c r="G11" s="5">
        <v>44524</v>
      </c>
      <c r="H11" s="4">
        <v>1</v>
      </c>
      <c r="I11" s="4">
        <v>1</v>
      </c>
      <c r="J11" s="4">
        <v>1</v>
      </c>
      <c r="K11" s="4" t="s">
        <v>29</v>
      </c>
      <c r="L11" s="4">
        <v>625</v>
      </c>
      <c r="M11" s="4">
        <v>625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44522</v>
      </c>
      <c r="S11" s="5">
        <v>44539</v>
      </c>
      <c r="T11" s="4" t="s">
        <v>33</v>
      </c>
      <c r="U11" s="4">
        <v>625</v>
      </c>
      <c r="V11" s="4">
        <v>0</v>
      </c>
      <c r="W11" s="4">
        <v>0</v>
      </c>
      <c r="X11" s="4"/>
      <c r="Y11" s="4">
        <v>21112386614</v>
      </c>
    </row>
    <row r="12" s="4" customFormat="1" spans="1:24">
      <c r="A12" s="4">
        <v>16847277496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44523</v>
      </c>
      <c r="G12" s="5">
        <v>44524</v>
      </c>
      <c r="H12" s="4">
        <v>1</v>
      </c>
      <c r="I12" s="4">
        <v>1</v>
      </c>
      <c r="J12" s="4">
        <v>1</v>
      </c>
      <c r="K12" s="4" t="s">
        <v>29</v>
      </c>
      <c r="L12" s="4">
        <v>129</v>
      </c>
      <c r="M12" s="4">
        <v>129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44523</v>
      </c>
      <c r="S12" s="5">
        <v>44539</v>
      </c>
      <c r="T12" s="4" t="s">
        <v>33</v>
      </c>
      <c r="U12" s="4">
        <v>129</v>
      </c>
      <c r="V12" s="4">
        <v>0</v>
      </c>
      <c r="W12" s="4">
        <v>0</v>
      </c>
      <c r="X12" s="4">
        <v>2308329</v>
      </c>
    </row>
    <row r="13" s="4" customFormat="1" spans="1:24">
      <c r="A13" s="4">
        <v>16847277496</v>
      </c>
      <c r="B13" s="4" t="s">
        <v>25</v>
      </c>
      <c r="C13" s="4" t="s">
        <v>63</v>
      </c>
      <c r="D13" s="4" t="s">
        <v>60</v>
      </c>
      <c r="E13" s="4" t="s">
        <v>61</v>
      </c>
      <c r="F13" s="5">
        <v>44523</v>
      </c>
      <c r="G13" s="5">
        <v>44524</v>
      </c>
      <c r="H13" s="4">
        <v>1</v>
      </c>
      <c r="I13" s="4">
        <v>1</v>
      </c>
      <c r="J13" s="4">
        <v>1</v>
      </c>
      <c r="K13" s="4" t="s">
        <v>29</v>
      </c>
      <c r="L13" s="4">
        <v>-129</v>
      </c>
      <c r="M13" s="4">
        <v>-129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44523</v>
      </c>
      <c r="S13" s="5">
        <v>44539</v>
      </c>
      <c r="T13" s="4" t="s">
        <v>33</v>
      </c>
      <c r="U13" s="4">
        <v>-129</v>
      </c>
      <c r="V13" s="4">
        <v>0</v>
      </c>
      <c r="W13" s="4">
        <v>0</v>
      </c>
      <c r="X13" s="4">
        <v>2308329</v>
      </c>
    </row>
    <row r="14" s="4" customFormat="1" spans="1:24">
      <c r="A14" s="4">
        <v>16847441023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44523</v>
      </c>
      <c r="G14" s="5">
        <v>44524</v>
      </c>
      <c r="H14" s="4">
        <v>1</v>
      </c>
      <c r="I14" s="4">
        <v>1</v>
      </c>
      <c r="J14" s="4">
        <v>1</v>
      </c>
      <c r="K14" s="4" t="s">
        <v>29</v>
      </c>
      <c r="L14" s="4">
        <v>116</v>
      </c>
      <c r="M14" s="4">
        <v>116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44523</v>
      </c>
      <c r="S14" s="5">
        <v>44539</v>
      </c>
      <c r="T14" s="4" t="s">
        <v>33</v>
      </c>
      <c r="U14" s="4">
        <v>116</v>
      </c>
      <c r="V14" s="4">
        <v>0</v>
      </c>
      <c r="W14" s="4">
        <v>0</v>
      </c>
      <c r="X14" s="4">
        <v>2308402</v>
      </c>
    </row>
    <row r="15" s="4" customFormat="1" spans="1:25">
      <c r="A15" s="4">
        <v>16847752547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44523</v>
      </c>
      <c r="G15" s="5">
        <v>44524</v>
      </c>
      <c r="H15" s="4">
        <v>1</v>
      </c>
      <c r="I15" s="4">
        <v>1</v>
      </c>
      <c r="J15" s="4">
        <v>1</v>
      </c>
      <c r="K15" s="4" t="s">
        <v>29</v>
      </c>
      <c r="L15" s="4">
        <v>752</v>
      </c>
      <c r="M15" s="4">
        <v>752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44523</v>
      </c>
      <c r="S15" s="5">
        <v>44539</v>
      </c>
      <c r="T15" s="4" t="s">
        <v>33</v>
      </c>
      <c r="U15" s="4">
        <v>752</v>
      </c>
      <c r="V15" s="4">
        <v>0</v>
      </c>
      <c r="W15" s="4">
        <v>0</v>
      </c>
      <c r="X15" s="4"/>
      <c r="Y15" s="4" t="s">
        <v>70</v>
      </c>
    </row>
    <row r="16" s="4" customFormat="1" spans="1:23">
      <c r="A16" s="4">
        <v>16848009039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44523</v>
      </c>
      <c r="G16" s="5">
        <v>44524</v>
      </c>
      <c r="H16" s="4">
        <v>1</v>
      </c>
      <c r="I16" s="4">
        <v>1</v>
      </c>
      <c r="J16" s="4">
        <v>1</v>
      </c>
      <c r="K16" s="4" t="s">
        <v>29</v>
      </c>
      <c r="L16" s="4">
        <v>217</v>
      </c>
      <c r="M16" s="4">
        <v>217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44523</v>
      </c>
      <c r="S16" s="5">
        <v>44539</v>
      </c>
      <c r="T16" s="4" t="s">
        <v>33</v>
      </c>
      <c r="U16" s="4">
        <v>217</v>
      </c>
      <c r="V16" s="4">
        <v>0</v>
      </c>
      <c r="W16" s="4">
        <v>0</v>
      </c>
    </row>
    <row r="17" s="4" customFormat="1" spans="1:23">
      <c r="A17" s="4">
        <v>16848188859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44523</v>
      </c>
      <c r="G17" s="5">
        <v>44524</v>
      </c>
      <c r="H17" s="4">
        <v>1</v>
      </c>
      <c r="I17" s="4">
        <v>1</v>
      </c>
      <c r="J17" s="4">
        <v>1</v>
      </c>
      <c r="K17" s="4" t="s">
        <v>29</v>
      </c>
      <c r="L17" s="4">
        <v>102</v>
      </c>
      <c r="M17" s="4">
        <v>102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44523</v>
      </c>
      <c r="S17" s="5">
        <v>44539</v>
      </c>
      <c r="T17" s="4" t="s">
        <v>33</v>
      </c>
      <c r="U17" s="4">
        <v>102</v>
      </c>
      <c r="V17" s="4">
        <v>0</v>
      </c>
      <c r="W17" s="4">
        <v>0</v>
      </c>
    </row>
    <row r="18" s="4" customFormat="1" spans="1:23">
      <c r="A18" s="4">
        <v>16848256098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44523</v>
      </c>
      <c r="G18" s="5">
        <v>44524</v>
      </c>
      <c r="H18" s="4">
        <v>1</v>
      </c>
      <c r="I18" s="4">
        <v>1</v>
      </c>
      <c r="J18" s="4">
        <v>1</v>
      </c>
      <c r="K18" s="4" t="s">
        <v>29</v>
      </c>
      <c r="L18" s="4">
        <v>194</v>
      </c>
      <c r="M18" s="4">
        <v>194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44523</v>
      </c>
      <c r="S18" s="5">
        <v>44539</v>
      </c>
      <c r="T18" s="4" t="s">
        <v>33</v>
      </c>
      <c r="U18" s="4">
        <v>194</v>
      </c>
      <c r="V18" s="4">
        <v>0</v>
      </c>
      <c r="W18" s="4">
        <v>0</v>
      </c>
    </row>
    <row r="19" s="4" customFormat="1" spans="1:23">
      <c r="A19" s="4">
        <v>16848370351</v>
      </c>
      <c r="B19" s="4" t="s">
        <v>25</v>
      </c>
      <c r="C19" s="4" t="s">
        <v>26</v>
      </c>
      <c r="D19" s="4" t="s">
        <v>51</v>
      </c>
      <c r="E19" s="4" t="s">
        <v>52</v>
      </c>
      <c r="F19" s="5">
        <v>44523</v>
      </c>
      <c r="G19" s="5">
        <v>44524</v>
      </c>
      <c r="H19" s="4">
        <v>1</v>
      </c>
      <c r="I19" s="4">
        <v>1</v>
      </c>
      <c r="J19" s="4">
        <v>1</v>
      </c>
      <c r="K19" s="4" t="s">
        <v>29</v>
      </c>
      <c r="L19" s="4">
        <v>145</v>
      </c>
      <c r="M19" s="4">
        <v>145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44523</v>
      </c>
      <c r="S19" s="5">
        <v>44539</v>
      </c>
      <c r="T19" s="4" t="s">
        <v>33</v>
      </c>
      <c r="U19" s="4">
        <v>145</v>
      </c>
      <c r="V19" s="4">
        <v>0</v>
      </c>
      <c r="W19" s="4">
        <v>0</v>
      </c>
    </row>
    <row r="20" s="4" customFormat="1" spans="1:23">
      <c r="A20" s="4">
        <v>16848382693</v>
      </c>
      <c r="B20" s="4" t="s">
        <v>25</v>
      </c>
      <c r="C20" s="4" t="s">
        <v>26</v>
      </c>
      <c r="D20" s="4" t="s">
        <v>51</v>
      </c>
      <c r="E20" s="4" t="s">
        <v>52</v>
      </c>
      <c r="F20" s="5">
        <v>44523</v>
      </c>
      <c r="G20" s="5">
        <v>44524</v>
      </c>
      <c r="H20" s="4">
        <v>1</v>
      </c>
      <c r="I20" s="4">
        <v>1</v>
      </c>
      <c r="J20" s="4">
        <v>1</v>
      </c>
      <c r="K20" s="4" t="s">
        <v>29</v>
      </c>
      <c r="L20" s="4">
        <v>145</v>
      </c>
      <c r="M20" s="4">
        <v>145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44523</v>
      </c>
      <c r="S20" s="5">
        <v>44539</v>
      </c>
      <c r="T20" s="4" t="s">
        <v>33</v>
      </c>
      <c r="U20" s="4">
        <v>145</v>
      </c>
      <c r="V20" s="4">
        <v>0</v>
      </c>
      <c r="W20" s="4">
        <v>0</v>
      </c>
    </row>
    <row r="21" s="4" customFormat="1" spans="1:23">
      <c r="A21" s="4">
        <v>16848384677</v>
      </c>
      <c r="B21" s="4" t="s">
        <v>25</v>
      </c>
      <c r="C21" s="4" t="s">
        <v>26</v>
      </c>
      <c r="D21" s="4" t="s">
        <v>82</v>
      </c>
      <c r="E21" s="4"/>
      <c r="F21" s="5">
        <v>44523</v>
      </c>
      <c r="G21" s="5">
        <v>44524</v>
      </c>
      <c r="H21" s="4">
        <v>0</v>
      </c>
      <c r="I21" s="4">
        <v>1</v>
      </c>
      <c r="J21" s="4">
        <v>0</v>
      </c>
      <c r="K21" s="4" t="s">
        <v>29</v>
      </c>
      <c r="L21" s="4">
        <v>133</v>
      </c>
      <c r="M21" s="4">
        <v>133</v>
      </c>
      <c r="N21" s="4"/>
      <c r="O21" s="4" t="s">
        <v>31</v>
      </c>
      <c r="P21" s="4" t="s">
        <v>32</v>
      </c>
      <c r="Q21" s="4">
        <v>0</v>
      </c>
      <c r="R21" s="6">
        <v>44523</v>
      </c>
      <c r="S21" s="5">
        <v>44539</v>
      </c>
      <c r="T21" s="4" t="s">
        <v>33</v>
      </c>
      <c r="U21" s="4">
        <v>133</v>
      </c>
      <c r="V21" s="4">
        <v>0</v>
      </c>
      <c r="W21" s="4">
        <v>0</v>
      </c>
    </row>
    <row r="22" s="4" customFormat="1" spans="1:24">
      <c r="A22" s="4">
        <v>16848915052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44523</v>
      </c>
      <c r="G22" s="5">
        <v>44524</v>
      </c>
      <c r="H22" s="4">
        <v>2</v>
      </c>
      <c r="I22" s="4">
        <v>1</v>
      </c>
      <c r="J22" s="4">
        <v>2</v>
      </c>
      <c r="K22" s="4" t="s">
        <v>29</v>
      </c>
      <c r="L22" s="4">
        <v>336</v>
      </c>
      <c r="M22" s="4">
        <v>336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44523</v>
      </c>
      <c r="S22" s="5">
        <v>44539</v>
      </c>
      <c r="T22" s="4" t="s">
        <v>33</v>
      </c>
      <c r="U22" s="4">
        <v>336</v>
      </c>
      <c r="V22" s="4">
        <v>0</v>
      </c>
      <c r="W22" s="4">
        <v>0</v>
      </c>
      <c r="X22" s="4">
        <v>2308880</v>
      </c>
    </row>
    <row r="23" s="4" customFormat="1" spans="1:24">
      <c r="A23" s="4">
        <v>16848915052</v>
      </c>
      <c r="B23" s="4" t="s">
        <v>25</v>
      </c>
      <c r="C23" s="4" t="s">
        <v>63</v>
      </c>
      <c r="D23" s="4" t="s">
        <v>83</v>
      </c>
      <c r="E23" s="4" t="s">
        <v>84</v>
      </c>
      <c r="F23" s="5">
        <v>44523</v>
      </c>
      <c r="G23" s="5">
        <v>44524</v>
      </c>
      <c r="H23" s="4">
        <v>2</v>
      </c>
      <c r="I23" s="4">
        <v>1</v>
      </c>
      <c r="J23" s="4">
        <v>2</v>
      </c>
      <c r="K23" s="4" t="s">
        <v>29</v>
      </c>
      <c r="L23" s="4">
        <v>-336</v>
      </c>
      <c r="M23" s="4">
        <v>-336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44523</v>
      </c>
      <c r="S23" s="5">
        <v>44539</v>
      </c>
      <c r="T23" s="4" t="s">
        <v>33</v>
      </c>
      <c r="U23" s="4">
        <v>-336</v>
      </c>
      <c r="V23" s="4">
        <v>0</v>
      </c>
      <c r="W23" s="4">
        <v>0</v>
      </c>
      <c r="X23" s="4">
        <v>2308880</v>
      </c>
    </row>
    <row r="24" s="4" customFormat="1" spans="1:25">
      <c r="A24" s="4">
        <v>16849088633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44523</v>
      </c>
      <c r="G24" s="5">
        <v>44524</v>
      </c>
      <c r="H24" s="4">
        <v>1</v>
      </c>
      <c r="I24" s="4">
        <v>1</v>
      </c>
      <c r="J24" s="4">
        <v>1</v>
      </c>
      <c r="K24" s="4" t="s">
        <v>29</v>
      </c>
      <c r="L24" s="4">
        <v>221</v>
      </c>
      <c r="M24" s="4">
        <v>221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44523</v>
      </c>
      <c r="S24" s="5">
        <v>44539</v>
      </c>
      <c r="T24" s="4" t="s">
        <v>33</v>
      </c>
      <c r="U24" s="4">
        <v>221</v>
      </c>
      <c r="V24" s="4">
        <v>0</v>
      </c>
      <c r="W24" s="4">
        <v>0</v>
      </c>
      <c r="X24" s="4">
        <v>2308930</v>
      </c>
      <c r="Y24" s="4">
        <v>104049873084</v>
      </c>
    </row>
    <row r="25" s="4" customFormat="1" spans="1:23">
      <c r="A25" s="4">
        <v>16849093490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44523</v>
      </c>
      <c r="G25" s="5">
        <v>44524</v>
      </c>
      <c r="H25" s="4">
        <v>1</v>
      </c>
      <c r="I25" s="4">
        <v>1</v>
      </c>
      <c r="J25" s="4">
        <v>1</v>
      </c>
      <c r="K25" s="4" t="s">
        <v>29</v>
      </c>
      <c r="L25" s="4">
        <v>139</v>
      </c>
      <c r="M25" s="4">
        <v>139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44523</v>
      </c>
      <c r="S25" s="5">
        <v>44539</v>
      </c>
      <c r="T25" s="4" t="s">
        <v>33</v>
      </c>
      <c r="U25" s="4">
        <v>139</v>
      </c>
      <c r="V25" s="4">
        <v>0</v>
      </c>
      <c r="W25" s="4">
        <v>0</v>
      </c>
    </row>
    <row r="26" s="4" customFormat="1" spans="1:24">
      <c r="A26" s="4">
        <v>16849508140</v>
      </c>
      <c r="B26" s="4" t="s">
        <v>25</v>
      </c>
      <c r="C26" s="4" t="s">
        <v>26</v>
      </c>
      <c r="D26" s="4" t="s">
        <v>51</v>
      </c>
      <c r="E26" s="4" t="s">
        <v>52</v>
      </c>
      <c r="F26" s="5">
        <v>44523</v>
      </c>
      <c r="G26" s="5">
        <v>44524</v>
      </c>
      <c r="H26" s="4">
        <v>1</v>
      </c>
      <c r="I26" s="4">
        <v>1</v>
      </c>
      <c r="J26" s="4">
        <v>1</v>
      </c>
      <c r="K26" s="4" t="s">
        <v>29</v>
      </c>
      <c r="L26" s="4">
        <v>145</v>
      </c>
      <c r="M26" s="4">
        <v>145</v>
      </c>
      <c r="N26" s="4" t="s">
        <v>92</v>
      </c>
      <c r="O26" s="4" t="s">
        <v>31</v>
      </c>
      <c r="P26" s="4" t="s">
        <v>32</v>
      </c>
      <c r="Q26" s="4">
        <v>0</v>
      </c>
      <c r="R26" s="6">
        <v>44523</v>
      </c>
      <c r="S26" s="5">
        <v>44539</v>
      </c>
      <c r="T26" s="4" t="s">
        <v>33</v>
      </c>
      <c r="U26" s="4">
        <v>145</v>
      </c>
      <c r="V26" s="4">
        <v>0</v>
      </c>
      <c r="W26" s="4">
        <v>0</v>
      </c>
      <c r="X26" s="4">
        <v>2309111</v>
      </c>
    </row>
    <row r="27" s="4" customFormat="1" spans="1:23">
      <c r="A27" s="4">
        <v>16849649432</v>
      </c>
      <c r="B27" s="4" t="s">
        <v>25</v>
      </c>
      <c r="C27" s="4" t="s">
        <v>26</v>
      </c>
      <c r="D27" s="4" t="s">
        <v>93</v>
      </c>
      <c r="E27" s="4"/>
      <c r="F27" s="5">
        <v>44523</v>
      </c>
      <c r="G27" s="5">
        <v>44524</v>
      </c>
      <c r="H27" s="4">
        <v>0</v>
      </c>
      <c r="I27" s="4">
        <v>1</v>
      </c>
      <c r="J27" s="4">
        <v>0</v>
      </c>
      <c r="K27" s="4" t="s">
        <v>29</v>
      </c>
      <c r="L27" s="4">
        <v>232</v>
      </c>
      <c r="M27" s="4">
        <v>232</v>
      </c>
      <c r="N27" s="4"/>
      <c r="O27" s="4" t="s">
        <v>31</v>
      </c>
      <c r="P27" s="4" t="s">
        <v>32</v>
      </c>
      <c r="Q27" s="4">
        <v>0</v>
      </c>
      <c r="R27" s="6">
        <v>44523</v>
      </c>
      <c r="S27" s="5">
        <v>44539</v>
      </c>
      <c r="T27" s="4" t="s">
        <v>33</v>
      </c>
      <c r="U27" s="4">
        <v>232</v>
      </c>
      <c r="V27" s="4">
        <v>0</v>
      </c>
      <c r="W27" s="4">
        <v>0</v>
      </c>
    </row>
    <row r="28" s="4" customFormat="1" spans="1:23">
      <c r="A28" s="4">
        <v>16850186458</v>
      </c>
      <c r="B28" s="4" t="s">
        <v>25</v>
      </c>
      <c r="C28" s="4" t="s">
        <v>26</v>
      </c>
      <c r="D28" s="4" t="s">
        <v>94</v>
      </c>
      <c r="E28" s="4"/>
      <c r="F28" s="5">
        <v>44523</v>
      </c>
      <c r="G28" s="5">
        <v>44524</v>
      </c>
      <c r="H28" s="4">
        <v>0</v>
      </c>
      <c r="I28" s="4">
        <v>1</v>
      </c>
      <c r="J28" s="4">
        <v>0</v>
      </c>
      <c r="K28" s="4" t="s">
        <v>29</v>
      </c>
      <c r="L28" s="4">
        <v>463</v>
      </c>
      <c r="M28" s="4">
        <v>463</v>
      </c>
      <c r="N28" s="4"/>
      <c r="O28" s="4" t="s">
        <v>31</v>
      </c>
      <c r="P28" s="4" t="s">
        <v>32</v>
      </c>
      <c r="Q28" s="4">
        <v>0</v>
      </c>
      <c r="R28" s="6">
        <v>44523</v>
      </c>
      <c r="S28" s="5">
        <v>44539</v>
      </c>
      <c r="T28" s="4" t="s">
        <v>33</v>
      </c>
      <c r="U28" s="4">
        <v>463</v>
      </c>
      <c r="V28" s="4">
        <v>0</v>
      </c>
      <c r="W28" s="4">
        <v>0</v>
      </c>
    </row>
    <row r="29" s="4" customFormat="1" spans="1:23">
      <c r="A29" s="4">
        <v>16850976218</v>
      </c>
      <c r="B29" s="4" t="s">
        <v>25</v>
      </c>
      <c r="C29" s="4" t="s">
        <v>26</v>
      </c>
      <c r="D29" s="4" t="s">
        <v>95</v>
      </c>
      <c r="E29" s="4" t="s">
        <v>96</v>
      </c>
      <c r="F29" s="5">
        <v>44523</v>
      </c>
      <c r="G29" s="5">
        <v>44524</v>
      </c>
      <c r="H29" s="4">
        <v>1</v>
      </c>
      <c r="I29" s="4">
        <v>1</v>
      </c>
      <c r="J29" s="4">
        <v>1</v>
      </c>
      <c r="K29" s="4" t="s">
        <v>29</v>
      </c>
      <c r="L29" s="4">
        <v>623</v>
      </c>
      <c r="M29" s="4">
        <v>623</v>
      </c>
      <c r="N29" s="4" t="s">
        <v>97</v>
      </c>
      <c r="O29" s="4" t="s">
        <v>31</v>
      </c>
      <c r="P29" s="4" t="s">
        <v>32</v>
      </c>
      <c r="Q29" s="4">
        <v>0</v>
      </c>
      <c r="R29" s="6">
        <v>44523</v>
      </c>
      <c r="S29" s="5">
        <v>44539</v>
      </c>
      <c r="T29" s="4" t="s">
        <v>33</v>
      </c>
      <c r="U29" s="4">
        <v>623</v>
      </c>
      <c r="V29" s="4">
        <v>0</v>
      </c>
      <c r="W29" s="4">
        <v>0</v>
      </c>
    </row>
    <row r="30" s="4" customFormat="1" spans="1:24">
      <c r="A30" s="4">
        <v>16850997558</v>
      </c>
      <c r="B30" s="4" t="s">
        <v>25</v>
      </c>
      <c r="C30" s="4" t="s">
        <v>26</v>
      </c>
      <c r="D30" s="4" t="s">
        <v>98</v>
      </c>
      <c r="E30" s="4" t="s">
        <v>99</v>
      </c>
      <c r="F30" s="5">
        <v>44523</v>
      </c>
      <c r="G30" s="5">
        <v>44524</v>
      </c>
      <c r="H30" s="4">
        <v>1</v>
      </c>
      <c r="I30" s="4">
        <v>1</v>
      </c>
      <c r="J30" s="4">
        <v>1</v>
      </c>
      <c r="K30" s="4" t="s">
        <v>29</v>
      </c>
      <c r="L30" s="4">
        <v>292</v>
      </c>
      <c r="M30" s="4">
        <v>292</v>
      </c>
      <c r="N30" s="4" t="s">
        <v>100</v>
      </c>
      <c r="O30" s="4" t="s">
        <v>31</v>
      </c>
      <c r="P30" s="4" t="s">
        <v>32</v>
      </c>
      <c r="Q30" s="4">
        <v>0</v>
      </c>
      <c r="R30" s="6">
        <v>44523</v>
      </c>
      <c r="S30" s="5">
        <v>44539</v>
      </c>
      <c r="T30" s="4" t="s">
        <v>33</v>
      </c>
      <c r="U30" s="4">
        <v>292</v>
      </c>
      <c r="V30" s="4">
        <v>0</v>
      </c>
      <c r="W30" s="4">
        <v>0</v>
      </c>
      <c r="X30" s="4">
        <v>2309690</v>
      </c>
    </row>
    <row r="31" s="4" customFormat="1" spans="1:24">
      <c r="A31" s="4">
        <v>16521905836</v>
      </c>
      <c r="B31" s="4" t="s">
        <v>25</v>
      </c>
      <c r="C31" s="4" t="s">
        <v>101</v>
      </c>
      <c r="D31" s="4" t="s">
        <v>102</v>
      </c>
      <c r="E31" s="4" t="s">
        <v>103</v>
      </c>
      <c r="F31" s="5">
        <v>44481</v>
      </c>
      <c r="G31" s="5">
        <v>44482</v>
      </c>
      <c r="H31" s="4">
        <v>1</v>
      </c>
      <c r="I31" s="4">
        <v>1</v>
      </c>
      <c r="J31" s="4">
        <v>1</v>
      </c>
      <c r="K31" s="4" t="s">
        <v>29</v>
      </c>
      <c r="L31" s="4">
        <v>-594</v>
      </c>
      <c r="M31" s="4">
        <v>-594</v>
      </c>
      <c r="N31" s="4" t="s">
        <v>104</v>
      </c>
      <c r="O31" s="4" t="s">
        <v>31</v>
      </c>
      <c r="P31" s="4" t="s">
        <v>32</v>
      </c>
      <c r="Q31" s="4">
        <v>0</v>
      </c>
      <c r="R31" s="6">
        <v>44481</v>
      </c>
      <c r="S31" s="5">
        <v>44539</v>
      </c>
      <c r="T31" s="4"/>
      <c r="U31" s="4">
        <v>0</v>
      </c>
      <c r="V31" s="4">
        <v>0</v>
      </c>
      <c r="W31" s="4">
        <v>0</v>
      </c>
      <c r="X31" s="4">
        <v>2276012</v>
      </c>
    </row>
    <row r="32" s="4" customFormat="1" spans="1:23">
      <c r="A32" s="4">
        <v>16571349721</v>
      </c>
      <c r="B32" s="4" t="s">
        <v>25</v>
      </c>
      <c r="C32" s="4" t="s">
        <v>101</v>
      </c>
      <c r="D32" s="4" t="s">
        <v>105</v>
      </c>
      <c r="E32" s="4" t="s">
        <v>106</v>
      </c>
      <c r="F32" s="5">
        <v>44485</v>
      </c>
      <c r="G32" s="5">
        <v>44486</v>
      </c>
      <c r="H32" s="4">
        <v>1</v>
      </c>
      <c r="I32" s="4">
        <v>1</v>
      </c>
      <c r="J32" s="4">
        <v>1</v>
      </c>
      <c r="K32" s="4" t="s">
        <v>29</v>
      </c>
      <c r="L32" s="4">
        <v>-1186</v>
      </c>
      <c r="M32" s="4">
        <v>-1186</v>
      </c>
      <c r="N32" s="4" t="s">
        <v>107</v>
      </c>
      <c r="O32" s="4" t="s">
        <v>31</v>
      </c>
      <c r="P32" s="4" t="s">
        <v>32</v>
      </c>
      <c r="Q32" s="4">
        <v>0</v>
      </c>
      <c r="R32" s="6">
        <v>44485</v>
      </c>
      <c r="S32" s="5">
        <v>44539</v>
      </c>
      <c r="T32" s="4"/>
      <c r="U32" s="4">
        <v>0</v>
      </c>
      <c r="V32" s="4">
        <v>0</v>
      </c>
      <c r="W32" s="4">
        <v>0</v>
      </c>
    </row>
    <row r="33" s="4" customFormat="1" spans="1:23">
      <c r="A33" s="4">
        <v>16635984898</v>
      </c>
      <c r="B33" s="4" t="s">
        <v>25</v>
      </c>
      <c r="C33" s="4" t="s">
        <v>101</v>
      </c>
      <c r="D33" s="4" t="s">
        <v>108</v>
      </c>
      <c r="E33" s="4" t="s">
        <v>61</v>
      </c>
      <c r="F33" s="5">
        <v>44491</v>
      </c>
      <c r="G33" s="5">
        <v>44492</v>
      </c>
      <c r="H33" s="4">
        <v>1</v>
      </c>
      <c r="I33" s="4">
        <v>1</v>
      </c>
      <c r="J33" s="4">
        <v>1</v>
      </c>
      <c r="K33" s="4" t="s">
        <v>29</v>
      </c>
      <c r="L33" s="4">
        <v>-338</v>
      </c>
      <c r="M33" s="4">
        <v>-338</v>
      </c>
      <c r="N33" s="4" t="s">
        <v>109</v>
      </c>
      <c r="O33" s="4" t="s">
        <v>31</v>
      </c>
      <c r="P33" s="4" t="s">
        <v>32</v>
      </c>
      <c r="Q33" s="4">
        <v>0</v>
      </c>
      <c r="R33" s="6">
        <v>44491</v>
      </c>
      <c r="S33" s="5">
        <v>44539</v>
      </c>
      <c r="T33" s="4"/>
      <c r="U33" s="4">
        <v>0</v>
      </c>
      <c r="V33" s="4">
        <v>0</v>
      </c>
      <c r="W3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"/>
  <sheetViews>
    <sheetView tabSelected="1" workbookViewId="0">
      <selection activeCell="A38" sqref="A38:A39"/>
    </sheetView>
  </sheetViews>
  <sheetFormatPr defaultColWidth="9" defaultRowHeight="13.5"/>
  <cols>
    <col min="1" max="1" width="14.1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spans="1:9">
      <c r="A2" s="4">
        <v>16799984160</v>
      </c>
      <c r="B2" s="5">
        <v>44523</v>
      </c>
      <c r="C2" s="5">
        <v>44524</v>
      </c>
      <c r="D2" s="4">
        <v>406</v>
      </c>
      <c r="E2" s="4" t="str">
        <f>VLOOKUP(A2,HOP!A:L,12,0)</f>
        <v>406.00</v>
      </c>
      <c r="F2" s="4" t="str">
        <f>VLOOKUP(A2,HOP!A:C,3,0)</f>
        <v>2299785</v>
      </c>
      <c r="G2" s="4">
        <f>D2-E2</f>
        <v>0</v>
      </c>
      <c r="H2" s="4" t="str">
        <f>$H$1&amp;F2</f>
        <v>，2299785</v>
      </c>
      <c r="I2" s="4" t="str">
        <f>VLOOKUP(A2,HOP!A:T,20,0)</f>
        <v>直连</v>
      </c>
    </row>
    <row r="3" s="4" customFormat="1" spans="1:9">
      <c r="A3" s="4">
        <v>16802276295</v>
      </c>
      <c r="B3" s="5">
        <v>44522</v>
      </c>
      <c r="C3" s="5">
        <v>44524</v>
      </c>
      <c r="D3" s="4">
        <v>357</v>
      </c>
      <c r="E3" s="4" t="str">
        <f>VLOOKUP(A3,HOP!A:L,12,0)</f>
        <v>357.00</v>
      </c>
      <c r="F3" s="4" t="str">
        <f>VLOOKUP(A3,HOP!A:C,3,0)</f>
        <v>2300128</v>
      </c>
      <c r="G3" s="4">
        <f t="shared" ref="G3:G31" si="0">D3-E3</f>
        <v>0</v>
      </c>
      <c r="H3" s="4" t="str">
        <f t="shared" ref="H3:H31" si="1">$H$1&amp;F3</f>
        <v>，2300128</v>
      </c>
      <c r="I3" s="4" t="str">
        <f>VLOOKUP(A3,HOP!A:T,20,0)</f>
        <v>直连</v>
      </c>
    </row>
    <row r="4" s="4" customFormat="1" spans="1:9">
      <c r="A4" s="4">
        <v>16810232071</v>
      </c>
      <c r="B4" s="5">
        <v>44523</v>
      </c>
      <c r="C4" s="5">
        <v>44524</v>
      </c>
      <c r="D4" s="4">
        <v>316</v>
      </c>
      <c r="E4" s="4" t="str">
        <f>VLOOKUP(A4,HOP!A:L,12,0)</f>
        <v>316.00</v>
      </c>
      <c r="F4" s="4" t="str">
        <f>VLOOKUP(A4,HOP!A:C,3,0)</f>
        <v>2301521</v>
      </c>
      <c r="G4" s="4">
        <f t="shared" si="0"/>
        <v>0</v>
      </c>
      <c r="H4" s="4" t="str">
        <f t="shared" si="1"/>
        <v>，2301521</v>
      </c>
      <c r="I4" s="4" t="str">
        <f>VLOOKUP(A4,HOP!A:T,20,0)</f>
        <v>直连</v>
      </c>
    </row>
    <row r="5" s="4" customFormat="1" spans="1:9">
      <c r="A5" s="4">
        <v>16825048025</v>
      </c>
      <c r="B5" s="5">
        <v>44522</v>
      </c>
      <c r="C5" s="5">
        <v>44524</v>
      </c>
      <c r="D5" s="4">
        <v>446</v>
      </c>
      <c r="E5" s="4" t="str">
        <f>VLOOKUP(A5,HOP!A:L,12,0)</f>
        <v>446.00</v>
      </c>
      <c r="F5" s="4" t="str">
        <f>VLOOKUP(A5,HOP!A:C,3,0)</f>
        <v>2304384</v>
      </c>
      <c r="G5" s="4">
        <f t="shared" si="0"/>
        <v>0</v>
      </c>
      <c r="H5" s="4" t="str">
        <f t="shared" si="1"/>
        <v>，2304384</v>
      </c>
      <c r="I5" s="4" t="str">
        <f>VLOOKUP(A5,HOP!A:T,20,0)</f>
        <v>直连</v>
      </c>
    </row>
    <row r="6" s="4" customFormat="1" spans="1:9">
      <c r="A6" s="4">
        <v>16834252309</v>
      </c>
      <c r="B6" s="5">
        <v>44523</v>
      </c>
      <c r="C6" s="5">
        <v>44524</v>
      </c>
      <c r="D6" s="4">
        <v>151</v>
      </c>
      <c r="E6" s="4" t="str">
        <f>VLOOKUP(A6,HOP!A:L,12,0)</f>
        <v>151.00</v>
      </c>
      <c r="F6" s="4" t="str">
        <f>VLOOKUP(A6,HOP!A:C,3,0)</f>
        <v>2306158</v>
      </c>
      <c r="G6" s="4">
        <f t="shared" si="0"/>
        <v>0</v>
      </c>
      <c r="H6" s="4" t="str">
        <f t="shared" si="1"/>
        <v>，2306158</v>
      </c>
      <c r="I6" s="4" t="str">
        <f>VLOOKUP(A6,HOP!A:T,20,0)</f>
        <v>直连</v>
      </c>
    </row>
    <row r="7" s="4" customFormat="1" spans="1:9">
      <c r="A7" s="4">
        <v>16838616120</v>
      </c>
      <c r="B7" s="5">
        <v>44522</v>
      </c>
      <c r="C7" s="5">
        <v>44524</v>
      </c>
      <c r="D7" s="4">
        <v>970</v>
      </c>
      <c r="E7" s="4" t="str">
        <f>VLOOKUP(A7,HOP!A:L,12,0)</f>
        <v>970.00</v>
      </c>
      <c r="F7" s="4" t="str">
        <f>VLOOKUP(A7,HOP!A:C,3,0)</f>
        <v>2306577</v>
      </c>
      <c r="G7" s="4">
        <f t="shared" si="0"/>
        <v>0</v>
      </c>
      <c r="H7" s="4" t="str">
        <f t="shared" si="1"/>
        <v>，2306577</v>
      </c>
      <c r="I7" s="4" t="str">
        <f>VLOOKUP(A7,HOP!A:T,20,0)</f>
        <v>直连</v>
      </c>
    </row>
    <row r="8" s="4" customFormat="1" spans="1:9">
      <c r="A8" s="4">
        <v>16838979397</v>
      </c>
      <c r="B8" s="5">
        <v>44522</v>
      </c>
      <c r="C8" s="5">
        <v>44524</v>
      </c>
      <c r="D8" s="4">
        <v>491</v>
      </c>
      <c r="E8" s="4" t="str">
        <f>VLOOKUP(A8,HOP!A:L,12,0)</f>
        <v>491.00</v>
      </c>
      <c r="F8" s="4" t="str">
        <f>VLOOKUP(A8,HOP!A:C,3,0)</f>
        <v>2306666</v>
      </c>
      <c r="G8" s="4">
        <f t="shared" si="0"/>
        <v>0</v>
      </c>
      <c r="H8" s="4" t="str">
        <f t="shared" si="1"/>
        <v>，2306666</v>
      </c>
      <c r="I8" s="4" t="str">
        <f>VLOOKUP(A8,HOP!A:T,20,0)</f>
        <v>直连</v>
      </c>
    </row>
    <row r="9" s="4" customFormat="1" spans="1:9">
      <c r="A9" s="4">
        <v>16842022013</v>
      </c>
      <c r="B9" s="5">
        <v>44523</v>
      </c>
      <c r="C9" s="5">
        <v>44524</v>
      </c>
      <c r="D9" s="4">
        <v>145</v>
      </c>
      <c r="E9" s="4" t="str">
        <f>VLOOKUP(A9,HOP!A:L,12,0)</f>
        <v>145.00</v>
      </c>
      <c r="F9" s="4" t="str">
        <f>VLOOKUP(A9,HOP!A:C,3,0)</f>
        <v>2307560</v>
      </c>
      <c r="G9" s="4">
        <f t="shared" si="0"/>
        <v>0</v>
      </c>
      <c r="H9" s="4" t="str">
        <f t="shared" si="1"/>
        <v>，2307560</v>
      </c>
      <c r="I9" s="4" t="str">
        <f>VLOOKUP(A9,HOP!A:T,20,0)</f>
        <v>直连</v>
      </c>
    </row>
    <row r="10" s="4" customFormat="1" spans="1:9">
      <c r="A10" s="4">
        <v>16845232202</v>
      </c>
      <c r="B10" s="5">
        <v>44523</v>
      </c>
      <c r="C10" s="5">
        <v>44524</v>
      </c>
      <c r="D10" s="4">
        <v>222</v>
      </c>
      <c r="E10" s="4" t="str">
        <f>VLOOKUP(A10,HOP!A:L,12,0)</f>
        <v>222.00</v>
      </c>
      <c r="F10" s="4" t="str">
        <f>VLOOKUP(A10,HOP!A:C,3,0)</f>
        <v>2307909</v>
      </c>
      <c r="G10" s="4">
        <f t="shared" si="0"/>
        <v>0</v>
      </c>
      <c r="H10" s="4" t="str">
        <f t="shared" si="1"/>
        <v>，2307909</v>
      </c>
      <c r="I10" s="4" t="str">
        <f>VLOOKUP(A10,HOP!A:T,20,0)</f>
        <v>直连</v>
      </c>
    </row>
    <row r="11" s="4" customFormat="1" spans="1:9">
      <c r="A11" s="4">
        <v>16846626378</v>
      </c>
      <c r="B11" s="5">
        <v>44523</v>
      </c>
      <c r="C11" s="5">
        <v>44524</v>
      </c>
      <c r="D11" s="4">
        <v>625</v>
      </c>
      <c r="E11" s="4" t="str">
        <f>VLOOKUP(A11,HOP!A:L,12,0)</f>
        <v>625.00</v>
      </c>
      <c r="F11" s="4" t="str">
        <f>VLOOKUP(A11,HOP!A:C,3,0)</f>
        <v>2308154</v>
      </c>
      <c r="G11" s="4">
        <f t="shared" si="0"/>
        <v>0</v>
      </c>
      <c r="H11" s="4" t="str">
        <f t="shared" si="1"/>
        <v>，2308154</v>
      </c>
      <c r="I11" s="4" t="str">
        <f>VLOOKUP(A11,HOP!A:T,20,0)</f>
        <v>直连</v>
      </c>
    </row>
    <row r="12" s="4" customFormat="1" hidden="1" spans="1:9">
      <c r="A12" s="4">
        <v>16847277496</v>
      </c>
      <c r="B12" s="5">
        <v>44523</v>
      </c>
      <c r="C12" s="5">
        <v>44524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16847441023</v>
      </c>
      <c r="B13" s="5">
        <v>44523</v>
      </c>
      <c r="C13" s="5">
        <v>44524</v>
      </c>
      <c r="D13" s="4">
        <v>116</v>
      </c>
      <c r="E13" s="4" t="str">
        <f>VLOOKUP(A13,HOP!A:L,12,0)</f>
        <v>116.00</v>
      </c>
      <c r="F13" s="4" t="str">
        <f>VLOOKUP(A13,HOP!A:C,3,0)</f>
        <v>2308402</v>
      </c>
      <c r="G13" s="4">
        <f t="shared" si="0"/>
        <v>0</v>
      </c>
      <c r="H13" s="4" t="str">
        <f t="shared" si="1"/>
        <v>，2308402</v>
      </c>
      <c r="I13" s="4" t="str">
        <f>VLOOKUP(A13,HOP!A:T,20,0)</f>
        <v>直连</v>
      </c>
    </row>
    <row r="14" s="4" customFormat="1" spans="1:9">
      <c r="A14" s="4">
        <v>16847752547</v>
      </c>
      <c r="B14" s="5">
        <v>44523</v>
      </c>
      <c r="C14" s="5">
        <v>44524</v>
      </c>
      <c r="D14" s="4">
        <v>752</v>
      </c>
      <c r="E14" s="4" t="str">
        <f>VLOOKUP(A14,HOP!A:L,12,0)</f>
        <v>752.00</v>
      </c>
      <c r="F14" s="4" t="str">
        <f>VLOOKUP(A14,HOP!A:C,3,0)</f>
        <v>2308506</v>
      </c>
      <c r="G14" s="4">
        <f t="shared" si="0"/>
        <v>0</v>
      </c>
      <c r="H14" s="4" t="str">
        <f t="shared" si="1"/>
        <v>，2308506</v>
      </c>
      <c r="I14" s="4" t="str">
        <f>VLOOKUP(A14,HOP!A:T,20,0)</f>
        <v>直连</v>
      </c>
    </row>
    <row r="15" s="4" customFormat="1" spans="1:9">
      <c r="A15" s="4">
        <v>16848009039</v>
      </c>
      <c r="B15" s="5">
        <v>44523</v>
      </c>
      <c r="C15" s="5">
        <v>44524</v>
      </c>
      <c r="D15" s="4">
        <v>217</v>
      </c>
      <c r="E15" s="4" t="str">
        <f>VLOOKUP(A15,HOP!A:L,12,0)</f>
        <v>217.00</v>
      </c>
      <c r="F15" s="4" t="str">
        <f>VLOOKUP(A15,HOP!A:C,3,0)</f>
        <v>2308611</v>
      </c>
      <c r="G15" s="4">
        <f t="shared" si="0"/>
        <v>0</v>
      </c>
      <c r="H15" s="4" t="str">
        <f t="shared" si="1"/>
        <v>，2308611</v>
      </c>
      <c r="I15" s="4" t="str">
        <f>VLOOKUP(A15,HOP!A:T,20,0)</f>
        <v>直连</v>
      </c>
    </row>
    <row r="16" s="4" customFormat="1" spans="1:9">
      <c r="A16" s="4">
        <v>16848188859</v>
      </c>
      <c r="B16" s="5">
        <v>44523</v>
      </c>
      <c r="C16" s="5">
        <v>44524</v>
      </c>
      <c r="D16" s="4">
        <v>102</v>
      </c>
      <c r="E16" s="4" t="str">
        <f>VLOOKUP(A16,HOP!A:L,12,0)</f>
        <v>102.00</v>
      </c>
      <c r="F16" s="4" t="str">
        <f>VLOOKUP(A16,HOP!A:C,3,0)</f>
        <v>2308673</v>
      </c>
      <c r="G16" s="4">
        <f t="shared" si="0"/>
        <v>0</v>
      </c>
      <c r="H16" s="4" t="str">
        <f t="shared" si="1"/>
        <v>，2308673</v>
      </c>
      <c r="I16" s="4" t="str">
        <f>VLOOKUP(A16,HOP!A:T,20,0)</f>
        <v>直连</v>
      </c>
    </row>
    <row r="17" s="4" customFormat="1" spans="1:9">
      <c r="A17" s="4">
        <v>16848256098</v>
      </c>
      <c r="B17" s="5">
        <v>44523</v>
      </c>
      <c r="C17" s="5">
        <v>44524</v>
      </c>
      <c r="D17" s="4">
        <v>194</v>
      </c>
      <c r="E17" s="4" t="str">
        <f>VLOOKUP(A17,HOP!A:L,12,0)</f>
        <v>194.00</v>
      </c>
      <c r="F17" s="4" t="str">
        <f>VLOOKUP(A17,HOP!A:C,3,0)</f>
        <v>2308688</v>
      </c>
      <c r="G17" s="4">
        <f t="shared" si="0"/>
        <v>0</v>
      </c>
      <c r="H17" s="4" t="str">
        <f t="shared" si="1"/>
        <v>，2308688</v>
      </c>
      <c r="I17" s="4" t="str">
        <f>VLOOKUP(A17,HOP!A:T,20,0)</f>
        <v>直连</v>
      </c>
    </row>
    <row r="18" s="4" customFormat="1" spans="1:9">
      <c r="A18" s="4">
        <v>16848370351</v>
      </c>
      <c r="B18" s="5">
        <v>44523</v>
      </c>
      <c r="C18" s="5">
        <v>44524</v>
      </c>
      <c r="D18" s="4">
        <v>145</v>
      </c>
      <c r="E18" s="4" t="str">
        <f>VLOOKUP(A18,HOP!A:L,12,0)</f>
        <v>145.00</v>
      </c>
      <c r="F18" s="4" t="str">
        <f>VLOOKUP(A18,HOP!A:C,3,0)</f>
        <v>2308721</v>
      </c>
      <c r="G18" s="4">
        <f t="shared" si="0"/>
        <v>0</v>
      </c>
      <c r="H18" s="4" t="str">
        <f t="shared" si="1"/>
        <v>，2308721</v>
      </c>
      <c r="I18" s="4" t="str">
        <f>VLOOKUP(A18,HOP!A:T,20,0)</f>
        <v>直连</v>
      </c>
    </row>
    <row r="19" s="4" customFormat="1" spans="1:9">
      <c r="A19" s="4">
        <v>16848382693</v>
      </c>
      <c r="B19" s="5">
        <v>44523</v>
      </c>
      <c r="C19" s="5">
        <v>44524</v>
      </c>
      <c r="D19" s="4">
        <v>145</v>
      </c>
      <c r="E19" s="4" t="str">
        <f>VLOOKUP(A19,HOP!A:L,12,0)</f>
        <v>145.00</v>
      </c>
      <c r="F19" s="4" t="str">
        <f>VLOOKUP(A19,HOP!A:C,3,0)</f>
        <v>2308724</v>
      </c>
      <c r="G19" s="4">
        <f t="shared" si="0"/>
        <v>0</v>
      </c>
      <c r="H19" s="4" t="str">
        <f t="shared" si="1"/>
        <v>，2308724</v>
      </c>
      <c r="I19" s="4" t="str">
        <f>VLOOKUP(A19,HOP!A:T,20,0)</f>
        <v>直连</v>
      </c>
    </row>
    <row r="20" s="4" customFormat="1" spans="1:9">
      <c r="A20" s="4">
        <v>16848384677</v>
      </c>
      <c r="B20" s="5">
        <v>44523</v>
      </c>
      <c r="C20" s="5">
        <v>44524</v>
      </c>
      <c r="D20" s="4">
        <v>133</v>
      </c>
      <c r="E20" s="4" t="str">
        <f>VLOOKUP(A20,HOP!A:L,12,0)</f>
        <v>133.00</v>
      </c>
      <c r="F20" s="4" t="str">
        <f>VLOOKUP(A20,HOP!A:C,3,0)</f>
        <v>2308727</v>
      </c>
      <c r="G20" s="4">
        <f t="shared" si="0"/>
        <v>0</v>
      </c>
      <c r="H20" s="4" t="str">
        <f t="shared" si="1"/>
        <v>，2308727</v>
      </c>
      <c r="I20" s="4" t="str">
        <f>VLOOKUP(A20,HOP!A:T,20,0)</f>
        <v>直连</v>
      </c>
    </row>
    <row r="21" s="4" customFormat="1" hidden="1" spans="1:9">
      <c r="A21" s="4">
        <v>16848915052</v>
      </c>
      <c r="B21" s="5">
        <v>44523</v>
      </c>
      <c r="C21" s="5">
        <v>44524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4">
        <v>16849088633</v>
      </c>
      <c r="B22" s="5">
        <v>44523</v>
      </c>
      <c r="C22" s="5">
        <v>44524</v>
      </c>
      <c r="D22" s="4">
        <v>221</v>
      </c>
      <c r="E22" s="4" t="str">
        <f>VLOOKUP(A22,HOP!A:L,12,0)</f>
        <v>221.00</v>
      </c>
      <c r="F22" s="4" t="str">
        <f>VLOOKUP(A22,HOP!A:C,3,0)</f>
        <v>2308930</v>
      </c>
      <c r="G22" s="4">
        <f t="shared" si="0"/>
        <v>0</v>
      </c>
      <c r="H22" s="4" t="str">
        <f t="shared" si="1"/>
        <v>，2308930</v>
      </c>
      <c r="I22" s="4" t="str">
        <f>VLOOKUP(A22,HOP!A:T,20,0)</f>
        <v>直连</v>
      </c>
    </row>
    <row r="23" s="4" customFormat="1" spans="1:9">
      <c r="A23" s="4">
        <v>16849093490</v>
      </c>
      <c r="B23" s="5">
        <v>44523</v>
      </c>
      <c r="C23" s="5">
        <v>44524</v>
      </c>
      <c r="D23" s="4">
        <v>139</v>
      </c>
      <c r="E23" s="4" t="str">
        <f>VLOOKUP(A23,HOP!A:L,12,0)</f>
        <v>139.00</v>
      </c>
      <c r="F23" s="4" t="str">
        <f>VLOOKUP(A23,HOP!A:C,3,0)</f>
        <v>2308935</v>
      </c>
      <c r="G23" s="4">
        <f t="shared" si="0"/>
        <v>0</v>
      </c>
      <c r="H23" s="4" t="str">
        <f t="shared" si="1"/>
        <v>，2308935</v>
      </c>
      <c r="I23" s="4" t="str">
        <f>VLOOKUP(A23,HOP!A:T,20,0)</f>
        <v>直连</v>
      </c>
    </row>
    <row r="24" s="4" customFormat="1" spans="1:9">
      <c r="A24" s="4">
        <v>16849508140</v>
      </c>
      <c r="B24" s="5">
        <v>44523</v>
      </c>
      <c r="C24" s="5">
        <v>44524</v>
      </c>
      <c r="D24" s="4">
        <v>145</v>
      </c>
      <c r="E24" s="4" t="str">
        <f>VLOOKUP(A24,HOP!A:L,12,0)</f>
        <v>145.00</v>
      </c>
      <c r="F24" s="4" t="str">
        <f>VLOOKUP(A24,HOP!A:C,3,0)</f>
        <v>2309111</v>
      </c>
      <c r="G24" s="4">
        <f t="shared" si="0"/>
        <v>0</v>
      </c>
      <c r="H24" s="4" t="str">
        <f t="shared" si="1"/>
        <v>，2309111</v>
      </c>
      <c r="I24" s="4" t="str">
        <f>VLOOKUP(A24,HOP!A:T,20,0)</f>
        <v>直连</v>
      </c>
    </row>
    <row r="25" s="4" customFormat="1" spans="1:9">
      <c r="A25" s="4">
        <v>16849649432</v>
      </c>
      <c r="B25" s="5">
        <v>44523</v>
      </c>
      <c r="C25" s="5">
        <v>44524</v>
      </c>
      <c r="D25" s="4">
        <v>232</v>
      </c>
      <c r="E25" s="4" t="str">
        <f>VLOOKUP(A25,HOP!A:L,12,0)</f>
        <v>232.00</v>
      </c>
      <c r="F25" s="4" t="str">
        <f>VLOOKUP(A25,HOP!A:C,3,0)</f>
        <v>2309171</v>
      </c>
      <c r="G25" s="4">
        <f t="shared" si="0"/>
        <v>0</v>
      </c>
      <c r="H25" s="4" t="str">
        <f t="shared" si="1"/>
        <v>，2309171</v>
      </c>
      <c r="I25" s="4" t="str">
        <f>VLOOKUP(A25,HOP!A:T,20,0)</f>
        <v>直连</v>
      </c>
    </row>
    <row r="26" s="4" customFormat="1" spans="1:9">
      <c r="A26" s="4">
        <v>16850186458</v>
      </c>
      <c r="B26" s="5">
        <v>44523</v>
      </c>
      <c r="C26" s="5">
        <v>44524</v>
      </c>
      <c r="D26" s="4">
        <v>463</v>
      </c>
      <c r="E26" s="4" t="str">
        <f>VLOOKUP(A26,HOP!A:L,12,0)</f>
        <v>463.00</v>
      </c>
      <c r="F26" s="4" t="str">
        <f>VLOOKUP(A26,HOP!A:C,3,0)</f>
        <v>2309358</v>
      </c>
      <c r="G26" s="4">
        <f t="shared" si="0"/>
        <v>0</v>
      </c>
      <c r="H26" s="4" t="str">
        <f t="shared" si="1"/>
        <v>，2309358</v>
      </c>
      <c r="I26" s="4" t="str">
        <f>VLOOKUP(A26,HOP!A:T,20,0)</f>
        <v>直连</v>
      </c>
    </row>
    <row r="27" s="4" customFormat="1" spans="1:9">
      <c r="A27" s="4">
        <v>16850976218</v>
      </c>
      <c r="B27" s="5">
        <v>44523</v>
      </c>
      <c r="C27" s="5">
        <v>44524</v>
      </c>
      <c r="D27" s="4">
        <v>623</v>
      </c>
      <c r="E27" s="4" t="str">
        <f>VLOOKUP(A27,HOP!A:L,12,0)</f>
        <v>623.00</v>
      </c>
      <c r="F27" s="4" t="str">
        <f>VLOOKUP(A27,HOP!A:C,3,0)</f>
        <v>2309681</v>
      </c>
      <c r="G27" s="4">
        <f t="shared" si="0"/>
        <v>0</v>
      </c>
      <c r="H27" s="4" t="str">
        <f t="shared" si="1"/>
        <v>，2309681</v>
      </c>
      <c r="I27" s="4" t="str">
        <f>VLOOKUP(A27,HOP!A:T,20,0)</f>
        <v>直连</v>
      </c>
    </row>
    <row r="28" s="4" customFormat="1" spans="1:9">
      <c r="A28" s="4">
        <v>16850997558</v>
      </c>
      <c r="B28" s="5">
        <v>44523</v>
      </c>
      <c r="C28" s="5">
        <v>44524</v>
      </c>
      <c r="D28" s="4">
        <v>292</v>
      </c>
      <c r="E28" s="4" t="str">
        <f>VLOOKUP(A28,HOP!A:L,12,0)</f>
        <v>292.00</v>
      </c>
      <c r="F28" s="4" t="str">
        <f>VLOOKUP(A28,HOP!A:C,3,0)</f>
        <v>2309690</v>
      </c>
      <c r="G28" s="4">
        <f t="shared" si="0"/>
        <v>0</v>
      </c>
      <c r="H28" s="4" t="str">
        <f t="shared" si="1"/>
        <v>，2309690</v>
      </c>
      <c r="I28" s="4" t="str">
        <f>VLOOKUP(A28,HOP!A:T,20,0)</f>
        <v>直连</v>
      </c>
    </row>
    <row r="29" s="4" customFormat="1" spans="1:10">
      <c r="A29" s="4">
        <v>16521905836</v>
      </c>
      <c r="B29" s="5">
        <v>44481</v>
      </c>
      <c r="C29" s="5">
        <v>44482</v>
      </c>
      <c r="D29" s="4">
        <v>-594</v>
      </c>
      <c r="E29" s="4" t="e">
        <f>VLOOKUP(A29,HOP!A:L,12,0)</f>
        <v>#N/A</v>
      </c>
      <c r="F29" s="4">
        <v>2276012</v>
      </c>
      <c r="G29" s="4" t="e">
        <f t="shared" si="0"/>
        <v>#N/A</v>
      </c>
      <c r="H29" s="4" t="str">
        <f t="shared" si="1"/>
        <v>，2276012</v>
      </c>
      <c r="I29" s="4" t="e">
        <f>VLOOKUP(A29,HOP!A:T,20,0)</f>
        <v>#N/A</v>
      </c>
      <c r="J29" s="4" t="s">
        <v>111</v>
      </c>
    </row>
    <row r="30" s="4" customFormat="1" spans="1:10">
      <c r="A30" s="4">
        <v>16571349721</v>
      </c>
      <c r="B30" s="5">
        <v>44485</v>
      </c>
      <c r="C30" s="5">
        <v>44486</v>
      </c>
      <c r="D30" s="4">
        <v>-1186</v>
      </c>
      <c r="E30" s="4" t="e">
        <f>VLOOKUP(A30,HOP!A:L,12,0)</f>
        <v>#N/A</v>
      </c>
      <c r="F30" s="4">
        <v>2278616</v>
      </c>
      <c r="G30" s="4" t="e">
        <f t="shared" si="0"/>
        <v>#N/A</v>
      </c>
      <c r="H30" s="4" t="str">
        <f t="shared" si="1"/>
        <v>，2278616</v>
      </c>
      <c r="I30" s="4" t="e">
        <f>VLOOKUP(A30,HOP!A:T,20,0)</f>
        <v>#N/A</v>
      </c>
      <c r="J30" s="4" t="s">
        <v>112</v>
      </c>
    </row>
    <row r="31" s="4" customFormat="1" spans="1:10">
      <c r="A31" s="4">
        <v>16635984898</v>
      </c>
      <c r="B31" s="5">
        <v>44491</v>
      </c>
      <c r="C31" s="5">
        <v>44492</v>
      </c>
      <c r="D31" s="4">
        <v>-338</v>
      </c>
      <c r="E31" s="4" t="e">
        <f>VLOOKUP(A31,HOP!A:L,12,0)</f>
        <v>#N/A</v>
      </c>
      <c r="F31" s="4">
        <v>2281826</v>
      </c>
      <c r="G31" s="4" t="e">
        <f t="shared" si="0"/>
        <v>#N/A</v>
      </c>
      <c r="H31" s="4" t="str">
        <f t="shared" si="1"/>
        <v>，2281826</v>
      </c>
      <c r="I31" s="4" t="e">
        <f>VLOOKUP(A31,HOP!A:T,20,0)</f>
        <v>#N/A</v>
      </c>
      <c r="J31" s="4" t="s">
        <v>113</v>
      </c>
    </row>
    <row r="33" spans="4:4">
      <c r="D33" s="4">
        <f>SUM(D2:D32)</f>
        <v>5930</v>
      </c>
    </row>
    <row r="34" spans="4:4">
      <c r="D34" s="4" t="s">
        <v>114</v>
      </c>
    </row>
    <row r="38" spans="1:1">
      <c r="A38" s="4" t="s">
        <v>115</v>
      </c>
    </row>
    <row r="39" spans="1:1">
      <c r="A39" s="4" t="s">
        <v>116</v>
      </c>
    </row>
  </sheetData>
  <autoFilter ref="A1:XFD34">
    <filterColumn colId="3">
      <filters blank="1">
        <filter val="151"/>
        <filter val="491"/>
        <filter val="292"/>
        <filter val="752"/>
        <filter val="194"/>
        <filter val="-594"/>
        <filter val="116"/>
        <filter val="316"/>
        <filter val="217"/>
        <filter val="357"/>
        <filter val="221"/>
        <filter val="222"/>
        <filter val="463"/>
        <filter val="623"/>
        <filter val="625"/>
        <filter val="970"/>
        <filter val="5930"/>
        <filter val="232"/>
        <filter val="133"/>
        <filter val="-338"/>
        <filter val="139"/>
        <filter val="102"/>
        <filter val="145"/>
        <filter val="406"/>
        <filter val="446"/>
        <filter val="-1186"/>
        <filter val="5930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117</v>
      </c>
      <c r="B1" s="2" t="s">
        <v>118</v>
      </c>
      <c r="C1" s="2" t="s">
        <v>119</v>
      </c>
      <c r="D1" s="2" t="s">
        <v>120</v>
      </c>
      <c r="E1" s="2" t="s">
        <v>13</v>
      </c>
      <c r="F1" s="2" t="s">
        <v>5</v>
      </c>
      <c r="G1" s="2" t="s">
        <v>6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</row>
    <row r="2" s="1" customFormat="1" spans="1:20">
      <c r="A2" s="3">
        <v>16799984160</v>
      </c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138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148</v>
      </c>
      <c r="T2" s="1" t="s">
        <v>149</v>
      </c>
    </row>
    <row r="3" s="1" customFormat="1" spans="1:20">
      <c r="A3" s="3">
        <v>16802276295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139</v>
      </c>
      <c r="H3" s="1" t="s">
        <v>140</v>
      </c>
      <c r="I3" s="1" t="s">
        <v>155</v>
      </c>
      <c r="J3" s="1" t="s">
        <v>142</v>
      </c>
      <c r="K3" s="1" t="s">
        <v>155</v>
      </c>
      <c r="L3" s="1" t="s">
        <v>155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156</v>
      </c>
      <c r="R3" s="1" t="s">
        <v>147</v>
      </c>
      <c r="S3" s="1" t="s">
        <v>148</v>
      </c>
      <c r="T3" s="1" t="s">
        <v>149</v>
      </c>
    </row>
    <row r="4" s="1" customFormat="1" spans="1:20">
      <c r="A4" s="3">
        <v>16810232071</v>
      </c>
      <c r="B4" s="1" t="s">
        <v>157</v>
      </c>
      <c r="C4" s="1" t="s">
        <v>158</v>
      </c>
      <c r="D4" s="1" t="s">
        <v>159</v>
      </c>
      <c r="E4" s="1" t="s">
        <v>160</v>
      </c>
      <c r="F4" s="1" t="s">
        <v>138</v>
      </c>
      <c r="G4" s="1" t="s">
        <v>139</v>
      </c>
      <c r="H4" s="1" t="s">
        <v>140</v>
      </c>
      <c r="I4" s="1" t="s">
        <v>161</v>
      </c>
      <c r="J4" s="1" t="s">
        <v>142</v>
      </c>
      <c r="K4" s="1" t="s">
        <v>161</v>
      </c>
      <c r="L4" s="1" t="s">
        <v>161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162</v>
      </c>
      <c r="R4" s="1" t="s">
        <v>147</v>
      </c>
      <c r="S4" s="1" t="s">
        <v>148</v>
      </c>
      <c r="T4" s="1" t="s">
        <v>149</v>
      </c>
    </row>
    <row r="5" s="1" customFormat="1" spans="1:20">
      <c r="A5" s="3">
        <v>16825048025</v>
      </c>
      <c r="B5" s="1" t="s">
        <v>163</v>
      </c>
      <c r="C5" s="1" t="s">
        <v>164</v>
      </c>
      <c r="D5" s="1" t="s">
        <v>165</v>
      </c>
      <c r="E5" s="1" t="s">
        <v>166</v>
      </c>
      <c r="F5" s="1" t="s">
        <v>154</v>
      </c>
      <c r="G5" s="1" t="s">
        <v>139</v>
      </c>
      <c r="H5" s="1" t="s">
        <v>140</v>
      </c>
      <c r="I5" s="1" t="s">
        <v>167</v>
      </c>
      <c r="J5" s="1" t="s">
        <v>142</v>
      </c>
      <c r="K5" s="1" t="s">
        <v>167</v>
      </c>
      <c r="L5" s="1" t="s">
        <v>167</v>
      </c>
      <c r="M5" s="1" t="s">
        <v>143</v>
      </c>
      <c r="N5" s="1" t="s">
        <v>143</v>
      </c>
      <c r="O5" s="1" t="s">
        <v>144</v>
      </c>
      <c r="P5" s="1" t="s">
        <v>145</v>
      </c>
      <c r="Q5" s="1" t="s">
        <v>168</v>
      </c>
      <c r="R5" s="1" t="s">
        <v>147</v>
      </c>
      <c r="S5" s="1" t="s">
        <v>148</v>
      </c>
      <c r="T5" s="1" t="s">
        <v>149</v>
      </c>
    </row>
    <row r="6" s="1" customFormat="1" spans="1:20">
      <c r="A6" s="3">
        <v>16834252309</v>
      </c>
      <c r="B6" s="1" t="s">
        <v>169</v>
      </c>
      <c r="C6" s="1" t="s">
        <v>170</v>
      </c>
      <c r="D6" s="1" t="s">
        <v>171</v>
      </c>
      <c r="E6" s="1" t="s">
        <v>172</v>
      </c>
      <c r="F6" s="1" t="s">
        <v>138</v>
      </c>
      <c r="G6" s="1" t="s">
        <v>139</v>
      </c>
      <c r="H6" s="1" t="s">
        <v>140</v>
      </c>
      <c r="I6" s="1" t="s">
        <v>173</v>
      </c>
      <c r="J6" s="1" t="s">
        <v>142</v>
      </c>
      <c r="K6" s="1" t="s">
        <v>173</v>
      </c>
      <c r="L6" s="1" t="s">
        <v>173</v>
      </c>
      <c r="M6" s="1" t="s">
        <v>143</v>
      </c>
      <c r="N6" s="1" t="s">
        <v>143</v>
      </c>
      <c r="O6" s="1" t="s">
        <v>144</v>
      </c>
      <c r="P6" s="1" t="s">
        <v>145</v>
      </c>
      <c r="Q6" s="1" t="s">
        <v>174</v>
      </c>
      <c r="R6" s="1" t="s">
        <v>147</v>
      </c>
      <c r="S6" s="1" t="s">
        <v>148</v>
      </c>
      <c r="T6" s="1" t="s">
        <v>149</v>
      </c>
    </row>
    <row r="7" s="1" customFormat="1" spans="1:20">
      <c r="A7" s="3">
        <v>16838616120</v>
      </c>
      <c r="B7" s="1" t="s">
        <v>169</v>
      </c>
      <c r="C7" s="1" t="s">
        <v>175</v>
      </c>
      <c r="D7" s="1" t="s">
        <v>176</v>
      </c>
      <c r="E7" s="1" t="s">
        <v>47</v>
      </c>
      <c r="F7" s="1" t="s">
        <v>154</v>
      </c>
      <c r="G7" s="1" t="s">
        <v>139</v>
      </c>
      <c r="H7" s="1" t="s">
        <v>140</v>
      </c>
      <c r="I7" s="1" t="s">
        <v>177</v>
      </c>
      <c r="J7" s="1" t="s">
        <v>142</v>
      </c>
      <c r="K7" s="1" t="s">
        <v>177</v>
      </c>
      <c r="L7" s="1" t="s">
        <v>177</v>
      </c>
      <c r="M7" s="1" t="s">
        <v>143</v>
      </c>
      <c r="N7" s="1" t="s">
        <v>143</v>
      </c>
      <c r="O7" s="1" t="s">
        <v>144</v>
      </c>
      <c r="P7" s="1" t="s">
        <v>145</v>
      </c>
      <c r="Q7" s="1" t="s">
        <v>178</v>
      </c>
      <c r="R7" s="1" t="s">
        <v>147</v>
      </c>
      <c r="S7" s="1" t="s">
        <v>148</v>
      </c>
      <c r="T7" s="1" t="s">
        <v>149</v>
      </c>
    </row>
    <row r="8" s="1" customFormat="1" spans="1:20">
      <c r="A8" s="3">
        <v>16838979397</v>
      </c>
      <c r="B8" s="1" t="s">
        <v>169</v>
      </c>
      <c r="C8" s="1" t="s">
        <v>179</v>
      </c>
      <c r="D8" s="1" t="s">
        <v>180</v>
      </c>
      <c r="E8" s="1" t="s">
        <v>50</v>
      </c>
      <c r="F8" s="1" t="s">
        <v>154</v>
      </c>
      <c r="G8" s="1" t="s">
        <v>139</v>
      </c>
      <c r="H8" s="1" t="s">
        <v>140</v>
      </c>
      <c r="I8" s="1" t="s">
        <v>181</v>
      </c>
      <c r="J8" s="1" t="s">
        <v>142</v>
      </c>
      <c r="K8" s="1" t="s">
        <v>181</v>
      </c>
      <c r="L8" s="1" t="s">
        <v>181</v>
      </c>
      <c r="M8" s="1" t="s">
        <v>143</v>
      </c>
      <c r="N8" s="1" t="s">
        <v>143</v>
      </c>
      <c r="O8" s="1" t="s">
        <v>144</v>
      </c>
      <c r="P8" s="1" t="s">
        <v>145</v>
      </c>
      <c r="Q8" s="1" t="s">
        <v>182</v>
      </c>
      <c r="R8" s="1" t="s">
        <v>147</v>
      </c>
      <c r="S8" s="1" t="s">
        <v>148</v>
      </c>
      <c r="T8" s="1" t="s">
        <v>149</v>
      </c>
    </row>
    <row r="9" s="1" customFormat="1" spans="1:20">
      <c r="A9" s="3">
        <v>16842022013</v>
      </c>
      <c r="B9" s="1" t="s">
        <v>154</v>
      </c>
      <c r="C9" s="1" t="s">
        <v>183</v>
      </c>
      <c r="D9" s="1" t="s">
        <v>184</v>
      </c>
      <c r="E9" s="1" t="s">
        <v>185</v>
      </c>
      <c r="F9" s="1" t="s">
        <v>138</v>
      </c>
      <c r="G9" s="1" t="s">
        <v>139</v>
      </c>
      <c r="H9" s="1" t="s">
        <v>140</v>
      </c>
      <c r="I9" s="1" t="s">
        <v>186</v>
      </c>
      <c r="J9" s="1" t="s">
        <v>142</v>
      </c>
      <c r="K9" s="1" t="s">
        <v>186</v>
      </c>
      <c r="L9" s="1" t="s">
        <v>186</v>
      </c>
      <c r="M9" s="1" t="s">
        <v>143</v>
      </c>
      <c r="N9" s="1" t="s">
        <v>143</v>
      </c>
      <c r="O9" s="1" t="s">
        <v>144</v>
      </c>
      <c r="P9" s="1" t="s">
        <v>145</v>
      </c>
      <c r="Q9" s="1" t="s">
        <v>187</v>
      </c>
      <c r="R9" s="1" t="s">
        <v>147</v>
      </c>
      <c r="S9" s="1" t="s">
        <v>148</v>
      </c>
      <c r="T9" s="1" t="s">
        <v>149</v>
      </c>
    </row>
    <row r="10" s="1" customFormat="1" spans="1:20">
      <c r="A10" s="3">
        <v>16845232202</v>
      </c>
      <c r="B10" s="1" t="s">
        <v>154</v>
      </c>
      <c r="C10" s="1" t="s">
        <v>188</v>
      </c>
      <c r="D10" s="1" t="s">
        <v>189</v>
      </c>
      <c r="E10" s="1" t="s">
        <v>190</v>
      </c>
      <c r="F10" s="1" t="s">
        <v>138</v>
      </c>
      <c r="G10" s="1" t="s">
        <v>139</v>
      </c>
      <c r="H10" s="1" t="s">
        <v>140</v>
      </c>
      <c r="I10" s="1" t="s">
        <v>191</v>
      </c>
      <c r="J10" s="1" t="s">
        <v>142</v>
      </c>
      <c r="K10" s="1" t="s">
        <v>191</v>
      </c>
      <c r="L10" s="1" t="s">
        <v>191</v>
      </c>
      <c r="M10" s="1" t="s">
        <v>143</v>
      </c>
      <c r="N10" s="1" t="s">
        <v>143</v>
      </c>
      <c r="O10" s="1" t="s">
        <v>144</v>
      </c>
      <c r="P10" s="1" t="s">
        <v>145</v>
      </c>
      <c r="Q10" s="1" t="s">
        <v>192</v>
      </c>
      <c r="R10" s="1" t="s">
        <v>147</v>
      </c>
      <c r="S10" s="1" t="s">
        <v>148</v>
      </c>
      <c r="T10" s="1" t="s">
        <v>149</v>
      </c>
    </row>
    <row r="11" s="1" customFormat="1" spans="1:20">
      <c r="A11" s="3">
        <v>16846626378</v>
      </c>
      <c r="B11" s="1" t="s">
        <v>154</v>
      </c>
      <c r="C11" s="1" t="s">
        <v>193</v>
      </c>
      <c r="D11" s="1" t="s">
        <v>194</v>
      </c>
      <c r="E11" s="1" t="s">
        <v>195</v>
      </c>
      <c r="F11" s="1" t="s">
        <v>138</v>
      </c>
      <c r="G11" s="1" t="s">
        <v>139</v>
      </c>
      <c r="H11" s="1" t="s">
        <v>140</v>
      </c>
      <c r="I11" s="1" t="s">
        <v>196</v>
      </c>
      <c r="J11" s="1" t="s">
        <v>142</v>
      </c>
      <c r="K11" s="1" t="s">
        <v>196</v>
      </c>
      <c r="L11" s="1" t="s">
        <v>196</v>
      </c>
      <c r="M11" s="1" t="s">
        <v>143</v>
      </c>
      <c r="N11" s="1" t="s">
        <v>143</v>
      </c>
      <c r="O11" s="1" t="s">
        <v>144</v>
      </c>
      <c r="P11" s="1" t="s">
        <v>145</v>
      </c>
      <c r="Q11" s="1" t="s">
        <v>197</v>
      </c>
      <c r="R11" s="1" t="s">
        <v>147</v>
      </c>
      <c r="S11" s="1" t="s">
        <v>148</v>
      </c>
      <c r="T11" s="1" t="s">
        <v>149</v>
      </c>
    </row>
    <row r="12" s="1" customFormat="1" spans="1:20">
      <c r="A12" s="3">
        <v>16847441023</v>
      </c>
      <c r="B12" s="1" t="s">
        <v>138</v>
      </c>
      <c r="C12" s="1" t="s">
        <v>198</v>
      </c>
      <c r="D12" s="1" t="s">
        <v>199</v>
      </c>
      <c r="E12" s="1" t="s">
        <v>66</v>
      </c>
      <c r="F12" s="1" t="s">
        <v>138</v>
      </c>
      <c r="G12" s="1" t="s">
        <v>139</v>
      </c>
      <c r="H12" s="1" t="s">
        <v>140</v>
      </c>
      <c r="I12" s="1" t="s">
        <v>200</v>
      </c>
      <c r="J12" s="1" t="s">
        <v>142</v>
      </c>
      <c r="K12" s="1" t="s">
        <v>200</v>
      </c>
      <c r="L12" s="1" t="s">
        <v>200</v>
      </c>
      <c r="M12" s="1" t="s">
        <v>143</v>
      </c>
      <c r="N12" s="1" t="s">
        <v>143</v>
      </c>
      <c r="O12" s="1" t="s">
        <v>144</v>
      </c>
      <c r="P12" s="1" t="s">
        <v>145</v>
      </c>
      <c r="Q12" s="1" t="s">
        <v>201</v>
      </c>
      <c r="R12" s="1" t="s">
        <v>147</v>
      </c>
      <c r="S12" s="1" t="s">
        <v>148</v>
      </c>
      <c r="T12" s="1" t="s">
        <v>149</v>
      </c>
    </row>
    <row r="13" s="1" customFormat="1" spans="1:20">
      <c r="A13" s="3">
        <v>16847752547</v>
      </c>
      <c r="B13" s="1" t="s">
        <v>138</v>
      </c>
      <c r="C13" s="1" t="s">
        <v>202</v>
      </c>
      <c r="D13" s="1" t="s">
        <v>203</v>
      </c>
      <c r="E13" s="1" t="s">
        <v>69</v>
      </c>
      <c r="F13" s="1" t="s">
        <v>138</v>
      </c>
      <c r="G13" s="1" t="s">
        <v>139</v>
      </c>
      <c r="H13" s="1" t="s">
        <v>140</v>
      </c>
      <c r="I13" s="1" t="s">
        <v>204</v>
      </c>
      <c r="J13" s="1" t="s">
        <v>142</v>
      </c>
      <c r="K13" s="1" t="s">
        <v>204</v>
      </c>
      <c r="L13" s="1" t="s">
        <v>204</v>
      </c>
      <c r="M13" s="1" t="s">
        <v>143</v>
      </c>
      <c r="N13" s="1" t="s">
        <v>143</v>
      </c>
      <c r="O13" s="1" t="s">
        <v>144</v>
      </c>
      <c r="P13" s="1" t="s">
        <v>145</v>
      </c>
      <c r="Q13" s="1" t="s">
        <v>205</v>
      </c>
      <c r="R13" s="1" t="s">
        <v>147</v>
      </c>
      <c r="S13" s="1" t="s">
        <v>148</v>
      </c>
      <c r="T13" s="1" t="s">
        <v>149</v>
      </c>
    </row>
    <row r="14" s="1" customFormat="1" spans="1:20">
      <c r="A14" s="3">
        <v>16848009039</v>
      </c>
      <c r="B14" s="1" t="s">
        <v>138</v>
      </c>
      <c r="C14" s="1" t="s">
        <v>206</v>
      </c>
      <c r="D14" s="1" t="s">
        <v>207</v>
      </c>
      <c r="E14" s="1" t="s">
        <v>73</v>
      </c>
      <c r="F14" s="1" t="s">
        <v>138</v>
      </c>
      <c r="G14" s="1" t="s">
        <v>139</v>
      </c>
      <c r="H14" s="1" t="s">
        <v>140</v>
      </c>
      <c r="I14" s="1" t="s">
        <v>208</v>
      </c>
      <c r="J14" s="1" t="s">
        <v>142</v>
      </c>
      <c r="K14" s="1" t="s">
        <v>208</v>
      </c>
      <c r="L14" s="1" t="s">
        <v>208</v>
      </c>
      <c r="M14" s="1" t="s">
        <v>143</v>
      </c>
      <c r="N14" s="1" t="s">
        <v>143</v>
      </c>
      <c r="O14" s="1" t="s">
        <v>144</v>
      </c>
      <c r="P14" s="1" t="s">
        <v>145</v>
      </c>
      <c r="Q14" s="1" t="s">
        <v>209</v>
      </c>
      <c r="R14" s="1" t="s">
        <v>147</v>
      </c>
      <c r="S14" s="1" t="s">
        <v>148</v>
      </c>
      <c r="T14" s="1" t="s">
        <v>149</v>
      </c>
    </row>
    <row r="15" s="1" customFormat="1" spans="1:20">
      <c r="A15" s="3">
        <v>16848188859</v>
      </c>
      <c r="B15" s="1" t="s">
        <v>138</v>
      </c>
      <c r="C15" s="1" t="s">
        <v>210</v>
      </c>
      <c r="D15" s="1" t="s">
        <v>211</v>
      </c>
      <c r="E15" s="1" t="s">
        <v>76</v>
      </c>
      <c r="F15" s="1" t="s">
        <v>138</v>
      </c>
      <c r="G15" s="1" t="s">
        <v>139</v>
      </c>
      <c r="H15" s="1" t="s">
        <v>140</v>
      </c>
      <c r="I15" s="1" t="s">
        <v>212</v>
      </c>
      <c r="J15" s="1" t="s">
        <v>142</v>
      </c>
      <c r="K15" s="1" t="s">
        <v>212</v>
      </c>
      <c r="L15" s="1" t="s">
        <v>212</v>
      </c>
      <c r="M15" s="1" t="s">
        <v>143</v>
      </c>
      <c r="N15" s="1" t="s">
        <v>143</v>
      </c>
      <c r="O15" s="1" t="s">
        <v>144</v>
      </c>
      <c r="P15" s="1" t="s">
        <v>145</v>
      </c>
      <c r="Q15" s="1" t="s">
        <v>213</v>
      </c>
      <c r="R15" s="1" t="s">
        <v>147</v>
      </c>
      <c r="S15" s="1" t="s">
        <v>148</v>
      </c>
      <c r="T15" s="1" t="s">
        <v>149</v>
      </c>
    </row>
    <row r="16" s="1" customFormat="1" spans="1:20">
      <c r="A16" s="3">
        <v>16848256098</v>
      </c>
      <c r="B16" s="1" t="s">
        <v>138</v>
      </c>
      <c r="C16" s="1" t="s">
        <v>214</v>
      </c>
      <c r="D16" s="1" t="s">
        <v>215</v>
      </c>
      <c r="E16" s="1" t="s">
        <v>79</v>
      </c>
      <c r="F16" s="1" t="s">
        <v>138</v>
      </c>
      <c r="G16" s="1" t="s">
        <v>139</v>
      </c>
      <c r="H16" s="1" t="s">
        <v>140</v>
      </c>
      <c r="I16" s="1" t="s">
        <v>216</v>
      </c>
      <c r="J16" s="1" t="s">
        <v>142</v>
      </c>
      <c r="K16" s="1" t="s">
        <v>216</v>
      </c>
      <c r="L16" s="1" t="s">
        <v>216</v>
      </c>
      <c r="M16" s="1" t="s">
        <v>143</v>
      </c>
      <c r="N16" s="1" t="s">
        <v>143</v>
      </c>
      <c r="O16" s="1" t="s">
        <v>144</v>
      </c>
      <c r="P16" s="1" t="s">
        <v>145</v>
      </c>
      <c r="Q16" s="1" t="s">
        <v>217</v>
      </c>
      <c r="R16" s="1" t="s">
        <v>147</v>
      </c>
      <c r="S16" s="1" t="s">
        <v>148</v>
      </c>
      <c r="T16" s="1" t="s">
        <v>149</v>
      </c>
    </row>
    <row r="17" s="1" customFormat="1" spans="1:20">
      <c r="A17" s="3">
        <v>16848370351</v>
      </c>
      <c r="B17" s="1" t="s">
        <v>138</v>
      </c>
      <c r="C17" s="1" t="s">
        <v>218</v>
      </c>
      <c r="D17" s="1" t="s">
        <v>184</v>
      </c>
      <c r="E17" s="1" t="s">
        <v>219</v>
      </c>
      <c r="F17" s="1" t="s">
        <v>138</v>
      </c>
      <c r="G17" s="1" t="s">
        <v>139</v>
      </c>
      <c r="H17" s="1" t="s">
        <v>140</v>
      </c>
      <c r="I17" s="1" t="s">
        <v>186</v>
      </c>
      <c r="J17" s="1" t="s">
        <v>142</v>
      </c>
      <c r="K17" s="1" t="s">
        <v>186</v>
      </c>
      <c r="L17" s="1" t="s">
        <v>186</v>
      </c>
      <c r="M17" s="1" t="s">
        <v>143</v>
      </c>
      <c r="N17" s="1" t="s">
        <v>143</v>
      </c>
      <c r="O17" s="1" t="s">
        <v>144</v>
      </c>
      <c r="P17" s="1" t="s">
        <v>145</v>
      </c>
      <c r="Q17" s="1" t="s">
        <v>220</v>
      </c>
      <c r="R17" s="1" t="s">
        <v>147</v>
      </c>
      <c r="S17" s="1" t="s">
        <v>148</v>
      </c>
      <c r="T17" s="1" t="s">
        <v>149</v>
      </c>
    </row>
    <row r="18" s="1" customFormat="1" spans="1:20">
      <c r="A18" s="3">
        <v>16848382693</v>
      </c>
      <c r="B18" s="1" t="s">
        <v>138</v>
      </c>
      <c r="C18" s="1" t="s">
        <v>221</v>
      </c>
      <c r="D18" s="1" t="s">
        <v>184</v>
      </c>
      <c r="E18" s="1" t="s">
        <v>222</v>
      </c>
      <c r="F18" s="1" t="s">
        <v>138</v>
      </c>
      <c r="G18" s="1" t="s">
        <v>139</v>
      </c>
      <c r="H18" s="1" t="s">
        <v>140</v>
      </c>
      <c r="I18" s="1" t="s">
        <v>186</v>
      </c>
      <c r="J18" s="1" t="s">
        <v>142</v>
      </c>
      <c r="K18" s="1" t="s">
        <v>186</v>
      </c>
      <c r="L18" s="1" t="s">
        <v>186</v>
      </c>
      <c r="M18" s="1" t="s">
        <v>143</v>
      </c>
      <c r="N18" s="1" t="s">
        <v>143</v>
      </c>
      <c r="O18" s="1" t="s">
        <v>144</v>
      </c>
      <c r="P18" s="1" t="s">
        <v>145</v>
      </c>
      <c r="Q18" s="1" t="s">
        <v>223</v>
      </c>
      <c r="R18" s="1" t="s">
        <v>147</v>
      </c>
      <c r="S18" s="1" t="s">
        <v>148</v>
      </c>
      <c r="T18" s="1" t="s">
        <v>149</v>
      </c>
    </row>
    <row r="19" s="1" customFormat="1" spans="1:20">
      <c r="A19" s="3">
        <v>16848384677</v>
      </c>
      <c r="B19" s="1" t="s">
        <v>138</v>
      </c>
      <c r="C19" s="1" t="s">
        <v>224</v>
      </c>
      <c r="D19" s="1" t="s">
        <v>225</v>
      </c>
      <c r="E19" s="1" t="s">
        <v>226</v>
      </c>
      <c r="F19" s="1" t="s">
        <v>138</v>
      </c>
      <c r="G19" s="1" t="s">
        <v>139</v>
      </c>
      <c r="H19" s="1" t="s">
        <v>140</v>
      </c>
      <c r="I19" s="1" t="s">
        <v>227</v>
      </c>
      <c r="J19" s="1" t="s">
        <v>142</v>
      </c>
      <c r="K19" s="1" t="s">
        <v>227</v>
      </c>
      <c r="L19" s="1" t="s">
        <v>227</v>
      </c>
      <c r="M19" s="1" t="s">
        <v>143</v>
      </c>
      <c r="N19" s="1" t="s">
        <v>143</v>
      </c>
      <c r="O19" s="1" t="s">
        <v>144</v>
      </c>
      <c r="P19" s="1" t="s">
        <v>145</v>
      </c>
      <c r="Q19" s="1" t="s">
        <v>228</v>
      </c>
      <c r="R19" s="1" t="s">
        <v>147</v>
      </c>
      <c r="S19" s="1" t="s">
        <v>148</v>
      </c>
      <c r="T19" s="1" t="s">
        <v>149</v>
      </c>
    </row>
    <row r="20" s="1" customFormat="1" spans="1:20">
      <c r="A20" s="3">
        <v>16849088633</v>
      </c>
      <c r="B20" s="1" t="s">
        <v>138</v>
      </c>
      <c r="C20" s="1" t="s">
        <v>229</v>
      </c>
      <c r="D20" s="1" t="s">
        <v>230</v>
      </c>
      <c r="E20" s="1" t="s">
        <v>88</v>
      </c>
      <c r="F20" s="1" t="s">
        <v>138</v>
      </c>
      <c r="G20" s="1" t="s">
        <v>139</v>
      </c>
      <c r="H20" s="1" t="s">
        <v>140</v>
      </c>
      <c r="I20" s="1" t="s">
        <v>231</v>
      </c>
      <c r="J20" s="1" t="s">
        <v>142</v>
      </c>
      <c r="K20" s="1" t="s">
        <v>231</v>
      </c>
      <c r="L20" s="1" t="s">
        <v>231</v>
      </c>
      <c r="M20" s="1" t="s">
        <v>143</v>
      </c>
      <c r="N20" s="1" t="s">
        <v>143</v>
      </c>
      <c r="O20" s="1" t="s">
        <v>144</v>
      </c>
      <c r="P20" s="1" t="s">
        <v>145</v>
      </c>
      <c r="Q20" s="1" t="s">
        <v>232</v>
      </c>
      <c r="R20" s="1" t="s">
        <v>147</v>
      </c>
      <c r="S20" s="1" t="s">
        <v>148</v>
      </c>
      <c r="T20" s="1" t="s">
        <v>149</v>
      </c>
    </row>
    <row r="21" s="1" customFormat="1" spans="1:20">
      <c r="A21" s="3">
        <v>16849093490</v>
      </c>
      <c r="B21" s="1" t="s">
        <v>138</v>
      </c>
      <c r="C21" s="1" t="s">
        <v>233</v>
      </c>
      <c r="D21" s="1" t="s">
        <v>234</v>
      </c>
      <c r="E21" s="1" t="s">
        <v>91</v>
      </c>
      <c r="F21" s="1" t="s">
        <v>138</v>
      </c>
      <c r="G21" s="1" t="s">
        <v>139</v>
      </c>
      <c r="H21" s="1" t="s">
        <v>140</v>
      </c>
      <c r="I21" s="1" t="s">
        <v>235</v>
      </c>
      <c r="J21" s="1" t="s">
        <v>142</v>
      </c>
      <c r="K21" s="1" t="s">
        <v>235</v>
      </c>
      <c r="L21" s="1" t="s">
        <v>235</v>
      </c>
      <c r="M21" s="1" t="s">
        <v>143</v>
      </c>
      <c r="N21" s="1" t="s">
        <v>143</v>
      </c>
      <c r="O21" s="1" t="s">
        <v>144</v>
      </c>
      <c r="P21" s="1" t="s">
        <v>145</v>
      </c>
      <c r="Q21" s="1" t="s">
        <v>236</v>
      </c>
      <c r="R21" s="1" t="s">
        <v>147</v>
      </c>
      <c r="S21" s="1" t="s">
        <v>148</v>
      </c>
      <c r="T21" s="1" t="s">
        <v>149</v>
      </c>
    </row>
    <row r="22" s="1" customFormat="1" spans="1:20">
      <c r="A22" s="3">
        <v>16849508140</v>
      </c>
      <c r="B22" s="1" t="s">
        <v>138</v>
      </c>
      <c r="C22" s="1" t="s">
        <v>237</v>
      </c>
      <c r="D22" s="1" t="s">
        <v>184</v>
      </c>
      <c r="E22" s="1" t="s">
        <v>238</v>
      </c>
      <c r="F22" s="1" t="s">
        <v>138</v>
      </c>
      <c r="G22" s="1" t="s">
        <v>139</v>
      </c>
      <c r="H22" s="1" t="s">
        <v>140</v>
      </c>
      <c r="I22" s="1" t="s">
        <v>186</v>
      </c>
      <c r="J22" s="1" t="s">
        <v>142</v>
      </c>
      <c r="K22" s="1" t="s">
        <v>186</v>
      </c>
      <c r="L22" s="1" t="s">
        <v>186</v>
      </c>
      <c r="M22" s="1" t="s">
        <v>143</v>
      </c>
      <c r="N22" s="1" t="s">
        <v>143</v>
      </c>
      <c r="O22" s="1" t="s">
        <v>144</v>
      </c>
      <c r="P22" s="1" t="s">
        <v>145</v>
      </c>
      <c r="Q22" s="1" t="s">
        <v>239</v>
      </c>
      <c r="R22" s="1" t="s">
        <v>147</v>
      </c>
      <c r="S22" s="1" t="s">
        <v>148</v>
      </c>
      <c r="T22" s="1" t="s">
        <v>149</v>
      </c>
    </row>
    <row r="23" s="1" customFormat="1" spans="1:20">
      <c r="A23" s="3">
        <v>16849649432</v>
      </c>
      <c r="B23" s="1" t="s">
        <v>138</v>
      </c>
      <c r="C23" s="1" t="s">
        <v>240</v>
      </c>
      <c r="D23" s="1" t="s">
        <v>241</v>
      </c>
      <c r="E23" s="1" t="s">
        <v>242</v>
      </c>
      <c r="F23" s="1" t="s">
        <v>138</v>
      </c>
      <c r="G23" s="1" t="s">
        <v>139</v>
      </c>
      <c r="H23" s="1" t="s">
        <v>140</v>
      </c>
      <c r="I23" s="1" t="s">
        <v>243</v>
      </c>
      <c r="J23" s="1" t="s">
        <v>142</v>
      </c>
      <c r="K23" s="1" t="s">
        <v>243</v>
      </c>
      <c r="L23" s="1" t="s">
        <v>243</v>
      </c>
      <c r="M23" s="1" t="s">
        <v>143</v>
      </c>
      <c r="N23" s="1" t="s">
        <v>143</v>
      </c>
      <c r="O23" s="1" t="s">
        <v>144</v>
      </c>
      <c r="P23" s="1" t="s">
        <v>145</v>
      </c>
      <c r="Q23" s="1" t="s">
        <v>244</v>
      </c>
      <c r="R23" s="1" t="s">
        <v>147</v>
      </c>
      <c r="S23" s="1" t="s">
        <v>148</v>
      </c>
      <c r="T23" s="1" t="s">
        <v>149</v>
      </c>
    </row>
    <row r="24" s="1" customFormat="1" spans="1:20">
      <c r="A24" s="3">
        <v>16849675427</v>
      </c>
      <c r="B24" s="1" t="s">
        <v>138</v>
      </c>
      <c r="C24" s="1" t="s">
        <v>245</v>
      </c>
      <c r="D24" s="1" t="s">
        <v>184</v>
      </c>
      <c r="E24" s="1" t="s">
        <v>246</v>
      </c>
      <c r="F24" s="1" t="s">
        <v>138</v>
      </c>
      <c r="G24" s="1" t="s">
        <v>139</v>
      </c>
      <c r="H24" s="1" t="s">
        <v>140</v>
      </c>
      <c r="I24" s="1" t="s">
        <v>186</v>
      </c>
      <c r="J24" s="1" t="s">
        <v>142</v>
      </c>
      <c r="K24" s="1" t="s">
        <v>186</v>
      </c>
      <c r="L24" s="1" t="s">
        <v>186</v>
      </c>
      <c r="M24" s="1" t="s">
        <v>143</v>
      </c>
      <c r="N24" s="1" t="s">
        <v>143</v>
      </c>
      <c r="O24" s="1" t="s">
        <v>144</v>
      </c>
      <c r="P24" s="1" t="s">
        <v>145</v>
      </c>
      <c r="Q24" s="1" t="s">
        <v>247</v>
      </c>
      <c r="R24" s="1" t="s">
        <v>147</v>
      </c>
      <c r="S24" s="1" t="s">
        <v>148</v>
      </c>
      <c r="T24" s="1" t="s">
        <v>149</v>
      </c>
    </row>
    <row r="25" s="1" customFormat="1" spans="1:20">
      <c r="A25" s="3">
        <v>16850186458</v>
      </c>
      <c r="B25" s="1" t="s">
        <v>138</v>
      </c>
      <c r="C25" s="1" t="s">
        <v>248</v>
      </c>
      <c r="D25" s="1" t="s">
        <v>249</v>
      </c>
      <c r="E25" s="1" t="s">
        <v>250</v>
      </c>
      <c r="F25" s="1" t="s">
        <v>138</v>
      </c>
      <c r="G25" s="1" t="s">
        <v>139</v>
      </c>
      <c r="H25" s="1" t="s">
        <v>140</v>
      </c>
      <c r="I25" s="1" t="s">
        <v>251</v>
      </c>
      <c r="J25" s="1" t="s">
        <v>142</v>
      </c>
      <c r="K25" s="1" t="s">
        <v>251</v>
      </c>
      <c r="L25" s="1" t="s">
        <v>251</v>
      </c>
      <c r="M25" s="1" t="s">
        <v>143</v>
      </c>
      <c r="N25" s="1" t="s">
        <v>143</v>
      </c>
      <c r="O25" s="1" t="s">
        <v>144</v>
      </c>
      <c r="P25" s="1" t="s">
        <v>145</v>
      </c>
      <c r="Q25" s="1" t="s">
        <v>252</v>
      </c>
      <c r="R25" s="1" t="s">
        <v>147</v>
      </c>
      <c r="S25" s="1" t="s">
        <v>148</v>
      </c>
      <c r="T25" s="1" t="s">
        <v>149</v>
      </c>
    </row>
    <row r="26" s="1" customFormat="1" spans="1:20">
      <c r="A26" s="3">
        <v>16850976218</v>
      </c>
      <c r="B26" s="1" t="s">
        <v>138</v>
      </c>
      <c r="C26" s="1" t="s">
        <v>253</v>
      </c>
      <c r="D26" s="1" t="s">
        <v>254</v>
      </c>
      <c r="E26" s="1" t="s">
        <v>97</v>
      </c>
      <c r="F26" s="1" t="s">
        <v>138</v>
      </c>
      <c r="G26" s="1" t="s">
        <v>139</v>
      </c>
      <c r="H26" s="1" t="s">
        <v>140</v>
      </c>
      <c r="I26" s="1" t="s">
        <v>255</v>
      </c>
      <c r="J26" s="1" t="s">
        <v>142</v>
      </c>
      <c r="K26" s="1" t="s">
        <v>255</v>
      </c>
      <c r="L26" s="1" t="s">
        <v>255</v>
      </c>
      <c r="M26" s="1" t="s">
        <v>143</v>
      </c>
      <c r="N26" s="1" t="s">
        <v>143</v>
      </c>
      <c r="O26" s="1" t="s">
        <v>144</v>
      </c>
      <c r="P26" s="1" t="s">
        <v>145</v>
      </c>
      <c r="Q26" s="1" t="s">
        <v>256</v>
      </c>
      <c r="R26" s="1" t="s">
        <v>147</v>
      </c>
      <c r="S26" s="1" t="s">
        <v>148</v>
      </c>
      <c r="T26" s="1" t="s">
        <v>149</v>
      </c>
    </row>
    <row r="27" s="1" customFormat="1" spans="1:20">
      <c r="A27" s="3">
        <v>16850997558</v>
      </c>
      <c r="B27" s="1" t="s">
        <v>138</v>
      </c>
      <c r="C27" s="1" t="s">
        <v>257</v>
      </c>
      <c r="D27" s="1" t="s">
        <v>258</v>
      </c>
      <c r="E27" s="1" t="s">
        <v>259</v>
      </c>
      <c r="F27" s="1" t="s">
        <v>138</v>
      </c>
      <c r="G27" s="1" t="s">
        <v>139</v>
      </c>
      <c r="H27" s="1" t="s">
        <v>140</v>
      </c>
      <c r="I27" s="1" t="s">
        <v>260</v>
      </c>
      <c r="J27" s="1" t="s">
        <v>142</v>
      </c>
      <c r="K27" s="1" t="s">
        <v>260</v>
      </c>
      <c r="L27" s="1" t="s">
        <v>260</v>
      </c>
      <c r="M27" s="1" t="s">
        <v>143</v>
      </c>
      <c r="N27" s="1" t="s">
        <v>143</v>
      </c>
      <c r="O27" s="1" t="s">
        <v>144</v>
      </c>
      <c r="P27" s="1" t="s">
        <v>145</v>
      </c>
      <c r="Q27" s="1" t="s">
        <v>261</v>
      </c>
      <c r="R27" s="1" t="s">
        <v>147</v>
      </c>
      <c r="S27" s="1" t="s">
        <v>148</v>
      </c>
      <c r="T27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2021-12-09T01:23:20Z</dcterms:created>
  <dcterms:modified xsi:type="dcterms:W3CDTF">2021-12-09T01:37:34Z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3401EE2BC8854DC0B048CA23B3E85E73</vt:lpwstr>
  </property>
  <property fmtid="{D5CDD505-2E9C-101B-9397-08002B2CF9AE}" pid="3" name="KSOProductBuildVer">
    <vt:lpwstr>2052-11.1.0.11115</vt:lpwstr>
  </property>
</Properties>
</file>