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<sst xmlns="http://schemas.openxmlformats.org/spreadsheetml/2006/main" count="1017" uniqueCount="286">
  <si>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</si>
  <si>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</si>
  <si>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</si>
  <si>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</si>
  <si>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</si>
  <si>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</si>
  <si>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</si>
  <si>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</si>
  <si>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</si>
  <si>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</si>
  <si>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</si>
  <si>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</si>
  <si>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</si>
  <si>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</si>
  <si>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</si>
  <si>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</si>
  <si>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</si>
  <si>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</si>
  <si>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</si>
  <si>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</si>
  <si>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</si>
  <si>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</si>
  <si>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</si>
  <si>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</si>
  <si>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</si>
  <si>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</si>
  <si>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</si>
  <si>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[高雄]高雄钧怡大饭店(Harbour 10 Hotel)(80941822)</t>
  </si>
  <si>
    <t>商务客房&lt;2人入住&gt;&lt;早餐&gt;</t>
  </si>
  <si>
    <t>CNY</t>
  </si>
  <si>
    <t>LEI/WENHSIEN</t>
  </si>
  <si>
    <t>CA13744211210CNY</t>
  </si>
  <si>
    <t>未提现</t>
  </si>
  <si>
    <t>携程开票</t>
  </si>
  <si>
    <t>[台北]台北凯统饭店(KDM HOTEL)(80941332)</t>
  </si>
  <si>
    <t>3人房&lt;2人入住&gt;</t>
  </si>
  <si>
    <t>Lee/Guan Way,Lee/Guan Way</t>
  </si>
  <si>
    <t>[香港]香港逸东酒店(Eaton HK)(76478799)</t>
  </si>
  <si>
    <t>逸·雅大床房&lt;2人入住&gt;</t>
  </si>
  <si>
    <t>KWONG/WAI YEE</t>
  </si>
  <si>
    <t>LAI/CHINLAI</t>
  </si>
  <si>
    <t>[上海]汉庭优佳酒店(上海南京西路地铁站店)(76436638)</t>
  </si>
  <si>
    <t>高级双床房&lt;2人入住&gt;&lt;早餐&gt;</t>
  </si>
  <si>
    <t>王思议,董琼艳</t>
  </si>
  <si>
    <t>R2000419070047754001</t>
  </si>
  <si>
    <t>[屏东]屏东垦丁假期渡假饭店(Kenting Holiday)(81210056)</t>
  </si>
  <si>
    <t>标准双人房&lt;2人入住&gt;</t>
  </si>
  <si>
    <t>HUANG/LUNGCHUAN,CHOU/YUNGSHENG</t>
  </si>
  <si>
    <t>KAO/HUAN HSUN,KAO/HUAN HSUN</t>
  </si>
  <si>
    <t>[上海]汉庭酒店(上海火车站店)(76438834)</t>
  </si>
  <si>
    <t>王时林</t>
  </si>
  <si>
    <t>R2000702070367517001</t>
  </si>
  <si>
    <t>[台南]台南台邦商旅(Taipung Suites)(82340337)</t>
  </si>
  <si>
    <t>豪华双床房&lt;2人入住&gt;</t>
  </si>
  <si>
    <t>WANG/CHUANSHENG</t>
  </si>
  <si>
    <t>[衡水]骏怡精选酒店(衡水奥体中心店)(82340826)</t>
  </si>
  <si>
    <t>高级大床房&lt;2人入住&gt;</t>
  </si>
  <si>
    <t>蒲静</t>
  </si>
  <si>
    <t>[香港]晋逸精品酒店中环(Butterfly on Wellington Boutique Hotel Central)(80243562)</t>
  </si>
  <si>
    <t>高级客房&lt;2人入住&gt;</t>
  </si>
  <si>
    <t>Tse/Wai Ho,Lai/Ching Man</t>
  </si>
  <si>
    <t>[保定]城市便捷酒店(保定火车站店)(80249552)</t>
  </si>
  <si>
    <t>特惠大床房&lt;2人入住&gt;&lt;早餐&gt;</t>
  </si>
  <si>
    <t>代攀</t>
  </si>
  <si>
    <t>[厦门]厦门海景千禧大酒店(68194086)</t>
  </si>
  <si>
    <t>高级大床房&lt;2人入住&gt;&lt;早餐&gt;</t>
  </si>
  <si>
    <t>郑西凡</t>
  </si>
  <si>
    <t>[西安]锦江之星(西安回民街钟楼地铁站店)(77170939)</t>
  </si>
  <si>
    <t>商务房d&lt;2人入住&gt;&lt;钻石会员&gt;&lt;交叉用户机票，高铁，汽车，船票，用车&gt;</t>
  </si>
  <si>
    <t>杨虹光</t>
  </si>
  <si>
    <t>退单</t>
  </si>
  <si>
    <t>[香港]香港铜锣湾利景酒店(The Charterhouse Causeway Bay)(80247373)</t>
  </si>
  <si>
    <t>高级间&lt;2人入住&gt;</t>
  </si>
  <si>
    <t>lee/ming lun</t>
  </si>
  <si>
    <t>[淮安]格林豪泰(淮安清江浦区第二人民医院淮海南路店)(80246509)</t>
  </si>
  <si>
    <t>董全亮</t>
  </si>
  <si>
    <t>取消</t>
  </si>
  <si>
    <t>[淮南]尚客优品酒店(淮南田家庵区华联商厦店)(81208818)</t>
  </si>
  <si>
    <t>优品大床房&lt;2人入住&gt;</t>
  </si>
  <si>
    <t>王一一</t>
  </si>
  <si>
    <t>[梅州]维也纳酒店(梅州江南店)(68343690)</t>
  </si>
  <si>
    <t>高级双床房&lt;2人入住&gt;&lt;钻石会员&gt;&lt;交叉用户机票，高铁，汽车，船票，用车&gt;</t>
  </si>
  <si>
    <t>杨紫莹,林焕其</t>
  </si>
  <si>
    <t>Mo/Kwokon</t>
  </si>
  <si>
    <t>[泰州]锦江之星品尚(泰州姜堰汽车总站店)(80247013)</t>
  </si>
  <si>
    <t>商务房A&lt;2人入住&gt;&lt;早餐&gt;&lt;钻石会员&gt;&lt;交叉用户机票，高铁，汽车，船票，用车&gt;</t>
  </si>
  <si>
    <t>张赣</t>
  </si>
  <si>
    <t>[香港]香港客舍酒店(Hotel Hart)(80243696)</t>
  </si>
  <si>
    <t>标准双人间&lt;2人入住&gt;</t>
  </si>
  <si>
    <t>FANG/JIAHAO</t>
  </si>
  <si>
    <t>Kwan/Pak to</t>
  </si>
  <si>
    <t>POK/WAI KIT</t>
  </si>
  <si>
    <t>Chan/Sze Wai Steven</t>
  </si>
  <si>
    <t>LEE/HING TONG</t>
  </si>
  <si>
    <t>CHAN/FUNG BILLY</t>
  </si>
  <si>
    <t>hui/ka chi</t>
  </si>
  <si>
    <t>[海阳]派酒店(海阳汽车站商业中心店)(80246572)</t>
  </si>
  <si>
    <t>精选大床房&lt;2人入住&gt;</t>
  </si>
  <si>
    <t>王明智</t>
  </si>
  <si>
    <t>[宿州]骏怡连锁酒店（宿州火车站店）(82341394)</t>
  </si>
  <si>
    <t>潘尚</t>
  </si>
  <si>
    <t>[嘉义市]嘉义耐斯王子大饭店(Nice Prince Hotel)(80942367)</t>
  </si>
  <si>
    <t>豪华客房&lt;2人入住&gt;&lt;早餐&gt;</t>
  </si>
  <si>
    <t>CHIU/Ya wen</t>
  </si>
  <si>
    <t>L010081</t>
  </si>
  <si>
    <t>hung/chor ying jacky</t>
  </si>
  <si>
    <t>[共和]格林豪泰酒店(共和店)(76434196)</t>
  </si>
  <si>
    <t>安心双床房&lt;2人入住&gt;</t>
  </si>
  <si>
    <t>罗显德</t>
  </si>
  <si>
    <t>(GRT)73122747;</t>
  </si>
  <si>
    <t>[昆明]昆明驼峰客栈(68612583)</t>
  </si>
  <si>
    <t>驼峰大床房&lt;2人入住&gt;&lt;早餐&gt;</t>
  </si>
  <si>
    <t>刀燕芬</t>
  </si>
  <si>
    <t>[无锡]尚客优连锁酒店(无锡高铁东站红豆广场店)(81209166)</t>
  </si>
  <si>
    <t>特惠大床房&lt;2人入住&gt;</t>
  </si>
  <si>
    <t>李帮峰</t>
  </si>
  <si>
    <t>[香港]香港富荟旺角酒店(iclub Mong Kok Hotel)(76478775)</t>
  </si>
  <si>
    <t>尊荟Premier大床房&lt;2人入住&gt;&lt;早餐&gt;</t>
  </si>
  <si>
    <t>LIN/XIN</t>
  </si>
  <si>
    <t>，</t>
  </si>
  <si>
    <t xml:space="preserve"> 9575 CNY</t>
  </si>
  <si>
    <t>A211210093822481</t>
  </si>
  <si>
    <t>总计：9575元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</si>
  <si>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</si>
  <si>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</si>
  <si>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</si>
  <si>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</si>
  <si>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</si>
  <si>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</si>
  <si>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</si>
  <si>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</si>
  <si>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</si>
  <si>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</si>
  <si>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</si>
  <si>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</si>
  <si>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</si>
  <si>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</si>
  <si>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</si>
  <si>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</si>
  <si>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</si>
  <si>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2021-11-24</t>
  </si>
  <si>
    <t>2311138</t>
  </si>
  <si>
    <t>香港富荟旺角酒店</t>
  </si>
  <si>
    <t>LIN XIN</t>
  </si>
  <si>
    <t>2021-11-25</t>
  </si>
  <si>
    <t>退房日月结</t>
  </si>
  <si>
    <t>427.00</t>
  </si>
  <si>
    <t>RMB</t>
  </si>
  <si>
    <t>0</t>
  </si>
  <si>
    <t>0.00</t>
  </si>
  <si>
    <t>携程汇登国内直连</t>
  </si>
  <si>
    <t>2021-11-24 22:13:32</t>
  </si>
  <si>
    <t>否</t>
  </si>
  <si>
    <t>广州汇登信息科技有限公司</t>
  </si>
  <si>
    <t>直连</t>
  </si>
  <si>
    <t>2310781</t>
  </si>
  <si>
    <t>尚客优连锁酒店（无锡高铁东站红豆广场店）</t>
  </si>
  <si>
    <t>135.00</t>
  </si>
  <si>
    <t>2021-11-24 18:49:56</t>
  </si>
  <si>
    <t>2310764</t>
  </si>
  <si>
    <t>昆明驼峰客栈</t>
  </si>
  <si>
    <t>201.00</t>
  </si>
  <si>
    <t>2021-11-24 18:42:31</t>
  </si>
  <si>
    <t>2310726</t>
  </si>
  <si>
    <t>格林豪泰酒店(共和店)</t>
  </si>
  <si>
    <t>164.00</t>
  </si>
  <si>
    <t>2021-11-24 18:27:19</t>
  </si>
  <si>
    <t>2310645</t>
  </si>
  <si>
    <t>香港铜锣湾利景酒店</t>
  </si>
  <si>
    <t>hung chor ying jacky</t>
  </si>
  <si>
    <t>150.00</t>
  </si>
  <si>
    <t>2021-11-24 17:51:33</t>
  </si>
  <si>
    <t>2310612</t>
  </si>
  <si>
    <t>嘉义耐斯王子大饭店</t>
  </si>
  <si>
    <t>CHIU Ya wen</t>
  </si>
  <si>
    <t>723.00</t>
  </si>
  <si>
    <t>2021-11-24 17:34:38</t>
  </si>
  <si>
    <t>2310500</t>
  </si>
  <si>
    <t>骏怡连锁酒店（宿州火车站店）</t>
  </si>
  <si>
    <t>107.00</t>
  </si>
  <si>
    <t>2021-11-24 16:42:29</t>
  </si>
  <si>
    <t>2310397</t>
  </si>
  <si>
    <t>派酒店（海阳汽车站商业中心店）</t>
  </si>
  <si>
    <t>223.00</t>
  </si>
  <si>
    <t>2021-11-24 15:30:56</t>
  </si>
  <si>
    <t>2310383</t>
  </si>
  <si>
    <t>hui ka chi</t>
  </si>
  <si>
    <t>2021-11-24 15:27:21</t>
  </si>
  <si>
    <t>2310366</t>
  </si>
  <si>
    <t>CHAN FUNG BILLY</t>
  </si>
  <si>
    <t>2021-11-24 15:10:00</t>
  </si>
  <si>
    <t>2310322</t>
  </si>
  <si>
    <t>LEE HING TONG</t>
  </si>
  <si>
    <t>2021-11-24 14:35:46</t>
  </si>
  <si>
    <t>2310300</t>
  </si>
  <si>
    <t>Chan Sze Wai Steven</t>
  </si>
  <si>
    <t>2021-11-24 14:11:41</t>
  </si>
  <si>
    <t>2310207</t>
  </si>
  <si>
    <t>POK WAI KIT</t>
  </si>
  <si>
    <t>2021-11-24 13:00:14</t>
  </si>
  <si>
    <t>2310197</t>
  </si>
  <si>
    <t>Kwan Pak to</t>
  </si>
  <si>
    <t>2021-11-24 12:54:18</t>
  </si>
  <si>
    <t>2310195</t>
  </si>
  <si>
    <t>香港客舍酒店</t>
  </si>
  <si>
    <t>FANG JIAHAO</t>
  </si>
  <si>
    <t>243.00</t>
  </si>
  <si>
    <t>2021-11-24 12:53:45</t>
  </si>
  <si>
    <t>2310101</t>
  </si>
  <si>
    <t>锦江之星品尚(泰州姜堰汽车总站店)</t>
  </si>
  <si>
    <t>139.00</t>
  </si>
  <si>
    <t>2021-11-24 11:57:50</t>
  </si>
  <si>
    <t>2310019</t>
  </si>
  <si>
    <t>Mo Kwokon</t>
  </si>
  <si>
    <t>2021-11-24 11:06:18</t>
  </si>
  <si>
    <t>2309870</t>
  </si>
  <si>
    <t>格林豪泰(淮安淮海南路店)</t>
  </si>
  <si>
    <t>2021-11-24 08:42:22</t>
  </si>
  <si>
    <t>2309819</t>
  </si>
  <si>
    <t>lee ming lun</t>
  </si>
  <si>
    <t>145.00</t>
  </si>
  <si>
    <t>2021-11-24 07:11:22</t>
  </si>
  <si>
    <t>2021-11-23</t>
  </si>
  <si>
    <t>2309661</t>
  </si>
  <si>
    <t>锦江之星(西安钟鼓楼地铁站店)</t>
  </si>
  <si>
    <t>98.00</t>
  </si>
  <si>
    <t>2021-11-23 22:39:06</t>
  </si>
  <si>
    <t>2309548</t>
  </si>
  <si>
    <t>城市便捷酒店(保定火车站店)</t>
  </si>
  <si>
    <t>2021-11-23 21:30:06</t>
  </si>
  <si>
    <t>2309404</t>
  </si>
  <si>
    <t>晋逸精品酒店中环</t>
  </si>
  <si>
    <t>Tse Wai Ho,Lai Ching Man</t>
  </si>
  <si>
    <t>444.00</t>
  </si>
  <si>
    <t>2021-11-23 19:56:47</t>
  </si>
  <si>
    <t>2309393</t>
  </si>
  <si>
    <t>骏怡精选酒店(衡水奥体中心店)</t>
  </si>
  <si>
    <t>116.00</t>
  </si>
  <si>
    <t>2021-11-23 19:50:22</t>
  </si>
  <si>
    <t>2309096</t>
  </si>
  <si>
    <t>台南台邦商旅</t>
  </si>
  <si>
    <t>WANG CHUANSHENG</t>
  </si>
  <si>
    <t>721.00</t>
  </si>
  <si>
    <t>2021-11-23 17:14:35</t>
  </si>
  <si>
    <t>2308510</t>
  </si>
  <si>
    <t>汉庭酒店(上海火车站店)</t>
  </si>
  <si>
    <t>482.00</t>
  </si>
  <si>
    <t>241.00</t>
  </si>
  <si>
    <t>-241</t>
  </si>
  <si>
    <t>2021-11-23 10:31:59</t>
  </si>
  <si>
    <t>2021-11-22</t>
  </si>
  <si>
    <t>2307310</t>
  </si>
  <si>
    <t>高雄钧怡大饭店</t>
  </si>
  <si>
    <t>KAO HUAN HSUN,KAO HUAN HSUN</t>
  </si>
  <si>
    <t>375.00</t>
  </si>
  <si>
    <t>2021-11-22 12:43:58</t>
  </si>
  <si>
    <t>2021-11-21</t>
  </si>
  <si>
    <t>2305882</t>
  </si>
  <si>
    <t>屏东垦丁假期渡假饭店</t>
  </si>
  <si>
    <t>HUANG LUNGCHUAN,CHOU YUNGSHENG</t>
  </si>
  <si>
    <t>530.00</t>
  </si>
  <si>
    <t>2021-11-21 09:53:03</t>
  </si>
  <si>
    <t>2021-11-19</t>
  </si>
  <si>
    <t>2304114</t>
  </si>
  <si>
    <t>汉庭优佳酒店(上海恒隆广场店)</t>
  </si>
  <si>
    <t>1039.00</t>
  </si>
  <si>
    <t>2021-11-19 17:42:37</t>
  </si>
  <si>
    <t>2303840</t>
  </si>
  <si>
    <t>LAI CHINLAI</t>
  </si>
  <si>
    <t>2021-11-19 13:58:17</t>
  </si>
  <si>
    <t>2303455</t>
  </si>
  <si>
    <t>香港逸东酒店</t>
  </si>
  <si>
    <t>KWONG WAI YEE</t>
  </si>
  <si>
    <t>640.00</t>
  </si>
  <si>
    <t>2021-11-19 05:36:22</t>
  </si>
  <si>
    <t>2021-11-18</t>
  </si>
  <si>
    <t>2303359</t>
  </si>
  <si>
    <t>台北凯统饭店</t>
  </si>
  <si>
    <t>Lee Guan Way,Lee Guan Way</t>
  </si>
  <si>
    <t>666.00</t>
  </si>
  <si>
    <t>2021-11-18 23:11:22</t>
  </si>
  <si>
    <t>2021-11-16</t>
  </si>
  <si>
    <t>2300820</t>
  </si>
  <si>
    <t>LEI WENHSIEN</t>
  </si>
  <si>
    <t>349.00</t>
  </si>
  <si>
    <t>2021-11-16 19:46:43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</si>
</sst>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16807667761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44524</v>
      </c>
      <c r="G2" s="5">
        <v>44525</v>
      </c>
      <c r="H2" s="4">
        <v>1</v>
      </c>
      <c r="I2" s="4">
        <v>1</v>
      </c>
      <c r="J2" s="4">
        <v>1</v>
      </c>
      <c r="K2" s="4" t="s">
        <v>29</v>
      </c>
      <c r="L2" s="4">
        <v>349</v>
      </c>
      <c r="M2" s="4">
        <v>349</v>
      </c>
      <c r="N2" s="4" t="s">
        <v>30</v>
      </c>
      <c r="O2" s="4" t="s">
        <v>31</v>
      </c>
      <c r="P2" s="4" t="s">
        <v>32</v>
      </c>
      <c r="Q2" s="4">
        <v>0</v>
      </c>
      <c r="R2" s="6">
        <v>44516</v>
      </c>
      <c r="S2" s="5">
        <v>44540</v>
      </c>
      <c r="T2" s="4" t="s">
        <v>33</v>
      </c>
      <c r="U2" s="4">
        <v>349</v>
      </c>
      <c r="V2" s="4">
        <v>0</v>
      </c>
      <c r="W2" s="4">
        <v>0</v>
      </c>
    </row>
    <row r="3" s="4" customFormat="1" spans="1:23">
      <c r="A3" s="4">
        <v>16818609287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44523</v>
      </c>
      <c r="G3" s="5">
        <v>44525</v>
      </c>
      <c r="H3" s="4">
        <v>1</v>
      </c>
      <c r="I3" s="4">
        <v>2</v>
      </c>
      <c r="J3" s="4">
        <v>2</v>
      </c>
      <c r="K3" s="4" t="s">
        <v>29</v>
      </c>
      <c r="L3" s="4">
        <v>666</v>
      </c>
      <c r="M3" s="4">
        <v>666</v>
      </c>
      <c r="N3" s="4" t="s">
        <v>36</v>
      </c>
      <c r="O3" s="4" t="s">
        <v>31</v>
      </c>
      <c r="P3" s="4" t="s">
        <v>32</v>
      </c>
      <c r="Q3" s="4">
        <v>0</v>
      </c>
      <c r="R3" s="6">
        <v>44518</v>
      </c>
      <c r="S3" s="5">
        <v>44540</v>
      </c>
      <c r="T3" s="4" t="s">
        <v>33</v>
      </c>
      <c r="U3" s="4">
        <v>666</v>
      </c>
      <c r="V3" s="4">
        <v>0</v>
      </c>
      <c r="W3" s="4">
        <v>0</v>
      </c>
    </row>
    <row r="4" s="4" customFormat="1" spans="1:24">
      <c r="A4" s="4">
        <v>16821612736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44523</v>
      </c>
      <c r="G4" s="5">
        <v>44525</v>
      </c>
      <c r="H4" s="4">
        <v>1</v>
      </c>
      <c r="I4" s="4">
        <v>2</v>
      </c>
      <c r="J4" s="4">
        <v>2</v>
      </c>
      <c r="K4" s="4" t="s">
        <v>29</v>
      </c>
      <c r="L4" s="4">
        <v>640</v>
      </c>
      <c r="M4" s="4">
        <v>640</v>
      </c>
      <c r="N4" s="4" t="s">
        <v>39</v>
      </c>
      <c r="O4" s="4" t="s">
        <v>31</v>
      </c>
      <c r="P4" s="4" t="s">
        <v>32</v>
      </c>
      <c r="Q4" s="4">
        <v>0</v>
      </c>
      <c r="R4" s="6">
        <v>44519</v>
      </c>
      <c r="S4" s="5">
        <v>44540</v>
      </c>
      <c r="T4" s="4" t="s">
        <v>33</v>
      </c>
      <c r="U4" s="4">
        <v>640</v>
      </c>
      <c r="V4" s="4">
        <v>0</v>
      </c>
      <c r="W4" s="4">
        <v>0</v>
      </c>
      <c r="X4" s="4">
        <v>2303455</v>
      </c>
    </row>
    <row r="5" s="4" customFormat="1" spans="1:23">
      <c r="A5" s="4">
        <v>16823265078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44524</v>
      </c>
      <c r="G5" s="5">
        <v>44525</v>
      </c>
      <c r="H5" s="4">
        <v>1</v>
      </c>
      <c r="I5" s="4">
        <v>1</v>
      </c>
      <c r="J5" s="4">
        <v>1</v>
      </c>
      <c r="K5" s="4" t="s">
        <v>29</v>
      </c>
      <c r="L5" s="4">
        <v>375</v>
      </c>
      <c r="M5" s="4">
        <v>375</v>
      </c>
      <c r="N5" s="4" t="s">
        <v>40</v>
      </c>
      <c r="O5" s="4" t="s">
        <v>31</v>
      </c>
      <c r="P5" s="4" t="s">
        <v>32</v>
      </c>
      <c r="Q5" s="4">
        <v>0</v>
      </c>
      <c r="R5" s="6">
        <v>44519</v>
      </c>
      <c r="S5" s="5">
        <v>44540</v>
      </c>
      <c r="T5" s="4" t="s">
        <v>33</v>
      </c>
      <c r="U5" s="4">
        <v>375</v>
      </c>
      <c r="V5" s="4">
        <v>0</v>
      </c>
      <c r="W5" s="4">
        <v>0</v>
      </c>
    </row>
    <row r="6" s="4" customFormat="1" spans="1:25">
      <c r="A6" s="4">
        <v>16824235073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44523</v>
      </c>
      <c r="G6" s="5">
        <v>44525</v>
      </c>
      <c r="H6" s="4">
        <v>1</v>
      </c>
      <c r="I6" s="4">
        <v>2</v>
      </c>
      <c r="J6" s="4">
        <v>2</v>
      </c>
      <c r="K6" s="4" t="s">
        <v>29</v>
      </c>
      <c r="L6" s="4">
        <v>1039</v>
      </c>
      <c r="M6" s="4">
        <v>1039</v>
      </c>
      <c r="N6" s="4" t="s">
        <v>43</v>
      </c>
      <c r="O6" s="4" t="s">
        <v>31</v>
      </c>
      <c r="P6" s="4" t="s">
        <v>32</v>
      </c>
      <c r="Q6" s="4">
        <v>0</v>
      </c>
      <c r="R6" s="6">
        <v>44519</v>
      </c>
      <c r="S6" s="5">
        <v>44540</v>
      </c>
      <c r="T6" s="4" t="s">
        <v>33</v>
      </c>
      <c r="U6" s="4">
        <v>1039</v>
      </c>
      <c r="V6" s="4">
        <v>0</v>
      </c>
      <c r="W6" s="4">
        <v>0</v>
      </c>
      <c r="X6" s="4">
        <v>2304114</v>
      </c>
      <c r="Y6" s="4" t="s">
        <v>44</v>
      </c>
    </row>
    <row r="7" s="4" customFormat="1" spans="1:26">
      <c r="A7" s="4">
        <v>16833469321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44524</v>
      </c>
      <c r="G7" s="5">
        <v>44525</v>
      </c>
      <c r="H7" s="4">
        <v>2</v>
      </c>
      <c r="I7" s="4">
        <v>1</v>
      </c>
      <c r="J7" s="4">
        <v>2</v>
      </c>
      <c r="K7" s="4" t="s">
        <v>29</v>
      </c>
      <c r="L7" s="4">
        <v>530</v>
      </c>
      <c r="M7" s="4">
        <v>530</v>
      </c>
      <c r="N7" s="4" t="s">
        <v>47</v>
      </c>
      <c r="O7" s="4" t="s">
        <v>31</v>
      </c>
      <c r="P7" s="4" t="s">
        <v>32</v>
      </c>
      <c r="Q7" s="4">
        <v>0</v>
      </c>
      <c r="R7" s="6">
        <v>44521</v>
      </c>
      <c r="S7" s="5">
        <v>44540</v>
      </c>
      <c r="T7" s="4" t="s">
        <v>33</v>
      </c>
      <c r="U7" s="4">
        <v>530</v>
      </c>
      <c r="V7" s="4">
        <v>0</v>
      </c>
      <c r="W7" s="4">
        <v>0</v>
      </c>
      <c r="X7" s="4">
        <v>2305882</v>
      </c>
      <c r="Y7" s="4">
        <v>147846</v>
      </c>
      <c r="Z7" s="4">
        <v>147847</v>
      </c>
    </row>
    <row r="8" s="4" customFormat="1" spans="1:23">
      <c r="A8" s="4">
        <v>16841224082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44524</v>
      </c>
      <c r="G8" s="5">
        <v>44525</v>
      </c>
      <c r="H8" s="4">
        <v>1</v>
      </c>
      <c r="I8" s="4">
        <v>1</v>
      </c>
      <c r="J8" s="4">
        <v>1</v>
      </c>
      <c r="K8" s="4" t="s">
        <v>29</v>
      </c>
      <c r="L8" s="4">
        <v>375</v>
      </c>
      <c r="M8" s="4">
        <v>375</v>
      </c>
      <c r="N8" s="4" t="s">
        <v>48</v>
      </c>
      <c r="O8" s="4" t="s">
        <v>31</v>
      </c>
      <c r="P8" s="4" t="s">
        <v>32</v>
      </c>
      <c r="Q8" s="4">
        <v>0</v>
      </c>
      <c r="R8" s="6">
        <v>44522</v>
      </c>
      <c r="S8" s="5">
        <v>44540</v>
      </c>
      <c r="T8" s="4" t="s">
        <v>33</v>
      </c>
      <c r="U8" s="4">
        <v>375</v>
      </c>
      <c r="V8" s="4">
        <v>0</v>
      </c>
      <c r="W8" s="4">
        <v>0</v>
      </c>
    </row>
    <row r="9" s="4" customFormat="1" spans="1:25">
      <c r="A9" s="4">
        <v>16847761527</v>
      </c>
      <c r="B9" s="4" t="s">
        <v>25</v>
      </c>
      <c r="C9" s="4" t="s">
        <v>26</v>
      </c>
      <c r="D9" s="4" t="s">
        <v>49</v>
      </c>
      <c r="E9" s="4" t="s">
        <v>42</v>
      </c>
      <c r="F9" s="5">
        <v>44523</v>
      </c>
      <c r="G9" s="5">
        <v>44525</v>
      </c>
      <c r="H9" s="4">
        <v>1</v>
      </c>
      <c r="I9" s="4">
        <v>2</v>
      </c>
      <c r="J9" s="4">
        <v>2</v>
      </c>
      <c r="K9" s="4" t="s">
        <v>29</v>
      </c>
      <c r="L9" s="4">
        <v>482</v>
      </c>
      <c r="M9" s="4">
        <v>482</v>
      </c>
      <c r="N9" s="4" t="s">
        <v>50</v>
      </c>
      <c r="O9" s="4" t="s">
        <v>31</v>
      </c>
      <c r="P9" s="4" t="s">
        <v>32</v>
      </c>
      <c r="Q9" s="4">
        <v>0</v>
      </c>
      <c r="R9" s="6">
        <v>44523</v>
      </c>
      <c r="S9" s="5">
        <v>44540</v>
      </c>
      <c r="T9" s="4" t="s">
        <v>33</v>
      </c>
      <c r="U9" s="4">
        <v>482</v>
      </c>
      <c r="V9" s="4">
        <v>0</v>
      </c>
      <c r="W9" s="4">
        <v>0</v>
      </c>
      <c r="X9" s="4"/>
      <c r="Y9" s="4" t="s">
        <v>51</v>
      </c>
    </row>
    <row r="10" s="4" customFormat="1" spans="1:25">
      <c r="A10" s="4">
        <v>16849448105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44524</v>
      </c>
      <c r="G10" s="5">
        <v>44525</v>
      </c>
      <c r="H10" s="4">
        <v>1</v>
      </c>
      <c r="I10" s="4">
        <v>1</v>
      </c>
      <c r="J10" s="4">
        <v>1</v>
      </c>
      <c r="K10" s="4" t="s">
        <v>29</v>
      </c>
      <c r="L10" s="4">
        <v>721</v>
      </c>
      <c r="M10" s="4">
        <v>721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44523</v>
      </c>
      <c r="S10" s="5">
        <v>44540</v>
      </c>
      <c r="T10" s="4" t="s">
        <v>33</v>
      </c>
      <c r="U10" s="4">
        <v>721</v>
      </c>
      <c r="V10" s="4">
        <v>0</v>
      </c>
      <c r="W10" s="4">
        <v>0</v>
      </c>
      <c r="X10" s="4">
        <v>2309096</v>
      </c>
      <c r="Y10" s="4">
        <v>211123074</v>
      </c>
    </row>
    <row r="11" s="4" customFormat="1" spans="1:24">
      <c r="A11" s="4">
        <v>16850245848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44524</v>
      </c>
      <c r="G11" s="5">
        <v>44525</v>
      </c>
      <c r="H11" s="4">
        <v>1</v>
      </c>
      <c r="I11" s="4">
        <v>1</v>
      </c>
      <c r="J11" s="4">
        <v>1</v>
      </c>
      <c r="K11" s="4" t="s">
        <v>29</v>
      </c>
      <c r="L11" s="4">
        <v>116</v>
      </c>
      <c r="M11" s="4">
        <v>116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44523</v>
      </c>
      <c r="S11" s="5">
        <v>44540</v>
      </c>
      <c r="T11" s="4" t="s">
        <v>33</v>
      </c>
      <c r="U11" s="4">
        <v>116</v>
      </c>
      <c r="V11" s="4">
        <v>0</v>
      </c>
      <c r="W11" s="4">
        <v>0</v>
      </c>
      <c r="X11" s="4">
        <v>2309393</v>
      </c>
    </row>
    <row r="12" s="4" customFormat="1" spans="1:25">
      <c r="A12" s="4">
        <v>16850292286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44524</v>
      </c>
      <c r="G12" s="5">
        <v>44525</v>
      </c>
      <c r="H12" s="4">
        <v>1</v>
      </c>
      <c r="I12" s="4">
        <v>1</v>
      </c>
      <c r="J12" s="4">
        <v>1</v>
      </c>
      <c r="K12" s="4" t="s">
        <v>29</v>
      </c>
      <c r="L12" s="4">
        <v>444</v>
      </c>
      <c r="M12" s="4">
        <v>444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44523</v>
      </c>
      <c r="S12" s="5">
        <v>44540</v>
      </c>
      <c r="T12" s="4" t="s">
        <v>33</v>
      </c>
      <c r="U12" s="4">
        <v>444</v>
      </c>
      <c r="V12" s="4">
        <v>0</v>
      </c>
      <c r="W12" s="4">
        <v>0</v>
      </c>
      <c r="X12" s="4"/>
      <c r="Y12" s="4">
        <v>642671416</v>
      </c>
    </row>
    <row r="13" s="4" customFormat="1" spans="1:23">
      <c r="A13" s="4">
        <v>16850700824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44524</v>
      </c>
      <c r="G13" s="5">
        <v>44525</v>
      </c>
      <c r="H13" s="4">
        <v>1</v>
      </c>
      <c r="I13" s="4">
        <v>1</v>
      </c>
      <c r="J13" s="4">
        <v>1</v>
      </c>
      <c r="K13" s="4" t="s">
        <v>29</v>
      </c>
      <c r="L13" s="4">
        <v>139</v>
      </c>
      <c r="M13" s="4">
        <v>139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44523</v>
      </c>
      <c r="S13" s="5">
        <v>44540</v>
      </c>
      <c r="T13" s="4" t="s">
        <v>33</v>
      </c>
      <c r="U13" s="4">
        <v>139</v>
      </c>
      <c r="V13" s="4">
        <v>0</v>
      </c>
      <c r="W13" s="4">
        <v>0</v>
      </c>
    </row>
    <row r="14" s="4" customFormat="1" spans="1:24">
      <c r="A14" s="4">
        <v>16850730389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44524</v>
      </c>
      <c r="G14" s="5">
        <v>44525</v>
      </c>
      <c r="H14" s="4">
        <v>1</v>
      </c>
      <c r="I14" s="4">
        <v>1</v>
      </c>
      <c r="J14" s="4">
        <v>1</v>
      </c>
      <c r="K14" s="4" t="s">
        <v>29</v>
      </c>
      <c r="L14" s="4">
        <v>490</v>
      </c>
      <c r="M14" s="4">
        <v>490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44523</v>
      </c>
      <c r="S14" s="5">
        <v>44540</v>
      </c>
      <c r="T14" s="4" t="s">
        <v>33</v>
      </c>
      <c r="U14" s="4">
        <v>490</v>
      </c>
      <c r="V14" s="4">
        <v>0</v>
      </c>
      <c r="W14" s="4">
        <v>0</v>
      </c>
      <c r="X14" s="4">
        <v>2309557</v>
      </c>
    </row>
    <row r="15" s="4" customFormat="1" spans="1:24">
      <c r="A15" s="4">
        <v>16850936061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44524</v>
      </c>
      <c r="G15" s="5">
        <v>44525</v>
      </c>
      <c r="H15" s="4">
        <v>1</v>
      </c>
      <c r="I15" s="4">
        <v>1</v>
      </c>
      <c r="J15" s="4">
        <v>1</v>
      </c>
      <c r="K15" s="4" t="s">
        <v>29</v>
      </c>
      <c r="L15" s="4">
        <v>98</v>
      </c>
      <c r="M15" s="4">
        <v>98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44523</v>
      </c>
      <c r="S15" s="5">
        <v>44540</v>
      </c>
      <c r="T15" s="4" t="s">
        <v>33</v>
      </c>
      <c r="U15" s="4">
        <v>98</v>
      </c>
      <c r="V15" s="4">
        <v>0</v>
      </c>
      <c r="W15" s="4">
        <v>0</v>
      </c>
      <c r="X15" s="4">
        <v>2309661</v>
      </c>
    </row>
    <row r="16" s="4" customFormat="1" spans="1:25">
      <c r="A16" s="4">
        <v>16847761527</v>
      </c>
      <c r="B16" s="4" t="s">
        <v>25</v>
      </c>
      <c r="C16" s="4" t="s">
        <v>70</v>
      </c>
      <c r="D16" s="4" t="s">
        <v>49</v>
      </c>
      <c r="E16" s="4" t="s">
        <v>42</v>
      </c>
      <c r="F16" s="5">
        <v>44523</v>
      </c>
      <c r="G16" s="5">
        <v>44525</v>
      </c>
      <c r="H16" s="4">
        <v>1</v>
      </c>
      <c r="I16" s="4">
        <v>2</v>
      </c>
      <c r="J16" s="4">
        <v>2</v>
      </c>
      <c r="K16" s="4" t="s">
        <v>29</v>
      </c>
      <c r="L16" s="4">
        <v>-241</v>
      </c>
      <c r="M16" s="4">
        <v>-241</v>
      </c>
      <c r="N16" s="4" t="s">
        <v>50</v>
      </c>
      <c r="O16" s="4" t="s">
        <v>31</v>
      </c>
      <c r="P16" s="4" t="s">
        <v>32</v>
      </c>
      <c r="Q16" s="4">
        <v>0</v>
      </c>
      <c r="R16" s="6">
        <v>44523</v>
      </c>
      <c r="S16" s="5">
        <v>44540</v>
      </c>
      <c r="T16" s="4" t="s">
        <v>33</v>
      </c>
      <c r="U16" s="4">
        <v>-241</v>
      </c>
      <c r="V16" s="4">
        <v>0</v>
      </c>
      <c r="W16" s="4">
        <v>0</v>
      </c>
      <c r="X16" s="4"/>
      <c r="Y16" s="4" t="s">
        <v>51</v>
      </c>
    </row>
    <row r="17" s="4" customFormat="1" spans="1:24">
      <c r="A17" s="4">
        <v>16854602391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44524</v>
      </c>
      <c r="G17" s="5">
        <v>44525</v>
      </c>
      <c r="H17" s="4">
        <v>1</v>
      </c>
      <c r="I17" s="4">
        <v>1</v>
      </c>
      <c r="J17" s="4">
        <v>1</v>
      </c>
      <c r="K17" s="4" t="s">
        <v>29</v>
      </c>
      <c r="L17" s="4">
        <v>145</v>
      </c>
      <c r="M17" s="4">
        <v>145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44524</v>
      </c>
      <c r="S17" s="5">
        <v>44540</v>
      </c>
      <c r="T17" s="4" t="s">
        <v>33</v>
      </c>
      <c r="U17" s="4">
        <v>145</v>
      </c>
      <c r="V17" s="4">
        <v>0</v>
      </c>
      <c r="W17" s="4">
        <v>0</v>
      </c>
      <c r="X17" s="4">
        <v>2309819</v>
      </c>
    </row>
    <row r="18" s="4" customFormat="1" spans="1:23">
      <c r="A18" s="4">
        <v>16854879099</v>
      </c>
      <c r="B18" s="4" t="s">
        <v>25</v>
      </c>
      <c r="C18" s="4" t="s">
        <v>26</v>
      </c>
      <c r="D18" s="4" t="s">
        <v>74</v>
      </c>
      <c r="E18" s="4" t="s">
        <v>56</v>
      </c>
      <c r="F18" s="5">
        <v>44524</v>
      </c>
      <c r="G18" s="5">
        <v>44525</v>
      </c>
      <c r="H18" s="4">
        <v>1</v>
      </c>
      <c r="I18" s="4">
        <v>1</v>
      </c>
      <c r="J18" s="4">
        <v>1</v>
      </c>
      <c r="K18" s="4" t="s">
        <v>29</v>
      </c>
      <c r="L18" s="4">
        <v>135</v>
      </c>
      <c r="M18" s="4">
        <v>135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44524</v>
      </c>
      <c r="S18" s="5">
        <v>44540</v>
      </c>
      <c r="T18" s="4" t="s">
        <v>33</v>
      </c>
      <c r="U18" s="4">
        <v>135</v>
      </c>
      <c r="V18" s="4">
        <v>0</v>
      </c>
      <c r="W18" s="4">
        <v>0</v>
      </c>
    </row>
    <row r="19" s="4" customFormat="1" spans="1:24">
      <c r="A19" s="4">
        <v>16850730389</v>
      </c>
      <c r="B19" s="4" t="s">
        <v>25</v>
      </c>
      <c r="C19" s="4" t="s">
        <v>76</v>
      </c>
      <c r="D19" s="4" t="s">
        <v>64</v>
      </c>
      <c r="E19" s="4" t="s">
        <v>65</v>
      </c>
      <c r="F19" s="5">
        <v>44524</v>
      </c>
      <c r="G19" s="5">
        <v>44525</v>
      </c>
      <c r="H19" s="4">
        <v>1</v>
      </c>
      <c r="I19" s="4">
        <v>1</v>
      </c>
      <c r="J19" s="4">
        <v>1</v>
      </c>
      <c r="K19" s="4" t="s">
        <v>29</v>
      </c>
      <c r="L19" s="4">
        <v>-490</v>
      </c>
      <c r="M19" s="4">
        <v>-490</v>
      </c>
      <c r="N19" s="4" t="s">
        <v>66</v>
      </c>
      <c r="O19" s="4" t="s">
        <v>31</v>
      </c>
      <c r="P19" s="4" t="s">
        <v>32</v>
      </c>
      <c r="Q19" s="4">
        <v>0</v>
      </c>
      <c r="R19" s="6">
        <v>44523</v>
      </c>
      <c r="S19" s="5">
        <v>44540</v>
      </c>
      <c r="T19" s="4" t="s">
        <v>33</v>
      </c>
      <c r="U19" s="4">
        <v>-490</v>
      </c>
      <c r="V19" s="4">
        <v>0</v>
      </c>
      <c r="W19" s="4">
        <v>0</v>
      </c>
      <c r="X19" s="4">
        <v>2309557</v>
      </c>
    </row>
    <row r="20" s="4" customFormat="1" spans="1:23">
      <c r="A20" s="4">
        <v>16855001344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44524</v>
      </c>
      <c r="G20" s="5">
        <v>44525</v>
      </c>
      <c r="H20" s="4">
        <v>1</v>
      </c>
      <c r="I20" s="4">
        <v>1</v>
      </c>
      <c r="J20" s="4">
        <v>1</v>
      </c>
      <c r="K20" s="4" t="s">
        <v>29</v>
      </c>
      <c r="L20" s="4">
        <v>118</v>
      </c>
      <c r="M20" s="4">
        <v>118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44524</v>
      </c>
      <c r="S20" s="5">
        <v>44540</v>
      </c>
      <c r="T20" s="4" t="s">
        <v>33</v>
      </c>
      <c r="U20" s="4">
        <v>118</v>
      </c>
      <c r="V20" s="4">
        <v>0</v>
      </c>
      <c r="W20" s="4">
        <v>0</v>
      </c>
    </row>
    <row r="21" s="4" customFormat="1" spans="1:23">
      <c r="A21" s="4">
        <v>16855001344</v>
      </c>
      <c r="B21" s="4" t="s">
        <v>25</v>
      </c>
      <c r="C21" s="4" t="s">
        <v>76</v>
      </c>
      <c r="D21" s="4" t="s">
        <v>77</v>
      </c>
      <c r="E21" s="4" t="s">
        <v>78</v>
      </c>
      <c r="F21" s="5">
        <v>44524</v>
      </c>
      <c r="G21" s="5">
        <v>44525</v>
      </c>
      <c r="H21" s="4">
        <v>1</v>
      </c>
      <c r="I21" s="4">
        <v>1</v>
      </c>
      <c r="J21" s="4">
        <v>1</v>
      </c>
      <c r="K21" s="4" t="s">
        <v>29</v>
      </c>
      <c r="L21" s="4">
        <v>-118</v>
      </c>
      <c r="M21" s="4">
        <v>-118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44524</v>
      </c>
      <c r="S21" s="5">
        <v>44540</v>
      </c>
      <c r="T21" s="4" t="s">
        <v>33</v>
      </c>
      <c r="U21" s="4">
        <v>-118</v>
      </c>
      <c r="V21" s="4">
        <v>0</v>
      </c>
      <c r="W21" s="4">
        <v>0</v>
      </c>
    </row>
    <row r="22" s="4" customFormat="1" spans="1:23">
      <c r="A22" s="4">
        <v>16855440269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44524</v>
      </c>
      <c r="G22" s="5">
        <v>44525</v>
      </c>
      <c r="H22" s="4">
        <v>2</v>
      </c>
      <c r="I22" s="4">
        <v>1</v>
      </c>
      <c r="J22" s="4">
        <v>2</v>
      </c>
      <c r="K22" s="4" t="s">
        <v>29</v>
      </c>
      <c r="L22" s="4">
        <v>448</v>
      </c>
      <c r="M22" s="4">
        <v>448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44524</v>
      </c>
      <c r="S22" s="5">
        <v>44540</v>
      </c>
      <c r="T22" s="4" t="s">
        <v>33</v>
      </c>
      <c r="U22" s="4">
        <v>448</v>
      </c>
      <c r="V22" s="4">
        <v>0</v>
      </c>
      <c r="W22" s="4">
        <v>0</v>
      </c>
    </row>
    <row r="23" s="4" customFormat="1" spans="1:23">
      <c r="A23" s="4">
        <v>16855591997</v>
      </c>
      <c r="B23" s="4" t="s">
        <v>25</v>
      </c>
      <c r="C23" s="4" t="s">
        <v>26</v>
      </c>
      <c r="D23" s="4" t="s">
        <v>71</v>
      </c>
      <c r="E23" s="4" t="s">
        <v>72</v>
      </c>
      <c r="F23" s="5">
        <v>44524</v>
      </c>
      <c r="G23" s="5">
        <v>44525</v>
      </c>
      <c r="H23" s="4">
        <v>1</v>
      </c>
      <c r="I23" s="4">
        <v>1</v>
      </c>
      <c r="J23" s="4">
        <v>1</v>
      </c>
      <c r="K23" s="4" t="s">
        <v>29</v>
      </c>
      <c r="L23" s="4">
        <v>150</v>
      </c>
      <c r="M23" s="4">
        <v>150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44524</v>
      </c>
      <c r="S23" s="5">
        <v>44540</v>
      </c>
      <c r="T23" s="4" t="s">
        <v>33</v>
      </c>
      <c r="U23" s="4">
        <v>150</v>
      </c>
      <c r="V23" s="4">
        <v>0</v>
      </c>
      <c r="W23" s="4">
        <v>0</v>
      </c>
    </row>
    <row r="24" s="4" customFormat="1" spans="1:23">
      <c r="A24" s="4">
        <v>16855440269</v>
      </c>
      <c r="B24" s="4" t="s">
        <v>25</v>
      </c>
      <c r="C24" s="4" t="s">
        <v>76</v>
      </c>
      <c r="D24" s="4" t="s">
        <v>80</v>
      </c>
      <c r="E24" s="4" t="s">
        <v>81</v>
      </c>
      <c r="F24" s="5">
        <v>44524</v>
      </c>
      <c r="G24" s="5">
        <v>44525</v>
      </c>
      <c r="H24" s="4">
        <v>2</v>
      </c>
      <c r="I24" s="4">
        <v>1</v>
      </c>
      <c r="J24" s="4">
        <v>2</v>
      </c>
      <c r="K24" s="4" t="s">
        <v>29</v>
      </c>
      <c r="L24" s="4">
        <v>-448</v>
      </c>
      <c r="M24" s="4">
        <v>-448</v>
      </c>
      <c r="N24" s="4" t="s">
        <v>82</v>
      </c>
      <c r="O24" s="4" t="s">
        <v>31</v>
      </c>
      <c r="P24" s="4" t="s">
        <v>32</v>
      </c>
      <c r="Q24" s="4">
        <v>0</v>
      </c>
      <c r="R24" s="6">
        <v>44524</v>
      </c>
      <c r="S24" s="5">
        <v>44540</v>
      </c>
      <c r="T24" s="4" t="s">
        <v>33</v>
      </c>
      <c r="U24" s="4">
        <v>-448</v>
      </c>
      <c r="V24" s="4">
        <v>0</v>
      </c>
      <c r="W24" s="4">
        <v>0</v>
      </c>
    </row>
    <row r="25" s="4" customFormat="1" spans="1:23">
      <c r="A25" s="4">
        <v>16855809682</v>
      </c>
      <c r="B25" s="4" t="s">
        <v>25</v>
      </c>
      <c r="C25" s="4" t="s">
        <v>26</v>
      </c>
      <c r="D25" s="4" t="s">
        <v>84</v>
      </c>
      <c r="E25" s="4" t="s">
        <v>85</v>
      </c>
      <c r="F25" s="5">
        <v>44524</v>
      </c>
      <c r="G25" s="5">
        <v>44525</v>
      </c>
      <c r="H25" s="4">
        <v>1</v>
      </c>
      <c r="I25" s="4">
        <v>1</v>
      </c>
      <c r="J25" s="4">
        <v>1</v>
      </c>
      <c r="K25" s="4" t="s">
        <v>29</v>
      </c>
      <c r="L25" s="4">
        <v>139</v>
      </c>
      <c r="M25" s="4">
        <v>139</v>
      </c>
      <c r="N25" s="4" t="s">
        <v>86</v>
      </c>
      <c r="O25" s="4" t="s">
        <v>31</v>
      </c>
      <c r="P25" s="4" t="s">
        <v>32</v>
      </c>
      <c r="Q25" s="4">
        <v>0</v>
      </c>
      <c r="R25" s="6">
        <v>44524</v>
      </c>
      <c r="S25" s="5">
        <v>44540</v>
      </c>
      <c r="T25" s="4" t="s">
        <v>33</v>
      </c>
      <c r="U25" s="4">
        <v>139</v>
      </c>
      <c r="V25" s="4">
        <v>0</v>
      </c>
      <c r="W25" s="4">
        <v>0</v>
      </c>
    </row>
    <row r="26" s="4" customFormat="1" spans="1:25">
      <c r="A26" s="4">
        <v>16856073107</v>
      </c>
      <c r="B26" s="4" t="s">
        <v>25</v>
      </c>
      <c r="C26" s="4" t="s">
        <v>26</v>
      </c>
      <c r="D26" s="4" t="s">
        <v>87</v>
      </c>
      <c r="E26" s="4" t="s">
        <v>88</v>
      </c>
      <c r="F26" s="5">
        <v>44524</v>
      </c>
      <c r="G26" s="5">
        <v>44525</v>
      </c>
      <c r="H26" s="4">
        <v>1</v>
      </c>
      <c r="I26" s="4">
        <v>1</v>
      </c>
      <c r="J26" s="4">
        <v>1</v>
      </c>
      <c r="K26" s="4" t="s">
        <v>29</v>
      </c>
      <c r="L26" s="4">
        <v>243</v>
      </c>
      <c r="M26" s="4">
        <v>243</v>
      </c>
      <c r="N26" s="4" t="s">
        <v>89</v>
      </c>
      <c r="O26" s="4" t="s">
        <v>31</v>
      </c>
      <c r="P26" s="4" t="s">
        <v>32</v>
      </c>
      <c r="Q26" s="4">
        <v>0</v>
      </c>
      <c r="R26" s="6">
        <v>44524</v>
      </c>
      <c r="S26" s="5">
        <v>44540</v>
      </c>
      <c r="T26" s="4" t="s">
        <v>33</v>
      </c>
      <c r="U26" s="4">
        <v>243</v>
      </c>
      <c r="V26" s="4">
        <v>0</v>
      </c>
      <c r="W26" s="4">
        <v>0</v>
      </c>
      <c r="X26" s="4">
        <v>2310195</v>
      </c>
      <c r="Y26" s="4">
        <v>10010168780</v>
      </c>
    </row>
    <row r="27" s="4" customFormat="1" spans="1:24">
      <c r="A27" s="4">
        <v>16856066780</v>
      </c>
      <c r="B27" s="4" t="s">
        <v>25</v>
      </c>
      <c r="C27" s="4" t="s">
        <v>26</v>
      </c>
      <c r="D27" s="4" t="s">
        <v>71</v>
      </c>
      <c r="E27" s="4" t="s">
        <v>72</v>
      </c>
      <c r="F27" s="5">
        <v>44524</v>
      </c>
      <c r="G27" s="5">
        <v>44525</v>
      </c>
      <c r="H27" s="4">
        <v>1</v>
      </c>
      <c r="I27" s="4">
        <v>1</v>
      </c>
      <c r="J27" s="4">
        <v>1</v>
      </c>
      <c r="K27" s="4" t="s">
        <v>29</v>
      </c>
      <c r="L27" s="4">
        <v>150</v>
      </c>
      <c r="M27" s="4">
        <v>150</v>
      </c>
      <c r="N27" s="4" t="s">
        <v>90</v>
      </c>
      <c r="O27" s="4" t="s">
        <v>31</v>
      </c>
      <c r="P27" s="4" t="s">
        <v>32</v>
      </c>
      <c r="Q27" s="4">
        <v>0</v>
      </c>
      <c r="R27" s="6">
        <v>44524</v>
      </c>
      <c r="S27" s="5">
        <v>44540</v>
      </c>
      <c r="T27" s="4" t="s">
        <v>33</v>
      </c>
      <c r="U27" s="4">
        <v>150</v>
      </c>
      <c r="V27" s="4">
        <v>0</v>
      </c>
      <c r="W27" s="4">
        <v>0</v>
      </c>
      <c r="X27" s="4">
        <v>2310197</v>
      </c>
    </row>
    <row r="28" s="4" customFormat="1" spans="1:24">
      <c r="A28" s="4">
        <v>16856100905</v>
      </c>
      <c r="B28" s="4" t="s">
        <v>25</v>
      </c>
      <c r="C28" s="4" t="s">
        <v>26</v>
      </c>
      <c r="D28" s="4" t="s">
        <v>71</v>
      </c>
      <c r="E28" s="4" t="s">
        <v>72</v>
      </c>
      <c r="F28" s="5">
        <v>44524</v>
      </c>
      <c r="G28" s="5">
        <v>44525</v>
      </c>
      <c r="H28" s="4">
        <v>1</v>
      </c>
      <c r="I28" s="4">
        <v>1</v>
      </c>
      <c r="J28" s="4">
        <v>1</v>
      </c>
      <c r="K28" s="4" t="s">
        <v>29</v>
      </c>
      <c r="L28" s="4">
        <v>150</v>
      </c>
      <c r="M28" s="4">
        <v>150</v>
      </c>
      <c r="N28" s="4" t="s">
        <v>91</v>
      </c>
      <c r="O28" s="4" t="s">
        <v>31</v>
      </c>
      <c r="P28" s="4" t="s">
        <v>32</v>
      </c>
      <c r="Q28" s="4">
        <v>0</v>
      </c>
      <c r="R28" s="6">
        <v>44524</v>
      </c>
      <c r="S28" s="5">
        <v>44540</v>
      </c>
      <c r="T28" s="4" t="s">
        <v>33</v>
      </c>
      <c r="U28" s="4">
        <v>150</v>
      </c>
      <c r="V28" s="4">
        <v>0</v>
      </c>
      <c r="W28" s="4">
        <v>0</v>
      </c>
      <c r="X28" s="4">
        <v>2310207</v>
      </c>
    </row>
    <row r="29" s="4" customFormat="1" spans="1:24">
      <c r="A29" s="4">
        <v>16856398004</v>
      </c>
      <c r="B29" s="4" t="s">
        <v>25</v>
      </c>
      <c r="C29" s="4" t="s">
        <v>26</v>
      </c>
      <c r="D29" s="4" t="s">
        <v>71</v>
      </c>
      <c r="E29" s="4" t="s">
        <v>72</v>
      </c>
      <c r="F29" s="5">
        <v>44524</v>
      </c>
      <c r="G29" s="5">
        <v>44525</v>
      </c>
      <c r="H29" s="4">
        <v>1</v>
      </c>
      <c r="I29" s="4">
        <v>1</v>
      </c>
      <c r="J29" s="4">
        <v>1</v>
      </c>
      <c r="K29" s="4" t="s">
        <v>29</v>
      </c>
      <c r="L29" s="4">
        <v>150</v>
      </c>
      <c r="M29" s="4">
        <v>150</v>
      </c>
      <c r="N29" s="4" t="s">
        <v>92</v>
      </c>
      <c r="O29" s="4" t="s">
        <v>31</v>
      </c>
      <c r="P29" s="4" t="s">
        <v>32</v>
      </c>
      <c r="Q29" s="4">
        <v>0</v>
      </c>
      <c r="R29" s="6">
        <v>44524</v>
      </c>
      <c r="S29" s="5">
        <v>44540</v>
      </c>
      <c r="T29" s="4" t="s">
        <v>33</v>
      </c>
      <c r="U29" s="4">
        <v>150</v>
      </c>
      <c r="V29" s="4">
        <v>0</v>
      </c>
      <c r="W29" s="4">
        <v>0</v>
      </c>
      <c r="X29" s="4">
        <v>2310300</v>
      </c>
    </row>
    <row r="30" s="4" customFormat="1" spans="1:23">
      <c r="A30" s="4">
        <v>16856505715</v>
      </c>
      <c r="B30" s="4" t="s">
        <v>25</v>
      </c>
      <c r="C30" s="4" t="s">
        <v>26</v>
      </c>
      <c r="D30" s="4" t="s">
        <v>71</v>
      </c>
      <c r="E30" s="4" t="s">
        <v>72</v>
      </c>
      <c r="F30" s="5">
        <v>44524</v>
      </c>
      <c r="G30" s="5">
        <v>44525</v>
      </c>
      <c r="H30" s="4">
        <v>1</v>
      </c>
      <c r="I30" s="4">
        <v>1</v>
      </c>
      <c r="J30" s="4">
        <v>1</v>
      </c>
      <c r="K30" s="4" t="s">
        <v>29</v>
      </c>
      <c r="L30" s="4">
        <v>150</v>
      </c>
      <c r="M30" s="4">
        <v>150</v>
      </c>
      <c r="N30" s="4" t="s">
        <v>93</v>
      </c>
      <c r="O30" s="4" t="s">
        <v>31</v>
      </c>
      <c r="P30" s="4" t="s">
        <v>32</v>
      </c>
      <c r="Q30" s="4">
        <v>0</v>
      </c>
      <c r="R30" s="6">
        <v>44524</v>
      </c>
      <c r="S30" s="5">
        <v>44540</v>
      </c>
      <c r="T30" s="4" t="s">
        <v>33</v>
      </c>
      <c r="U30" s="4">
        <v>150</v>
      </c>
      <c r="V30" s="4">
        <v>0</v>
      </c>
      <c r="W30" s="4">
        <v>0</v>
      </c>
    </row>
    <row r="31" s="4" customFormat="1" spans="1:24">
      <c r="A31" s="4">
        <v>16856651408</v>
      </c>
      <c r="B31" s="4" t="s">
        <v>25</v>
      </c>
      <c r="C31" s="4" t="s">
        <v>26</v>
      </c>
      <c r="D31" s="4" t="s">
        <v>71</v>
      </c>
      <c r="E31" s="4" t="s">
        <v>72</v>
      </c>
      <c r="F31" s="5">
        <v>44524</v>
      </c>
      <c r="G31" s="5">
        <v>44525</v>
      </c>
      <c r="H31" s="4">
        <v>1</v>
      </c>
      <c r="I31" s="4">
        <v>1</v>
      </c>
      <c r="J31" s="4">
        <v>1</v>
      </c>
      <c r="K31" s="4" t="s">
        <v>29</v>
      </c>
      <c r="L31" s="4">
        <v>150</v>
      </c>
      <c r="M31" s="4">
        <v>150</v>
      </c>
      <c r="N31" s="4" t="s">
        <v>94</v>
      </c>
      <c r="O31" s="4" t="s">
        <v>31</v>
      </c>
      <c r="P31" s="4" t="s">
        <v>32</v>
      </c>
      <c r="Q31" s="4">
        <v>0</v>
      </c>
      <c r="R31" s="6">
        <v>44524</v>
      </c>
      <c r="S31" s="5">
        <v>44540</v>
      </c>
      <c r="T31" s="4" t="s">
        <v>33</v>
      </c>
      <c r="U31" s="4">
        <v>150</v>
      </c>
      <c r="V31" s="4">
        <v>0</v>
      </c>
      <c r="W31" s="4">
        <v>0</v>
      </c>
      <c r="X31" s="4">
        <v>2310366</v>
      </c>
    </row>
    <row r="32" s="4" customFormat="1" spans="1:23">
      <c r="A32" s="4">
        <v>16856722299</v>
      </c>
      <c r="B32" s="4" t="s">
        <v>25</v>
      </c>
      <c r="C32" s="4" t="s">
        <v>26</v>
      </c>
      <c r="D32" s="4" t="s">
        <v>71</v>
      </c>
      <c r="E32" s="4" t="s">
        <v>72</v>
      </c>
      <c r="F32" s="5">
        <v>44524</v>
      </c>
      <c r="G32" s="5">
        <v>44525</v>
      </c>
      <c r="H32" s="4">
        <v>1</v>
      </c>
      <c r="I32" s="4">
        <v>1</v>
      </c>
      <c r="J32" s="4">
        <v>1</v>
      </c>
      <c r="K32" s="4" t="s">
        <v>29</v>
      </c>
      <c r="L32" s="4">
        <v>150</v>
      </c>
      <c r="M32" s="4">
        <v>150</v>
      </c>
      <c r="N32" s="4" t="s">
        <v>95</v>
      </c>
      <c r="O32" s="4" t="s">
        <v>31</v>
      </c>
      <c r="P32" s="4" t="s">
        <v>32</v>
      </c>
      <c r="Q32" s="4">
        <v>0</v>
      </c>
      <c r="R32" s="6">
        <v>44524</v>
      </c>
      <c r="S32" s="5">
        <v>44540</v>
      </c>
      <c r="T32" s="4" t="s">
        <v>33</v>
      </c>
      <c r="U32" s="4">
        <v>150</v>
      </c>
      <c r="V32" s="4">
        <v>0</v>
      </c>
      <c r="W32" s="4">
        <v>0</v>
      </c>
    </row>
    <row r="33" s="4" customFormat="1" spans="1:25">
      <c r="A33" s="4">
        <v>16856738176</v>
      </c>
      <c r="B33" s="4" t="s">
        <v>25</v>
      </c>
      <c r="C33" s="4" t="s">
        <v>26</v>
      </c>
      <c r="D33" s="4" t="s">
        <v>96</v>
      </c>
      <c r="E33" s="4" t="s">
        <v>97</v>
      </c>
      <c r="F33" s="5">
        <v>44524</v>
      </c>
      <c r="G33" s="5">
        <v>44525</v>
      </c>
      <c r="H33" s="4">
        <v>1</v>
      </c>
      <c r="I33" s="4">
        <v>1</v>
      </c>
      <c r="J33" s="4">
        <v>1</v>
      </c>
      <c r="K33" s="4" t="s">
        <v>29</v>
      </c>
      <c r="L33" s="4">
        <v>223</v>
      </c>
      <c r="M33" s="4">
        <v>223</v>
      </c>
      <c r="N33" s="4" t="s">
        <v>98</v>
      </c>
      <c r="O33" s="4" t="s">
        <v>31</v>
      </c>
      <c r="P33" s="4" t="s">
        <v>32</v>
      </c>
      <c r="Q33" s="4">
        <v>0</v>
      </c>
      <c r="R33" s="6">
        <v>44524</v>
      </c>
      <c r="S33" s="5">
        <v>44540</v>
      </c>
      <c r="T33" s="4" t="s">
        <v>33</v>
      </c>
      <c r="U33" s="4">
        <v>223</v>
      </c>
      <c r="V33" s="4">
        <v>0</v>
      </c>
      <c r="W33" s="4">
        <v>0</v>
      </c>
      <c r="X33" s="4">
        <v>2310397</v>
      </c>
      <c r="Y33" s="4">
        <v>104052632974</v>
      </c>
    </row>
    <row r="34" s="4" customFormat="1" spans="1:23">
      <c r="A34" s="4">
        <v>16857057219</v>
      </c>
      <c r="B34" s="4" t="s">
        <v>25</v>
      </c>
      <c r="C34" s="4" t="s">
        <v>26</v>
      </c>
      <c r="D34" s="4" t="s">
        <v>99</v>
      </c>
      <c r="E34" s="4" t="s">
        <v>56</v>
      </c>
      <c r="F34" s="5">
        <v>44524</v>
      </c>
      <c r="G34" s="5">
        <v>44525</v>
      </c>
      <c r="H34" s="4">
        <v>1</v>
      </c>
      <c r="I34" s="4">
        <v>1</v>
      </c>
      <c r="J34" s="4">
        <v>1</v>
      </c>
      <c r="K34" s="4" t="s">
        <v>29</v>
      </c>
      <c r="L34" s="4">
        <v>107</v>
      </c>
      <c r="M34" s="4">
        <v>107</v>
      </c>
      <c r="N34" s="4" t="s">
        <v>100</v>
      </c>
      <c r="O34" s="4" t="s">
        <v>31</v>
      </c>
      <c r="P34" s="4" t="s">
        <v>32</v>
      </c>
      <c r="Q34" s="4">
        <v>0</v>
      </c>
      <c r="R34" s="6">
        <v>44524</v>
      </c>
      <c r="S34" s="5">
        <v>44540</v>
      </c>
      <c r="T34" s="4" t="s">
        <v>33</v>
      </c>
      <c r="U34" s="4">
        <v>107</v>
      </c>
      <c r="V34" s="4">
        <v>0</v>
      </c>
      <c r="W34" s="4">
        <v>0</v>
      </c>
    </row>
    <row r="35" s="4" customFormat="1" spans="1:25">
      <c r="A35" s="4">
        <v>16857330057</v>
      </c>
      <c r="B35" s="4" t="s">
        <v>25</v>
      </c>
      <c r="C35" s="4" t="s">
        <v>26</v>
      </c>
      <c r="D35" s="4" t="s">
        <v>101</v>
      </c>
      <c r="E35" s="4" t="s">
        <v>102</v>
      </c>
      <c r="F35" s="5">
        <v>44524</v>
      </c>
      <c r="G35" s="5">
        <v>44525</v>
      </c>
      <c r="H35" s="4">
        <v>1</v>
      </c>
      <c r="I35" s="4">
        <v>1</v>
      </c>
      <c r="J35" s="4">
        <v>1</v>
      </c>
      <c r="K35" s="4" t="s">
        <v>29</v>
      </c>
      <c r="L35" s="4">
        <v>723</v>
      </c>
      <c r="M35" s="4">
        <v>723</v>
      </c>
      <c r="N35" s="4" t="s">
        <v>103</v>
      </c>
      <c r="O35" s="4" t="s">
        <v>31</v>
      </c>
      <c r="P35" s="4" t="s">
        <v>32</v>
      </c>
      <c r="Q35" s="4">
        <v>0</v>
      </c>
      <c r="R35" s="6">
        <v>44524</v>
      </c>
      <c r="S35" s="5">
        <v>44540</v>
      </c>
      <c r="T35" s="4" t="s">
        <v>33</v>
      </c>
      <c r="U35" s="4">
        <v>723</v>
      </c>
      <c r="V35" s="4">
        <v>0</v>
      </c>
      <c r="W35" s="4">
        <v>0</v>
      </c>
      <c r="X35" s="4">
        <v>2310612</v>
      </c>
      <c r="Y35" s="4" t="s">
        <v>104</v>
      </c>
    </row>
    <row r="36" s="4" customFormat="1" spans="1:23">
      <c r="A36" s="4">
        <v>16857425263</v>
      </c>
      <c r="B36" s="4" t="s">
        <v>25</v>
      </c>
      <c r="C36" s="4" t="s">
        <v>26</v>
      </c>
      <c r="D36" s="4" t="s">
        <v>71</v>
      </c>
      <c r="E36" s="4" t="s">
        <v>72</v>
      </c>
      <c r="F36" s="5">
        <v>44524</v>
      </c>
      <c r="G36" s="5">
        <v>44525</v>
      </c>
      <c r="H36" s="4">
        <v>1</v>
      </c>
      <c r="I36" s="4">
        <v>1</v>
      </c>
      <c r="J36" s="4">
        <v>1</v>
      </c>
      <c r="K36" s="4" t="s">
        <v>29</v>
      </c>
      <c r="L36" s="4">
        <v>150</v>
      </c>
      <c r="M36" s="4">
        <v>150</v>
      </c>
      <c r="N36" s="4" t="s">
        <v>105</v>
      </c>
      <c r="O36" s="4" t="s">
        <v>31</v>
      </c>
      <c r="P36" s="4" t="s">
        <v>32</v>
      </c>
      <c r="Q36" s="4">
        <v>0</v>
      </c>
      <c r="R36" s="6">
        <v>44524</v>
      </c>
      <c r="S36" s="5">
        <v>44540</v>
      </c>
      <c r="T36" s="4" t="s">
        <v>33</v>
      </c>
      <c r="U36" s="4">
        <v>150</v>
      </c>
      <c r="V36" s="4">
        <v>0</v>
      </c>
      <c r="W36" s="4">
        <v>0</v>
      </c>
    </row>
    <row r="37" s="4" customFormat="1" spans="1:25">
      <c r="A37" s="4">
        <v>16857622635</v>
      </c>
      <c r="B37" s="4" t="s">
        <v>25</v>
      </c>
      <c r="C37" s="4" t="s">
        <v>26</v>
      </c>
      <c r="D37" s="4" t="s">
        <v>106</v>
      </c>
      <c r="E37" s="4" t="s">
        <v>107</v>
      </c>
      <c r="F37" s="5">
        <v>44524</v>
      </c>
      <c r="G37" s="5">
        <v>44525</v>
      </c>
      <c r="H37" s="4">
        <v>1</v>
      </c>
      <c r="I37" s="4">
        <v>1</v>
      </c>
      <c r="J37" s="4">
        <v>1</v>
      </c>
      <c r="K37" s="4" t="s">
        <v>29</v>
      </c>
      <c r="L37" s="4">
        <v>164</v>
      </c>
      <c r="M37" s="4">
        <v>164</v>
      </c>
      <c r="N37" s="4" t="s">
        <v>108</v>
      </c>
      <c r="O37" s="4" t="s">
        <v>31</v>
      </c>
      <c r="P37" s="4" t="s">
        <v>32</v>
      </c>
      <c r="Q37" s="4">
        <v>0</v>
      </c>
      <c r="R37" s="6">
        <v>44524</v>
      </c>
      <c r="S37" s="5">
        <v>44540</v>
      </c>
      <c r="T37" s="4" t="s">
        <v>33</v>
      </c>
      <c r="U37" s="4">
        <v>164</v>
      </c>
      <c r="V37" s="4">
        <v>0</v>
      </c>
      <c r="W37" s="4">
        <v>0</v>
      </c>
      <c r="X37" s="4">
        <v>2310726</v>
      </c>
      <c r="Y37" s="4" t="s">
        <v>109</v>
      </c>
    </row>
    <row r="38" s="4" customFormat="1" spans="1:23">
      <c r="A38" s="4">
        <v>16857702748</v>
      </c>
      <c r="B38" s="4" t="s">
        <v>25</v>
      </c>
      <c r="C38" s="4" t="s">
        <v>26</v>
      </c>
      <c r="D38" s="4" t="s">
        <v>110</v>
      </c>
      <c r="E38" s="4" t="s">
        <v>111</v>
      </c>
      <c r="F38" s="5">
        <v>44524</v>
      </c>
      <c r="G38" s="5">
        <v>44525</v>
      </c>
      <c r="H38" s="4">
        <v>1</v>
      </c>
      <c r="I38" s="4">
        <v>1</v>
      </c>
      <c r="J38" s="4">
        <v>1</v>
      </c>
      <c r="K38" s="4" t="s">
        <v>29</v>
      </c>
      <c r="L38" s="4">
        <v>201</v>
      </c>
      <c r="M38" s="4">
        <v>201</v>
      </c>
      <c r="N38" s="4" t="s">
        <v>112</v>
      </c>
      <c r="O38" s="4" t="s">
        <v>31</v>
      </c>
      <c r="P38" s="4" t="s">
        <v>32</v>
      </c>
      <c r="Q38" s="4">
        <v>0</v>
      </c>
      <c r="R38" s="6">
        <v>44524</v>
      </c>
      <c r="S38" s="5">
        <v>44540</v>
      </c>
      <c r="T38" s="4" t="s">
        <v>33</v>
      </c>
      <c r="U38" s="4">
        <v>201</v>
      </c>
      <c r="V38" s="4">
        <v>0</v>
      </c>
      <c r="W38" s="4">
        <v>0</v>
      </c>
    </row>
    <row r="39" s="4" customFormat="1" spans="1:23">
      <c r="A39" s="4">
        <v>16857739410</v>
      </c>
      <c r="B39" s="4" t="s">
        <v>25</v>
      </c>
      <c r="C39" s="4" t="s">
        <v>26</v>
      </c>
      <c r="D39" s="4" t="s">
        <v>113</v>
      </c>
      <c r="E39" s="4" t="s">
        <v>114</v>
      </c>
      <c r="F39" s="5">
        <v>44524</v>
      </c>
      <c r="G39" s="5">
        <v>44525</v>
      </c>
      <c r="H39" s="4">
        <v>1</v>
      </c>
      <c r="I39" s="4">
        <v>1</v>
      </c>
      <c r="J39" s="4">
        <v>1</v>
      </c>
      <c r="K39" s="4" t="s">
        <v>29</v>
      </c>
      <c r="L39" s="4">
        <v>135</v>
      </c>
      <c r="M39" s="4">
        <v>135</v>
      </c>
      <c r="N39" s="4" t="s">
        <v>115</v>
      </c>
      <c r="O39" s="4" t="s">
        <v>31</v>
      </c>
      <c r="P39" s="4" t="s">
        <v>32</v>
      </c>
      <c r="Q39" s="4">
        <v>0</v>
      </c>
      <c r="R39" s="6">
        <v>44524</v>
      </c>
      <c r="S39" s="5">
        <v>44540</v>
      </c>
      <c r="T39" s="4" t="s">
        <v>33</v>
      </c>
      <c r="U39" s="4">
        <v>135</v>
      </c>
      <c r="V39" s="4">
        <v>0</v>
      </c>
      <c r="W39" s="4">
        <v>0</v>
      </c>
    </row>
    <row r="40" s="4" customFormat="1" spans="1:24">
      <c r="A40" s="4">
        <v>16858678643</v>
      </c>
      <c r="B40" s="4" t="s">
        <v>25</v>
      </c>
      <c r="C40" s="4" t="s">
        <v>26</v>
      </c>
      <c r="D40" s="4" t="s">
        <v>116</v>
      </c>
      <c r="E40" s="4" t="s">
        <v>117</v>
      </c>
      <c r="F40" s="5">
        <v>44524</v>
      </c>
      <c r="G40" s="5">
        <v>44525</v>
      </c>
      <c r="H40" s="4">
        <v>1</v>
      </c>
      <c r="I40" s="4">
        <v>1</v>
      </c>
      <c r="J40" s="4">
        <v>1</v>
      </c>
      <c r="K40" s="4" t="s">
        <v>29</v>
      </c>
      <c r="L40" s="4">
        <v>427</v>
      </c>
      <c r="M40" s="4">
        <v>427</v>
      </c>
      <c r="N40" s="4" t="s">
        <v>118</v>
      </c>
      <c r="O40" s="4" t="s">
        <v>31</v>
      </c>
      <c r="P40" s="4" t="s">
        <v>32</v>
      </c>
      <c r="Q40" s="4">
        <v>0</v>
      </c>
      <c r="R40" s="6">
        <v>44524</v>
      </c>
      <c r="S40" s="5">
        <v>44540</v>
      </c>
      <c r="T40" s="4" t="s">
        <v>33</v>
      </c>
      <c r="U40" s="4">
        <v>427</v>
      </c>
      <c r="V40" s="4">
        <v>0</v>
      </c>
      <c r="W40" s="4">
        <v>0</v>
      </c>
      <c r="X40" s="4">
        <v>2311138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7" workbookViewId="0">
      <selection activeCell="A42" sqref="A42:A43"/>
    </sheetView>
  </sheetViews>
  <sheetFormatPr defaultColWidth="9" defaultRowHeight="13.5"/>
  <cols>
    <col min="1" max="1" width="14.87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16807667761</v>
      </c>
      <c r="B2" s="5">
        <v>44524</v>
      </c>
      <c r="C2" s="5">
        <v>44525</v>
      </c>
      <c r="D2" s="4">
        <v>349</v>
      </c>
      <c r="E2" s="4" t="str">
        <f>VLOOKUP(A2,HOP!A:L,12,0)</f>
        <v>349.00</v>
      </c>
      <c r="F2" s="4" t="str">
        <f>VLOOKUP(A2,HOP!A:C,3,0)</f>
        <v>2300820</v>
      </c>
      <c r="G2" s="4">
        <f>D2-E2</f>
        <v>0</v>
      </c>
      <c r="H2" s="4" t="str">
        <f>$H$1&amp;F2</f>
        <v>，2300820</v>
      </c>
      <c r="I2" s="4" t="str">
        <f>VLOOKUP(A2,HOP!A:T,20,0)</f>
        <v>直连</v>
      </c>
    </row>
    <row r="3" s="4" customFormat="1" spans="1:9">
      <c r="A3" s="4">
        <v>16818609287</v>
      </c>
      <c r="B3" s="5">
        <v>44523</v>
      </c>
      <c r="C3" s="5">
        <v>44525</v>
      </c>
      <c r="D3" s="4">
        <v>666</v>
      </c>
      <c r="E3" s="4" t="str">
        <f>VLOOKUP(A3,HOP!A:L,12,0)</f>
        <v>666.00</v>
      </c>
      <c r="F3" s="4" t="str">
        <f>VLOOKUP(A3,HOP!A:C,3,0)</f>
        <v>2303359</v>
      </c>
      <c r="G3" s="4">
        <f t="shared" ref="G3:G36" si="0">D3-E3</f>
        <v>0</v>
      </c>
      <c r="H3" s="4" t="str">
        <f t="shared" ref="H3:H36" si="1">$H$1&amp;F3</f>
        <v>，2303359</v>
      </c>
      <c r="I3" s="4" t="str">
        <f>VLOOKUP(A3,HOP!A:T,20,0)</f>
        <v>直连</v>
      </c>
    </row>
    <row r="4" s="4" customFormat="1" spans="1:9">
      <c r="A4" s="4">
        <v>16821612736</v>
      </c>
      <c r="B4" s="5">
        <v>44523</v>
      </c>
      <c r="C4" s="5">
        <v>44525</v>
      </c>
      <c r="D4" s="4">
        <v>640</v>
      </c>
      <c r="E4" s="4" t="str">
        <f>VLOOKUP(A4,HOP!A:L,12,0)</f>
        <v>640.00</v>
      </c>
      <c r="F4" s="4" t="str">
        <f>VLOOKUP(A4,HOP!A:C,3,0)</f>
        <v>2303455</v>
      </c>
      <c r="G4" s="4">
        <f t="shared" si="0"/>
        <v>0</v>
      </c>
      <c r="H4" s="4" t="str">
        <f t="shared" si="1"/>
        <v>，2303455</v>
      </c>
      <c r="I4" s="4" t="str">
        <f>VLOOKUP(A4,HOP!A:T,20,0)</f>
        <v>直连</v>
      </c>
    </row>
    <row r="5" s="4" customFormat="1" spans="1:9">
      <c r="A5" s="4">
        <v>16823265078</v>
      </c>
      <c r="B5" s="5">
        <v>44524</v>
      </c>
      <c r="C5" s="5">
        <v>44525</v>
      </c>
      <c r="D5" s="4">
        <v>375</v>
      </c>
      <c r="E5" s="4" t="str">
        <f>VLOOKUP(A5,HOP!A:L,12,0)</f>
        <v>375.00</v>
      </c>
      <c r="F5" s="4" t="str">
        <f>VLOOKUP(A5,HOP!A:C,3,0)</f>
        <v>2303840</v>
      </c>
      <c r="G5" s="4">
        <f t="shared" si="0"/>
        <v>0</v>
      </c>
      <c r="H5" s="4" t="str">
        <f t="shared" si="1"/>
        <v>，2303840</v>
      </c>
      <c r="I5" s="4" t="str">
        <f>VLOOKUP(A5,HOP!A:T,20,0)</f>
        <v>直连</v>
      </c>
    </row>
    <row r="6" s="4" customFormat="1" spans="1:9">
      <c r="A6" s="4">
        <v>16824235073</v>
      </c>
      <c r="B6" s="5">
        <v>44523</v>
      </c>
      <c r="C6" s="5">
        <v>44525</v>
      </c>
      <c r="D6" s="4">
        <v>1039</v>
      </c>
      <c r="E6" s="4" t="str">
        <f>VLOOKUP(A6,HOP!A:L,12,0)</f>
        <v>1039.00</v>
      </c>
      <c r="F6" s="4" t="str">
        <f>VLOOKUP(A6,HOP!A:C,3,0)</f>
        <v>2304114</v>
      </c>
      <c r="G6" s="4">
        <f t="shared" si="0"/>
        <v>0</v>
      </c>
      <c r="H6" s="4" t="str">
        <f t="shared" si="1"/>
        <v>，2304114</v>
      </c>
      <c r="I6" s="4" t="str">
        <f>VLOOKUP(A6,HOP!A:T,20,0)</f>
        <v>直连</v>
      </c>
    </row>
    <row r="7" s="4" customFormat="1" spans="1:9">
      <c r="A7" s="4">
        <v>16833469321</v>
      </c>
      <c r="B7" s="5">
        <v>44524</v>
      </c>
      <c r="C7" s="5">
        <v>44525</v>
      </c>
      <c r="D7" s="4">
        <v>530</v>
      </c>
      <c r="E7" s="4" t="str">
        <f>VLOOKUP(A7,HOP!A:L,12,0)</f>
        <v>530.00</v>
      </c>
      <c r="F7" s="4" t="str">
        <f>VLOOKUP(A7,HOP!A:C,3,0)</f>
        <v>2305882</v>
      </c>
      <c r="G7" s="4">
        <f t="shared" si="0"/>
        <v>0</v>
      </c>
      <c r="H7" s="4" t="str">
        <f t="shared" si="1"/>
        <v>，2305882</v>
      </c>
      <c r="I7" s="4" t="str">
        <f>VLOOKUP(A7,HOP!A:T,20,0)</f>
        <v>直连</v>
      </c>
    </row>
    <row r="8" s="4" customFormat="1" spans="1:9">
      <c r="A8" s="4">
        <v>16841224082</v>
      </c>
      <c r="B8" s="5">
        <v>44524</v>
      </c>
      <c r="C8" s="5">
        <v>44525</v>
      </c>
      <c r="D8" s="4">
        <v>375</v>
      </c>
      <c r="E8" s="4" t="str">
        <f>VLOOKUP(A8,HOP!A:L,12,0)</f>
        <v>375.00</v>
      </c>
      <c r="F8" s="4" t="str">
        <f>VLOOKUP(A8,HOP!A:C,3,0)</f>
        <v>2307310</v>
      </c>
      <c r="G8" s="4">
        <f t="shared" si="0"/>
        <v>0</v>
      </c>
      <c r="H8" s="4" t="str">
        <f t="shared" si="1"/>
        <v>，2307310</v>
      </c>
      <c r="I8" s="4" t="str">
        <f>VLOOKUP(A8,HOP!A:T,20,0)</f>
        <v>直连</v>
      </c>
    </row>
    <row r="9" s="4" customFormat="1" spans="1:9">
      <c r="A9" s="4">
        <v>16847761527</v>
      </c>
      <c r="B9" s="5">
        <v>44523</v>
      </c>
      <c r="C9" s="5">
        <v>44525</v>
      </c>
      <c r="D9" s="4">
        <v>241</v>
      </c>
      <c r="E9" s="4" t="str">
        <f>VLOOKUP(A9,HOP!A:L,12,0)</f>
        <v>241.00</v>
      </c>
      <c r="F9" s="4" t="str">
        <f>VLOOKUP(A9,HOP!A:C,3,0)</f>
        <v>2308510</v>
      </c>
      <c r="G9" s="4">
        <f t="shared" si="0"/>
        <v>0</v>
      </c>
      <c r="H9" s="4" t="str">
        <f t="shared" si="1"/>
        <v>，2308510</v>
      </c>
      <c r="I9" s="4" t="str">
        <f>VLOOKUP(A9,HOP!A:T,20,0)</f>
        <v>直连</v>
      </c>
    </row>
    <row r="10" s="4" customFormat="1" spans="1:9">
      <c r="A10" s="4">
        <v>16849448105</v>
      </c>
      <c r="B10" s="5">
        <v>44524</v>
      </c>
      <c r="C10" s="5">
        <v>44525</v>
      </c>
      <c r="D10" s="4">
        <v>721</v>
      </c>
      <c r="E10" s="4" t="str">
        <f>VLOOKUP(A10,HOP!A:L,12,0)</f>
        <v>721.00</v>
      </c>
      <c r="F10" s="4" t="str">
        <f>VLOOKUP(A10,HOP!A:C,3,0)</f>
        <v>2309096</v>
      </c>
      <c r="G10" s="4">
        <f t="shared" si="0"/>
        <v>0</v>
      </c>
      <c r="H10" s="4" t="str">
        <f t="shared" si="1"/>
        <v>，2309096</v>
      </c>
      <c r="I10" s="4" t="str">
        <f>VLOOKUP(A10,HOP!A:T,20,0)</f>
        <v>直连</v>
      </c>
    </row>
    <row r="11" s="4" customFormat="1" spans="1:9">
      <c r="A11" s="4">
        <v>16850245848</v>
      </c>
      <c r="B11" s="5">
        <v>44524</v>
      </c>
      <c r="C11" s="5">
        <v>44525</v>
      </c>
      <c r="D11" s="4">
        <v>116</v>
      </c>
      <c r="E11" s="4" t="str">
        <f>VLOOKUP(A11,HOP!A:L,12,0)</f>
        <v>116.00</v>
      </c>
      <c r="F11" s="4" t="str">
        <f>VLOOKUP(A11,HOP!A:C,3,0)</f>
        <v>2309393</v>
      </c>
      <c r="G11" s="4">
        <f t="shared" si="0"/>
        <v>0</v>
      </c>
      <c r="H11" s="4" t="str">
        <f t="shared" si="1"/>
        <v>，2309393</v>
      </c>
      <c r="I11" s="4" t="str">
        <f>VLOOKUP(A11,HOP!A:T,20,0)</f>
        <v>直连</v>
      </c>
    </row>
    <row r="12" s="4" customFormat="1" spans="1:9">
      <c r="A12" s="4">
        <v>16850292286</v>
      </c>
      <c r="B12" s="5">
        <v>44524</v>
      </c>
      <c r="C12" s="5">
        <v>44525</v>
      </c>
      <c r="D12" s="4">
        <v>444</v>
      </c>
      <c r="E12" s="4" t="str">
        <f>VLOOKUP(A12,HOP!A:L,12,0)</f>
        <v>444.00</v>
      </c>
      <c r="F12" s="4" t="str">
        <f>VLOOKUP(A12,HOP!A:C,3,0)</f>
        <v>2309404</v>
      </c>
      <c r="G12" s="4">
        <f t="shared" si="0"/>
        <v>0</v>
      </c>
      <c r="H12" s="4" t="str">
        <f t="shared" si="1"/>
        <v>，2309404</v>
      </c>
      <c r="I12" s="4" t="str">
        <f>VLOOKUP(A12,HOP!A:T,20,0)</f>
        <v>直连</v>
      </c>
    </row>
    <row r="13" s="4" customFormat="1" spans="1:9">
      <c r="A13" s="4">
        <v>16850700824</v>
      </c>
      <c r="B13" s="5">
        <v>44524</v>
      </c>
      <c r="C13" s="5">
        <v>44525</v>
      </c>
      <c r="D13" s="4">
        <v>139</v>
      </c>
      <c r="E13" s="4" t="str">
        <f>VLOOKUP(A13,HOP!A:L,12,0)</f>
        <v>139.00</v>
      </c>
      <c r="F13" s="4" t="str">
        <f>VLOOKUP(A13,HOP!A:C,3,0)</f>
        <v>2309548</v>
      </c>
      <c r="G13" s="4">
        <f t="shared" si="0"/>
        <v>0</v>
      </c>
      <c r="H13" s="4" t="str">
        <f t="shared" si="1"/>
        <v>，2309548</v>
      </c>
      <c r="I13" s="4" t="str">
        <f>VLOOKUP(A13,HOP!A:T,20,0)</f>
        <v>直连</v>
      </c>
    </row>
    <row r="14" s="4" customFormat="1" hidden="1" spans="1:9">
      <c r="A14" s="4">
        <v>16850730389</v>
      </c>
      <c r="B14" s="5">
        <v>44524</v>
      </c>
      <c r="C14" s="5">
        <v>44525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16850936061</v>
      </c>
      <c r="B15" s="5">
        <v>44524</v>
      </c>
      <c r="C15" s="5">
        <v>44525</v>
      </c>
      <c r="D15" s="4">
        <v>98</v>
      </c>
      <c r="E15" s="4" t="str">
        <f>VLOOKUP(A15,HOP!A:L,12,0)</f>
        <v>98.00</v>
      </c>
      <c r="F15" s="4" t="str">
        <f>VLOOKUP(A15,HOP!A:C,3,0)</f>
        <v>2309661</v>
      </c>
      <c r="G15" s="4">
        <f t="shared" si="0"/>
        <v>0</v>
      </c>
      <c r="H15" s="4" t="str">
        <f t="shared" si="1"/>
        <v>，2309661</v>
      </c>
      <c r="I15" s="4" t="str">
        <f>VLOOKUP(A15,HOP!A:T,20,0)</f>
        <v>直连</v>
      </c>
    </row>
    <row r="16" s="4" customFormat="1" spans="1:9">
      <c r="A16" s="4">
        <v>16854602391</v>
      </c>
      <c r="B16" s="5">
        <v>44524</v>
      </c>
      <c r="C16" s="5">
        <v>44525</v>
      </c>
      <c r="D16" s="4">
        <v>145</v>
      </c>
      <c r="E16" s="4" t="str">
        <f>VLOOKUP(A16,HOP!A:L,12,0)</f>
        <v>145.00</v>
      </c>
      <c r="F16" s="4" t="str">
        <f>VLOOKUP(A16,HOP!A:C,3,0)</f>
        <v>2309819</v>
      </c>
      <c r="G16" s="4">
        <f t="shared" si="0"/>
        <v>0</v>
      </c>
      <c r="H16" s="4" t="str">
        <f t="shared" si="1"/>
        <v>，2309819</v>
      </c>
      <c r="I16" s="4" t="str">
        <f>VLOOKUP(A16,HOP!A:T,20,0)</f>
        <v>直连</v>
      </c>
    </row>
    <row r="17" s="4" customFormat="1" spans="1:9">
      <c r="A17" s="4">
        <v>16854879099</v>
      </c>
      <c r="B17" s="5">
        <v>44524</v>
      </c>
      <c r="C17" s="5">
        <v>44525</v>
      </c>
      <c r="D17" s="4">
        <v>135</v>
      </c>
      <c r="E17" s="4" t="str">
        <f>VLOOKUP(A17,HOP!A:L,12,0)</f>
        <v>135.00</v>
      </c>
      <c r="F17" s="4" t="str">
        <f>VLOOKUP(A17,HOP!A:C,3,0)</f>
        <v>2309870</v>
      </c>
      <c r="G17" s="4">
        <f t="shared" si="0"/>
        <v>0</v>
      </c>
      <c r="H17" s="4" t="str">
        <f t="shared" si="1"/>
        <v>，2309870</v>
      </c>
      <c r="I17" s="4" t="str">
        <f>VLOOKUP(A17,HOP!A:T,20,0)</f>
        <v>直连</v>
      </c>
    </row>
    <row r="18" s="4" customFormat="1" hidden="1" spans="1:9">
      <c r="A18" s="4">
        <v>16855001344</v>
      </c>
      <c r="B18" s="5">
        <v>44524</v>
      </c>
      <c r="C18" s="5">
        <v>44525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16855440269</v>
      </c>
      <c r="B19" s="5">
        <v>44524</v>
      </c>
      <c r="C19" s="5">
        <v>44525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16855591997</v>
      </c>
      <c r="B20" s="5">
        <v>44524</v>
      </c>
      <c r="C20" s="5">
        <v>44525</v>
      </c>
      <c r="D20" s="4">
        <v>150</v>
      </c>
      <c r="E20" s="4" t="str">
        <f>VLOOKUP(A20,HOP!A:L,12,0)</f>
        <v>150.00</v>
      </c>
      <c r="F20" s="4" t="str">
        <f>VLOOKUP(A20,HOP!A:C,3,0)</f>
        <v>2310019</v>
      </c>
      <c r="G20" s="4">
        <f t="shared" si="0"/>
        <v>0</v>
      </c>
      <c r="H20" s="4" t="str">
        <f t="shared" si="1"/>
        <v>，2310019</v>
      </c>
      <c r="I20" s="4" t="str">
        <f>VLOOKUP(A20,HOP!A:T,20,0)</f>
        <v>直连</v>
      </c>
    </row>
    <row r="21" s="4" customFormat="1" spans="1:9">
      <c r="A21" s="4">
        <v>16855809682</v>
      </c>
      <c r="B21" s="5">
        <v>44524</v>
      </c>
      <c r="C21" s="5">
        <v>44525</v>
      </c>
      <c r="D21" s="4">
        <v>139</v>
      </c>
      <c r="E21" s="4" t="str">
        <f>VLOOKUP(A21,HOP!A:L,12,0)</f>
        <v>139.00</v>
      </c>
      <c r="F21" s="4" t="str">
        <f>VLOOKUP(A21,HOP!A:C,3,0)</f>
        <v>2310101</v>
      </c>
      <c r="G21" s="4">
        <f t="shared" si="0"/>
        <v>0</v>
      </c>
      <c r="H21" s="4" t="str">
        <f t="shared" si="1"/>
        <v>，2310101</v>
      </c>
      <c r="I21" s="4" t="str">
        <f>VLOOKUP(A21,HOP!A:T,20,0)</f>
        <v>直连</v>
      </c>
    </row>
    <row r="22" s="4" customFormat="1" spans="1:9">
      <c r="A22" s="4">
        <v>16856073107</v>
      </c>
      <c r="B22" s="5">
        <v>44524</v>
      </c>
      <c r="C22" s="5">
        <v>44525</v>
      </c>
      <c r="D22" s="4">
        <v>243</v>
      </c>
      <c r="E22" s="4" t="str">
        <f>VLOOKUP(A22,HOP!A:L,12,0)</f>
        <v>243.00</v>
      </c>
      <c r="F22" s="4" t="str">
        <f>VLOOKUP(A22,HOP!A:C,3,0)</f>
        <v>2310195</v>
      </c>
      <c r="G22" s="4">
        <f t="shared" si="0"/>
        <v>0</v>
      </c>
      <c r="H22" s="4" t="str">
        <f t="shared" si="1"/>
        <v>，2310195</v>
      </c>
      <c r="I22" s="4" t="str">
        <f>VLOOKUP(A22,HOP!A:T,20,0)</f>
        <v>直连</v>
      </c>
    </row>
    <row r="23" s="4" customFormat="1" spans="1:9">
      <c r="A23" s="4">
        <v>16856066780</v>
      </c>
      <c r="B23" s="5">
        <v>44524</v>
      </c>
      <c r="C23" s="5">
        <v>44525</v>
      </c>
      <c r="D23" s="4">
        <v>150</v>
      </c>
      <c r="E23" s="4" t="str">
        <f>VLOOKUP(A23,HOP!A:L,12,0)</f>
        <v>150.00</v>
      </c>
      <c r="F23" s="4" t="str">
        <f>VLOOKUP(A23,HOP!A:C,3,0)</f>
        <v>2310197</v>
      </c>
      <c r="G23" s="4">
        <f t="shared" si="0"/>
        <v>0</v>
      </c>
      <c r="H23" s="4" t="str">
        <f t="shared" si="1"/>
        <v>，2310197</v>
      </c>
      <c r="I23" s="4" t="str">
        <f>VLOOKUP(A23,HOP!A:T,20,0)</f>
        <v>直连</v>
      </c>
    </row>
    <row r="24" s="4" customFormat="1" spans="1:9">
      <c r="A24" s="4">
        <v>16856100905</v>
      </c>
      <c r="B24" s="5">
        <v>44524</v>
      </c>
      <c r="C24" s="5">
        <v>44525</v>
      </c>
      <c r="D24" s="4">
        <v>150</v>
      </c>
      <c r="E24" s="4" t="str">
        <f>VLOOKUP(A24,HOP!A:L,12,0)</f>
        <v>150.00</v>
      </c>
      <c r="F24" s="4" t="str">
        <f>VLOOKUP(A24,HOP!A:C,3,0)</f>
        <v>2310207</v>
      </c>
      <c r="G24" s="4">
        <f t="shared" si="0"/>
        <v>0</v>
      </c>
      <c r="H24" s="4" t="str">
        <f t="shared" si="1"/>
        <v>，2310207</v>
      </c>
      <c r="I24" s="4" t="str">
        <f>VLOOKUP(A24,HOP!A:T,20,0)</f>
        <v>直连</v>
      </c>
    </row>
    <row r="25" s="4" customFormat="1" spans="1:9">
      <c r="A25" s="4">
        <v>16856398004</v>
      </c>
      <c r="B25" s="5">
        <v>44524</v>
      </c>
      <c r="C25" s="5">
        <v>44525</v>
      </c>
      <c r="D25" s="4">
        <v>150</v>
      </c>
      <c r="E25" s="4" t="str">
        <f>VLOOKUP(A25,HOP!A:L,12,0)</f>
        <v>150.00</v>
      </c>
      <c r="F25" s="4" t="str">
        <f>VLOOKUP(A25,HOP!A:C,3,0)</f>
        <v>2310300</v>
      </c>
      <c r="G25" s="4">
        <f t="shared" si="0"/>
        <v>0</v>
      </c>
      <c r="H25" s="4" t="str">
        <f t="shared" si="1"/>
        <v>，2310300</v>
      </c>
      <c r="I25" s="4" t="str">
        <f>VLOOKUP(A25,HOP!A:T,20,0)</f>
        <v>直连</v>
      </c>
    </row>
    <row r="26" s="4" customFormat="1" spans="1:9">
      <c r="A26" s="4">
        <v>16856505715</v>
      </c>
      <c r="B26" s="5">
        <v>44524</v>
      </c>
      <c r="C26" s="5">
        <v>44525</v>
      </c>
      <c r="D26" s="4">
        <v>150</v>
      </c>
      <c r="E26" s="4" t="str">
        <f>VLOOKUP(A26,HOP!A:L,12,0)</f>
        <v>150.00</v>
      </c>
      <c r="F26" s="4" t="str">
        <f>VLOOKUP(A26,HOP!A:C,3,0)</f>
        <v>2310322</v>
      </c>
      <c r="G26" s="4">
        <f t="shared" si="0"/>
        <v>0</v>
      </c>
      <c r="H26" s="4" t="str">
        <f t="shared" si="1"/>
        <v>，2310322</v>
      </c>
      <c r="I26" s="4" t="str">
        <f>VLOOKUP(A26,HOP!A:T,20,0)</f>
        <v>直连</v>
      </c>
    </row>
    <row r="27" s="4" customFormat="1" spans="1:9">
      <c r="A27" s="4">
        <v>16856651408</v>
      </c>
      <c r="B27" s="5">
        <v>44524</v>
      </c>
      <c r="C27" s="5">
        <v>44525</v>
      </c>
      <c r="D27" s="4">
        <v>150</v>
      </c>
      <c r="E27" s="4" t="str">
        <f>VLOOKUP(A27,HOP!A:L,12,0)</f>
        <v>150.00</v>
      </c>
      <c r="F27" s="4" t="str">
        <f>VLOOKUP(A27,HOP!A:C,3,0)</f>
        <v>2310366</v>
      </c>
      <c r="G27" s="4">
        <f t="shared" si="0"/>
        <v>0</v>
      </c>
      <c r="H27" s="4" t="str">
        <f t="shared" si="1"/>
        <v>，2310366</v>
      </c>
      <c r="I27" s="4" t="str">
        <f>VLOOKUP(A27,HOP!A:T,20,0)</f>
        <v>直连</v>
      </c>
    </row>
    <row r="28" s="4" customFormat="1" spans="1:9">
      <c r="A28" s="4">
        <v>16856722299</v>
      </c>
      <c r="B28" s="5">
        <v>44524</v>
      </c>
      <c r="C28" s="5">
        <v>44525</v>
      </c>
      <c r="D28" s="4">
        <v>150</v>
      </c>
      <c r="E28" s="4" t="str">
        <f>VLOOKUP(A28,HOP!A:L,12,0)</f>
        <v>150.00</v>
      </c>
      <c r="F28" s="4" t="str">
        <f>VLOOKUP(A28,HOP!A:C,3,0)</f>
        <v>2310383</v>
      </c>
      <c r="G28" s="4">
        <f t="shared" si="0"/>
        <v>0</v>
      </c>
      <c r="H28" s="4" t="str">
        <f t="shared" si="1"/>
        <v>，2310383</v>
      </c>
      <c r="I28" s="4" t="str">
        <f>VLOOKUP(A28,HOP!A:T,20,0)</f>
        <v>直连</v>
      </c>
    </row>
    <row r="29" s="4" customFormat="1" spans="1:9">
      <c r="A29" s="4">
        <v>16856738176</v>
      </c>
      <c r="B29" s="5">
        <v>44524</v>
      </c>
      <c r="C29" s="5">
        <v>44525</v>
      </c>
      <c r="D29" s="4">
        <v>223</v>
      </c>
      <c r="E29" s="4" t="str">
        <f>VLOOKUP(A29,HOP!A:L,12,0)</f>
        <v>223.00</v>
      </c>
      <c r="F29" s="4" t="str">
        <f>VLOOKUP(A29,HOP!A:C,3,0)</f>
        <v>2310397</v>
      </c>
      <c r="G29" s="4">
        <f t="shared" si="0"/>
        <v>0</v>
      </c>
      <c r="H29" s="4" t="str">
        <f t="shared" si="1"/>
        <v>，2310397</v>
      </c>
      <c r="I29" s="4" t="str">
        <f>VLOOKUP(A29,HOP!A:T,20,0)</f>
        <v>直连</v>
      </c>
    </row>
    <row r="30" s="4" customFormat="1" spans="1:9">
      <c r="A30" s="4">
        <v>16857057219</v>
      </c>
      <c r="B30" s="5">
        <v>44524</v>
      </c>
      <c r="C30" s="5">
        <v>44525</v>
      </c>
      <c r="D30" s="4">
        <v>107</v>
      </c>
      <c r="E30" s="4" t="str">
        <f>VLOOKUP(A30,HOP!A:L,12,0)</f>
        <v>107.00</v>
      </c>
      <c r="F30" s="4" t="str">
        <f>VLOOKUP(A30,HOP!A:C,3,0)</f>
        <v>2310500</v>
      </c>
      <c r="G30" s="4">
        <f t="shared" si="0"/>
        <v>0</v>
      </c>
      <c r="H30" s="4" t="str">
        <f t="shared" si="1"/>
        <v>，2310500</v>
      </c>
      <c r="I30" s="4" t="str">
        <f>VLOOKUP(A30,HOP!A:T,20,0)</f>
        <v>直连</v>
      </c>
    </row>
    <row r="31" s="4" customFormat="1" spans="1:9">
      <c r="A31" s="4">
        <v>16857330057</v>
      </c>
      <c r="B31" s="5">
        <v>44524</v>
      </c>
      <c r="C31" s="5">
        <v>44525</v>
      </c>
      <c r="D31" s="4">
        <v>723</v>
      </c>
      <c r="E31" s="4" t="str">
        <f>VLOOKUP(A31,HOP!A:L,12,0)</f>
        <v>723.00</v>
      </c>
      <c r="F31" s="4" t="str">
        <f>VLOOKUP(A31,HOP!A:C,3,0)</f>
        <v>2310612</v>
      </c>
      <c r="G31" s="4">
        <f t="shared" si="0"/>
        <v>0</v>
      </c>
      <c r="H31" s="4" t="str">
        <f t="shared" si="1"/>
        <v>，2310612</v>
      </c>
      <c r="I31" s="4" t="str">
        <f>VLOOKUP(A31,HOP!A:T,20,0)</f>
        <v>直连</v>
      </c>
    </row>
    <row r="32" s="4" customFormat="1" spans="1:9">
      <c r="A32" s="4">
        <v>16857425263</v>
      </c>
      <c r="B32" s="5">
        <v>44524</v>
      </c>
      <c r="C32" s="5">
        <v>44525</v>
      </c>
      <c r="D32" s="4">
        <v>150</v>
      </c>
      <c r="E32" s="4" t="str">
        <f>VLOOKUP(A32,HOP!A:L,12,0)</f>
        <v>150.00</v>
      </c>
      <c r="F32" s="4" t="str">
        <f>VLOOKUP(A32,HOP!A:C,3,0)</f>
        <v>2310645</v>
      </c>
      <c r="G32" s="4">
        <f t="shared" si="0"/>
        <v>0</v>
      </c>
      <c r="H32" s="4" t="str">
        <f t="shared" si="1"/>
        <v>，2310645</v>
      </c>
      <c r="I32" s="4" t="str">
        <f>VLOOKUP(A32,HOP!A:T,20,0)</f>
        <v>直连</v>
      </c>
    </row>
    <row r="33" s="4" customFormat="1" spans="1:9">
      <c r="A33" s="4">
        <v>16857622635</v>
      </c>
      <c r="B33" s="5">
        <v>44524</v>
      </c>
      <c r="C33" s="5">
        <v>44525</v>
      </c>
      <c r="D33" s="4">
        <v>164</v>
      </c>
      <c r="E33" s="4" t="str">
        <f>VLOOKUP(A33,HOP!A:L,12,0)</f>
        <v>164.00</v>
      </c>
      <c r="F33" s="4" t="str">
        <f>VLOOKUP(A33,HOP!A:C,3,0)</f>
        <v>2310726</v>
      </c>
      <c r="G33" s="4">
        <f t="shared" si="0"/>
        <v>0</v>
      </c>
      <c r="H33" s="4" t="str">
        <f t="shared" si="1"/>
        <v>，2310726</v>
      </c>
      <c r="I33" s="4" t="str">
        <f>VLOOKUP(A33,HOP!A:T,20,0)</f>
        <v>直连</v>
      </c>
    </row>
    <row r="34" s="4" customFormat="1" spans="1:9">
      <c r="A34" s="4">
        <v>16857702748</v>
      </c>
      <c r="B34" s="5">
        <v>44524</v>
      </c>
      <c r="C34" s="5">
        <v>44525</v>
      </c>
      <c r="D34" s="4">
        <v>201</v>
      </c>
      <c r="E34" s="4" t="str">
        <f>VLOOKUP(A34,HOP!A:L,12,0)</f>
        <v>201.00</v>
      </c>
      <c r="F34" s="4" t="str">
        <f>VLOOKUP(A34,HOP!A:C,3,0)</f>
        <v>2310764</v>
      </c>
      <c r="G34" s="4">
        <f t="shared" si="0"/>
        <v>0</v>
      </c>
      <c r="H34" s="4" t="str">
        <f t="shared" si="1"/>
        <v>，2310764</v>
      </c>
      <c r="I34" s="4" t="str">
        <f>VLOOKUP(A34,HOP!A:T,20,0)</f>
        <v>直连</v>
      </c>
    </row>
    <row r="35" s="4" customFormat="1" spans="1:9">
      <c r="A35" s="4">
        <v>16857739410</v>
      </c>
      <c r="B35" s="5">
        <v>44524</v>
      </c>
      <c r="C35" s="5">
        <v>44525</v>
      </c>
      <c r="D35" s="4">
        <v>135</v>
      </c>
      <c r="E35" s="4" t="str">
        <f>VLOOKUP(A35,HOP!A:L,12,0)</f>
        <v>135.00</v>
      </c>
      <c r="F35" s="4" t="str">
        <f>VLOOKUP(A35,HOP!A:C,3,0)</f>
        <v>2310781</v>
      </c>
      <c r="G35" s="4">
        <f t="shared" si="0"/>
        <v>0</v>
      </c>
      <c r="H35" s="4" t="str">
        <f t="shared" si="1"/>
        <v>，2310781</v>
      </c>
      <c r="I35" s="4" t="str">
        <f>VLOOKUP(A35,HOP!A:T,20,0)</f>
        <v>直连</v>
      </c>
    </row>
    <row r="36" s="4" customFormat="1" spans="1:9">
      <c r="A36" s="4">
        <v>16858678643</v>
      </c>
      <c r="B36" s="5">
        <v>44524</v>
      </c>
      <c r="C36" s="5">
        <v>44525</v>
      </c>
      <c r="D36" s="4">
        <v>427</v>
      </c>
      <c r="E36" s="4" t="str">
        <f>VLOOKUP(A36,HOP!A:L,12,0)</f>
        <v>427.00</v>
      </c>
      <c r="F36" s="4" t="str">
        <f>VLOOKUP(A36,HOP!A:C,3,0)</f>
        <v>2311138</v>
      </c>
      <c r="G36" s="4">
        <f t="shared" si="0"/>
        <v>0</v>
      </c>
      <c r="H36" s="4" t="str">
        <f t="shared" si="1"/>
        <v>，2311138</v>
      </c>
      <c r="I36" s="4" t="str">
        <f>VLOOKUP(A36,HOP!A:T,20,0)</f>
        <v>直连</v>
      </c>
    </row>
    <row r="38" spans="4:4">
      <c r="D38" s="4">
        <f>SUM(D2:D37)</f>
        <v>9575</v>
      </c>
    </row>
    <row r="39" spans="4:4">
      <c r="D39" s="4" t="s">
        <v>120</v>
      </c>
    </row>
    <row r="42" spans="1:1">
      <c r="A42" s="4" t="s">
        <v>121</v>
      </c>
    </row>
    <row r="43" spans="1:1">
      <c r="A43" s="4" t="s">
        <v>122</v>
      </c>
    </row>
  </sheetData>
  <autoFilter ref="A1:XFD39">
    <filterColumn colId="3">
      <filters blank="1">
        <filter val="150"/>
        <filter val="116"/>
        <filter val="98"/>
        <filter val="721"/>
        <filter val="223"/>
        <filter val="723"/>
        <filter val="164"/>
        <filter val="666"/>
        <filter val="427"/>
        <filter val="530"/>
        <filter val="135"/>
        <filter val="375"/>
        <filter val="9575"/>
        <filter val="139"/>
        <filter val="1039"/>
        <filter val="640"/>
        <filter val="201"/>
        <filter val="241"/>
        <filter val="243"/>
        <filter val="444"/>
        <filter val="145"/>
        <filter val="107"/>
        <filter val="349"/>
        <filter val="957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16858678643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140</v>
      </c>
      <c r="G2" s="1" t="s">
        <v>144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</row>
    <row r="3" s="1" customFormat="1" spans="1:20">
      <c r="A3" s="3">
        <v>16857739410</v>
      </c>
      <c r="B3" s="1" t="s">
        <v>140</v>
      </c>
      <c r="C3" s="1" t="s">
        <v>155</v>
      </c>
      <c r="D3" s="1" t="s">
        <v>156</v>
      </c>
      <c r="E3" s="1" t="s">
        <v>115</v>
      </c>
      <c r="F3" s="1" t="s">
        <v>140</v>
      </c>
      <c r="G3" s="1" t="s">
        <v>144</v>
      </c>
      <c r="H3" s="1" t="s">
        <v>145</v>
      </c>
      <c r="I3" s="1" t="s">
        <v>157</v>
      </c>
      <c r="J3" s="1" t="s">
        <v>147</v>
      </c>
      <c r="K3" s="1" t="s">
        <v>157</v>
      </c>
      <c r="L3" s="1" t="s">
        <v>157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158</v>
      </c>
      <c r="R3" s="1" t="s">
        <v>152</v>
      </c>
      <c r="S3" s="1" t="s">
        <v>153</v>
      </c>
      <c r="T3" s="1" t="s">
        <v>154</v>
      </c>
    </row>
    <row r="4" s="1" customFormat="1" spans="1:20">
      <c r="A4" s="3">
        <v>16857702748</v>
      </c>
      <c r="B4" s="1" t="s">
        <v>140</v>
      </c>
      <c r="C4" s="1" t="s">
        <v>159</v>
      </c>
      <c r="D4" s="1" t="s">
        <v>160</v>
      </c>
      <c r="E4" s="1" t="s">
        <v>112</v>
      </c>
      <c r="F4" s="1" t="s">
        <v>140</v>
      </c>
      <c r="G4" s="1" t="s">
        <v>144</v>
      </c>
      <c r="H4" s="1" t="s">
        <v>145</v>
      </c>
      <c r="I4" s="1" t="s">
        <v>161</v>
      </c>
      <c r="J4" s="1" t="s">
        <v>147</v>
      </c>
      <c r="K4" s="1" t="s">
        <v>161</v>
      </c>
      <c r="L4" s="1" t="s">
        <v>161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162</v>
      </c>
      <c r="R4" s="1" t="s">
        <v>152</v>
      </c>
      <c r="S4" s="1" t="s">
        <v>153</v>
      </c>
      <c r="T4" s="1" t="s">
        <v>154</v>
      </c>
    </row>
    <row r="5" s="1" customFormat="1" spans="1:20">
      <c r="A5" s="3">
        <v>16857622635</v>
      </c>
      <c r="B5" s="1" t="s">
        <v>140</v>
      </c>
      <c r="C5" s="1" t="s">
        <v>163</v>
      </c>
      <c r="D5" s="1" t="s">
        <v>164</v>
      </c>
      <c r="E5" s="1" t="s">
        <v>108</v>
      </c>
      <c r="F5" s="1" t="s">
        <v>140</v>
      </c>
      <c r="G5" s="1" t="s">
        <v>144</v>
      </c>
      <c r="H5" s="1" t="s">
        <v>145</v>
      </c>
      <c r="I5" s="1" t="s">
        <v>165</v>
      </c>
      <c r="J5" s="1" t="s">
        <v>147</v>
      </c>
      <c r="K5" s="1" t="s">
        <v>165</v>
      </c>
      <c r="L5" s="1" t="s">
        <v>165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166</v>
      </c>
      <c r="R5" s="1" t="s">
        <v>152</v>
      </c>
      <c r="S5" s="1" t="s">
        <v>153</v>
      </c>
      <c r="T5" s="1" t="s">
        <v>154</v>
      </c>
    </row>
    <row r="6" s="1" customFormat="1" spans="1:20">
      <c r="A6" s="3">
        <v>16857425263</v>
      </c>
      <c r="B6" s="1" t="s">
        <v>140</v>
      </c>
      <c r="C6" s="1" t="s">
        <v>167</v>
      </c>
      <c r="D6" s="1" t="s">
        <v>168</v>
      </c>
      <c r="E6" s="1" t="s">
        <v>169</v>
      </c>
      <c r="F6" s="1" t="s">
        <v>140</v>
      </c>
      <c r="G6" s="1" t="s">
        <v>144</v>
      </c>
      <c r="H6" s="1" t="s">
        <v>145</v>
      </c>
      <c r="I6" s="1" t="s">
        <v>170</v>
      </c>
      <c r="J6" s="1" t="s">
        <v>147</v>
      </c>
      <c r="K6" s="1" t="s">
        <v>170</v>
      </c>
      <c r="L6" s="1" t="s">
        <v>170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171</v>
      </c>
      <c r="R6" s="1" t="s">
        <v>152</v>
      </c>
      <c r="S6" s="1" t="s">
        <v>153</v>
      </c>
      <c r="T6" s="1" t="s">
        <v>154</v>
      </c>
    </row>
    <row r="7" s="1" customFormat="1" spans="1:20">
      <c r="A7" s="3">
        <v>16857330057</v>
      </c>
      <c r="B7" s="1" t="s">
        <v>140</v>
      </c>
      <c r="C7" s="1" t="s">
        <v>172</v>
      </c>
      <c r="D7" s="1" t="s">
        <v>173</v>
      </c>
      <c r="E7" s="1" t="s">
        <v>174</v>
      </c>
      <c r="F7" s="1" t="s">
        <v>140</v>
      </c>
      <c r="G7" s="1" t="s">
        <v>144</v>
      </c>
      <c r="H7" s="1" t="s">
        <v>145</v>
      </c>
      <c r="I7" s="1" t="s">
        <v>175</v>
      </c>
      <c r="J7" s="1" t="s">
        <v>147</v>
      </c>
      <c r="K7" s="1" t="s">
        <v>175</v>
      </c>
      <c r="L7" s="1" t="s">
        <v>175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176</v>
      </c>
      <c r="R7" s="1" t="s">
        <v>152</v>
      </c>
      <c r="S7" s="1" t="s">
        <v>153</v>
      </c>
      <c r="T7" s="1" t="s">
        <v>154</v>
      </c>
    </row>
    <row r="8" s="1" customFormat="1" spans="1:20">
      <c r="A8" s="3">
        <v>16857057219</v>
      </c>
      <c r="B8" s="1" t="s">
        <v>140</v>
      </c>
      <c r="C8" s="1" t="s">
        <v>177</v>
      </c>
      <c r="D8" s="1" t="s">
        <v>178</v>
      </c>
      <c r="E8" s="1" t="s">
        <v>100</v>
      </c>
      <c r="F8" s="1" t="s">
        <v>140</v>
      </c>
      <c r="G8" s="1" t="s">
        <v>144</v>
      </c>
      <c r="H8" s="1" t="s">
        <v>145</v>
      </c>
      <c r="I8" s="1" t="s">
        <v>179</v>
      </c>
      <c r="J8" s="1" t="s">
        <v>147</v>
      </c>
      <c r="K8" s="1" t="s">
        <v>179</v>
      </c>
      <c r="L8" s="1" t="s">
        <v>179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180</v>
      </c>
      <c r="R8" s="1" t="s">
        <v>152</v>
      </c>
      <c r="S8" s="1" t="s">
        <v>153</v>
      </c>
      <c r="T8" s="1" t="s">
        <v>154</v>
      </c>
    </row>
    <row r="9" s="1" customFormat="1" spans="1:20">
      <c r="A9" s="3">
        <v>16856738176</v>
      </c>
      <c r="B9" s="1" t="s">
        <v>140</v>
      </c>
      <c r="C9" s="1" t="s">
        <v>181</v>
      </c>
      <c r="D9" s="1" t="s">
        <v>182</v>
      </c>
      <c r="E9" s="1" t="s">
        <v>98</v>
      </c>
      <c r="F9" s="1" t="s">
        <v>140</v>
      </c>
      <c r="G9" s="1" t="s">
        <v>144</v>
      </c>
      <c r="H9" s="1" t="s">
        <v>145</v>
      </c>
      <c r="I9" s="1" t="s">
        <v>183</v>
      </c>
      <c r="J9" s="1" t="s">
        <v>147</v>
      </c>
      <c r="K9" s="1" t="s">
        <v>183</v>
      </c>
      <c r="L9" s="1" t="s">
        <v>183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184</v>
      </c>
      <c r="R9" s="1" t="s">
        <v>152</v>
      </c>
      <c r="S9" s="1" t="s">
        <v>153</v>
      </c>
      <c r="T9" s="1" t="s">
        <v>154</v>
      </c>
    </row>
    <row r="10" s="1" customFormat="1" spans="1:20">
      <c r="A10" s="3">
        <v>16856722299</v>
      </c>
      <c r="B10" s="1" t="s">
        <v>140</v>
      </c>
      <c r="C10" s="1" t="s">
        <v>185</v>
      </c>
      <c r="D10" s="1" t="s">
        <v>168</v>
      </c>
      <c r="E10" s="1" t="s">
        <v>186</v>
      </c>
      <c r="F10" s="1" t="s">
        <v>140</v>
      </c>
      <c r="G10" s="1" t="s">
        <v>144</v>
      </c>
      <c r="H10" s="1" t="s">
        <v>145</v>
      </c>
      <c r="I10" s="1" t="s">
        <v>170</v>
      </c>
      <c r="J10" s="1" t="s">
        <v>147</v>
      </c>
      <c r="K10" s="1" t="s">
        <v>170</v>
      </c>
      <c r="L10" s="1" t="s">
        <v>170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187</v>
      </c>
      <c r="R10" s="1" t="s">
        <v>152</v>
      </c>
      <c r="S10" s="1" t="s">
        <v>153</v>
      </c>
      <c r="T10" s="1" t="s">
        <v>154</v>
      </c>
    </row>
    <row r="11" s="1" customFormat="1" spans="1:20">
      <c r="A11" s="3">
        <v>16856651408</v>
      </c>
      <c r="B11" s="1" t="s">
        <v>140</v>
      </c>
      <c r="C11" s="1" t="s">
        <v>188</v>
      </c>
      <c r="D11" s="1" t="s">
        <v>168</v>
      </c>
      <c r="E11" s="1" t="s">
        <v>189</v>
      </c>
      <c r="F11" s="1" t="s">
        <v>140</v>
      </c>
      <c r="G11" s="1" t="s">
        <v>144</v>
      </c>
      <c r="H11" s="1" t="s">
        <v>145</v>
      </c>
      <c r="I11" s="1" t="s">
        <v>170</v>
      </c>
      <c r="J11" s="1" t="s">
        <v>147</v>
      </c>
      <c r="K11" s="1" t="s">
        <v>170</v>
      </c>
      <c r="L11" s="1" t="s">
        <v>170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190</v>
      </c>
      <c r="R11" s="1" t="s">
        <v>152</v>
      </c>
      <c r="S11" s="1" t="s">
        <v>153</v>
      </c>
      <c r="T11" s="1" t="s">
        <v>154</v>
      </c>
    </row>
    <row r="12" s="1" customFormat="1" spans="1:20">
      <c r="A12" s="3">
        <v>16856505715</v>
      </c>
      <c r="B12" s="1" t="s">
        <v>140</v>
      </c>
      <c r="C12" s="1" t="s">
        <v>191</v>
      </c>
      <c r="D12" s="1" t="s">
        <v>168</v>
      </c>
      <c r="E12" s="1" t="s">
        <v>192</v>
      </c>
      <c r="F12" s="1" t="s">
        <v>140</v>
      </c>
      <c r="G12" s="1" t="s">
        <v>144</v>
      </c>
      <c r="H12" s="1" t="s">
        <v>145</v>
      </c>
      <c r="I12" s="1" t="s">
        <v>170</v>
      </c>
      <c r="J12" s="1" t="s">
        <v>147</v>
      </c>
      <c r="K12" s="1" t="s">
        <v>170</v>
      </c>
      <c r="L12" s="1" t="s">
        <v>170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193</v>
      </c>
      <c r="R12" s="1" t="s">
        <v>152</v>
      </c>
      <c r="S12" s="1" t="s">
        <v>153</v>
      </c>
      <c r="T12" s="1" t="s">
        <v>154</v>
      </c>
    </row>
    <row r="13" s="1" customFormat="1" spans="1:20">
      <c r="A13" s="3">
        <v>16856398004</v>
      </c>
      <c r="B13" s="1" t="s">
        <v>140</v>
      </c>
      <c r="C13" s="1" t="s">
        <v>194</v>
      </c>
      <c r="D13" s="1" t="s">
        <v>168</v>
      </c>
      <c r="E13" s="1" t="s">
        <v>195</v>
      </c>
      <c r="F13" s="1" t="s">
        <v>140</v>
      </c>
      <c r="G13" s="1" t="s">
        <v>144</v>
      </c>
      <c r="H13" s="1" t="s">
        <v>145</v>
      </c>
      <c r="I13" s="1" t="s">
        <v>170</v>
      </c>
      <c r="J13" s="1" t="s">
        <v>147</v>
      </c>
      <c r="K13" s="1" t="s">
        <v>170</v>
      </c>
      <c r="L13" s="1" t="s">
        <v>170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196</v>
      </c>
      <c r="R13" s="1" t="s">
        <v>152</v>
      </c>
      <c r="S13" s="1" t="s">
        <v>153</v>
      </c>
      <c r="T13" s="1" t="s">
        <v>154</v>
      </c>
    </row>
    <row r="14" s="1" customFormat="1" spans="1:20">
      <c r="A14" s="3">
        <v>16856100905</v>
      </c>
      <c r="B14" s="1" t="s">
        <v>140</v>
      </c>
      <c r="C14" s="1" t="s">
        <v>197</v>
      </c>
      <c r="D14" s="1" t="s">
        <v>168</v>
      </c>
      <c r="E14" s="1" t="s">
        <v>198</v>
      </c>
      <c r="F14" s="1" t="s">
        <v>140</v>
      </c>
      <c r="G14" s="1" t="s">
        <v>144</v>
      </c>
      <c r="H14" s="1" t="s">
        <v>145</v>
      </c>
      <c r="I14" s="1" t="s">
        <v>170</v>
      </c>
      <c r="J14" s="1" t="s">
        <v>147</v>
      </c>
      <c r="K14" s="1" t="s">
        <v>170</v>
      </c>
      <c r="L14" s="1" t="s">
        <v>170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199</v>
      </c>
      <c r="R14" s="1" t="s">
        <v>152</v>
      </c>
      <c r="S14" s="1" t="s">
        <v>153</v>
      </c>
      <c r="T14" s="1" t="s">
        <v>154</v>
      </c>
    </row>
    <row r="15" s="1" customFormat="1" spans="1:20">
      <c r="A15" s="3">
        <v>16856066780</v>
      </c>
      <c r="B15" s="1" t="s">
        <v>140</v>
      </c>
      <c r="C15" s="1" t="s">
        <v>200</v>
      </c>
      <c r="D15" s="1" t="s">
        <v>168</v>
      </c>
      <c r="E15" s="1" t="s">
        <v>201</v>
      </c>
      <c r="F15" s="1" t="s">
        <v>140</v>
      </c>
      <c r="G15" s="1" t="s">
        <v>144</v>
      </c>
      <c r="H15" s="1" t="s">
        <v>145</v>
      </c>
      <c r="I15" s="1" t="s">
        <v>170</v>
      </c>
      <c r="J15" s="1" t="s">
        <v>147</v>
      </c>
      <c r="K15" s="1" t="s">
        <v>170</v>
      </c>
      <c r="L15" s="1" t="s">
        <v>170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202</v>
      </c>
      <c r="R15" s="1" t="s">
        <v>152</v>
      </c>
      <c r="S15" s="1" t="s">
        <v>153</v>
      </c>
      <c r="T15" s="1" t="s">
        <v>154</v>
      </c>
    </row>
    <row r="16" s="1" customFormat="1" spans="1:20">
      <c r="A16" s="3">
        <v>16856073107</v>
      </c>
      <c r="B16" s="1" t="s">
        <v>140</v>
      </c>
      <c r="C16" s="1" t="s">
        <v>203</v>
      </c>
      <c r="D16" s="1" t="s">
        <v>204</v>
      </c>
      <c r="E16" s="1" t="s">
        <v>205</v>
      </c>
      <c r="F16" s="1" t="s">
        <v>140</v>
      </c>
      <c r="G16" s="1" t="s">
        <v>144</v>
      </c>
      <c r="H16" s="1" t="s">
        <v>145</v>
      </c>
      <c r="I16" s="1" t="s">
        <v>206</v>
      </c>
      <c r="J16" s="1" t="s">
        <v>147</v>
      </c>
      <c r="K16" s="1" t="s">
        <v>206</v>
      </c>
      <c r="L16" s="1" t="s">
        <v>206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207</v>
      </c>
      <c r="R16" s="1" t="s">
        <v>152</v>
      </c>
      <c r="S16" s="1" t="s">
        <v>153</v>
      </c>
      <c r="T16" s="1" t="s">
        <v>154</v>
      </c>
    </row>
    <row r="17" s="1" customFormat="1" spans="1:20">
      <c r="A17" s="3">
        <v>16855809682</v>
      </c>
      <c r="B17" s="1" t="s">
        <v>140</v>
      </c>
      <c r="C17" s="1" t="s">
        <v>208</v>
      </c>
      <c r="D17" s="1" t="s">
        <v>209</v>
      </c>
      <c r="E17" s="1" t="s">
        <v>86</v>
      </c>
      <c r="F17" s="1" t="s">
        <v>140</v>
      </c>
      <c r="G17" s="1" t="s">
        <v>144</v>
      </c>
      <c r="H17" s="1" t="s">
        <v>145</v>
      </c>
      <c r="I17" s="1" t="s">
        <v>210</v>
      </c>
      <c r="J17" s="1" t="s">
        <v>147</v>
      </c>
      <c r="K17" s="1" t="s">
        <v>210</v>
      </c>
      <c r="L17" s="1" t="s">
        <v>210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211</v>
      </c>
      <c r="R17" s="1" t="s">
        <v>152</v>
      </c>
      <c r="S17" s="1" t="s">
        <v>153</v>
      </c>
      <c r="T17" s="1" t="s">
        <v>154</v>
      </c>
    </row>
    <row r="18" s="1" customFormat="1" spans="1:20">
      <c r="A18" s="3">
        <v>16855591997</v>
      </c>
      <c r="B18" s="1" t="s">
        <v>140</v>
      </c>
      <c r="C18" s="1" t="s">
        <v>212</v>
      </c>
      <c r="D18" s="1" t="s">
        <v>168</v>
      </c>
      <c r="E18" s="1" t="s">
        <v>213</v>
      </c>
      <c r="F18" s="1" t="s">
        <v>140</v>
      </c>
      <c r="G18" s="1" t="s">
        <v>144</v>
      </c>
      <c r="H18" s="1" t="s">
        <v>145</v>
      </c>
      <c r="I18" s="1" t="s">
        <v>170</v>
      </c>
      <c r="J18" s="1" t="s">
        <v>147</v>
      </c>
      <c r="K18" s="1" t="s">
        <v>170</v>
      </c>
      <c r="L18" s="1" t="s">
        <v>170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214</v>
      </c>
      <c r="R18" s="1" t="s">
        <v>152</v>
      </c>
      <c r="S18" s="1" t="s">
        <v>153</v>
      </c>
      <c r="T18" s="1" t="s">
        <v>154</v>
      </c>
    </row>
    <row r="19" s="1" customFormat="1" spans="1:20">
      <c r="A19" s="3">
        <v>16854879099</v>
      </c>
      <c r="B19" s="1" t="s">
        <v>140</v>
      </c>
      <c r="C19" s="1" t="s">
        <v>215</v>
      </c>
      <c r="D19" s="1" t="s">
        <v>216</v>
      </c>
      <c r="E19" s="1" t="s">
        <v>75</v>
      </c>
      <c r="F19" s="1" t="s">
        <v>140</v>
      </c>
      <c r="G19" s="1" t="s">
        <v>144</v>
      </c>
      <c r="H19" s="1" t="s">
        <v>145</v>
      </c>
      <c r="I19" s="1" t="s">
        <v>157</v>
      </c>
      <c r="J19" s="1" t="s">
        <v>147</v>
      </c>
      <c r="K19" s="1" t="s">
        <v>157</v>
      </c>
      <c r="L19" s="1" t="s">
        <v>157</v>
      </c>
      <c r="M19" s="1" t="s">
        <v>148</v>
      </c>
      <c r="N19" s="1" t="s">
        <v>148</v>
      </c>
      <c r="O19" s="1" t="s">
        <v>149</v>
      </c>
      <c r="P19" s="1" t="s">
        <v>150</v>
      </c>
      <c r="Q19" s="1" t="s">
        <v>217</v>
      </c>
      <c r="R19" s="1" t="s">
        <v>152</v>
      </c>
      <c r="S19" s="1" t="s">
        <v>153</v>
      </c>
      <c r="T19" s="1" t="s">
        <v>154</v>
      </c>
    </row>
    <row r="20" s="1" customFormat="1" spans="1:20">
      <c r="A20" s="3">
        <v>16854602391</v>
      </c>
      <c r="B20" s="1" t="s">
        <v>140</v>
      </c>
      <c r="C20" s="1" t="s">
        <v>218</v>
      </c>
      <c r="D20" s="1" t="s">
        <v>168</v>
      </c>
      <c r="E20" s="1" t="s">
        <v>219</v>
      </c>
      <c r="F20" s="1" t="s">
        <v>140</v>
      </c>
      <c r="G20" s="1" t="s">
        <v>144</v>
      </c>
      <c r="H20" s="1" t="s">
        <v>145</v>
      </c>
      <c r="I20" s="1" t="s">
        <v>220</v>
      </c>
      <c r="J20" s="1" t="s">
        <v>147</v>
      </c>
      <c r="K20" s="1" t="s">
        <v>220</v>
      </c>
      <c r="L20" s="1" t="s">
        <v>220</v>
      </c>
      <c r="M20" s="1" t="s">
        <v>148</v>
      </c>
      <c r="N20" s="1" t="s">
        <v>148</v>
      </c>
      <c r="O20" s="1" t="s">
        <v>149</v>
      </c>
      <c r="P20" s="1" t="s">
        <v>150</v>
      </c>
      <c r="Q20" s="1" t="s">
        <v>221</v>
      </c>
      <c r="R20" s="1" t="s">
        <v>152</v>
      </c>
      <c r="S20" s="1" t="s">
        <v>153</v>
      </c>
      <c r="T20" s="1" t="s">
        <v>154</v>
      </c>
    </row>
    <row r="21" s="1" customFormat="1" spans="1:20">
      <c r="A21" s="3">
        <v>16850936061</v>
      </c>
      <c r="B21" s="1" t="s">
        <v>222</v>
      </c>
      <c r="C21" s="1" t="s">
        <v>223</v>
      </c>
      <c r="D21" s="1" t="s">
        <v>224</v>
      </c>
      <c r="E21" s="1" t="s">
        <v>69</v>
      </c>
      <c r="F21" s="1" t="s">
        <v>140</v>
      </c>
      <c r="G21" s="1" t="s">
        <v>144</v>
      </c>
      <c r="H21" s="1" t="s">
        <v>145</v>
      </c>
      <c r="I21" s="1" t="s">
        <v>225</v>
      </c>
      <c r="J21" s="1" t="s">
        <v>147</v>
      </c>
      <c r="K21" s="1" t="s">
        <v>225</v>
      </c>
      <c r="L21" s="1" t="s">
        <v>225</v>
      </c>
      <c r="M21" s="1" t="s">
        <v>148</v>
      </c>
      <c r="N21" s="1" t="s">
        <v>148</v>
      </c>
      <c r="O21" s="1" t="s">
        <v>149</v>
      </c>
      <c r="P21" s="1" t="s">
        <v>150</v>
      </c>
      <c r="Q21" s="1" t="s">
        <v>226</v>
      </c>
      <c r="R21" s="1" t="s">
        <v>152</v>
      </c>
      <c r="S21" s="1" t="s">
        <v>153</v>
      </c>
      <c r="T21" s="1" t="s">
        <v>154</v>
      </c>
    </row>
    <row r="22" s="1" customFormat="1" spans="1:20">
      <c r="A22" s="3">
        <v>16850700824</v>
      </c>
      <c r="B22" s="1" t="s">
        <v>222</v>
      </c>
      <c r="C22" s="1" t="s">
        <v>227</v>
      </c>
      <c r="D22" s="1" t="s">
        <v>228</v>
      </c>
      <c r="E22" s="1" t="s">
        <v>63</v>
      </c>
      <c r="F22" s="1" t="s">
        <v>140</v>
      </c>
      <c r="G22" s="1" t="s">
        <v>144</v>
      </c>
      <c r="H22" s="1" t="s">
        <v>145</v>
      </c>
      <c r="I22" s="1" t="s">
        <v>210</v>
      </c>
      <c r="J22" s="1" t="s">
        <v>147</v>
      </c>
      <c r="K22" s="1" t="s">
        <v>210</v>
      </c>
      <c r="L22" s="1" t="s">
        <v>210</v>
      </c>
      <c r="M22" s="1" t="s">
        <v>148</v>
      </c>
      <c r="N22" s="1" t="s">
        <v>148</v>
      </c>
      <c r="O22" s="1" t="s">
        <v>149</v>
      </c>
      <c r="P22" s="1" t="s">
        <v>150</v>
      </c>
      <c r="Q22" s="1" t="s">
        <v>229</v>
      </c>
      <c r="R22" s="1" t="s">
        <v>152</v>
      </c>
      <c r="S22" s="1" t="s">
        <v>153</v>
      </c>
      <c r="T22" s="1" t="s">
        <v>154</v>
      </c>
    </row>
    <row r="23" s="1" customFormat="1" spans="1:20">
      <c r="A23" s="3">
        <v>16850292286</v>
      </c>
      <c r="B23" s="1" t="s">
        <v>222</v>
      </c>
      <c r="C23" s="1" t="s">
        <v>230</v>
      </c>
      <c r="D23" s="1" t="s">
        <v>231</v>
      </c>
      <c r="E23" s="1" t="s">
        <v>232</v>
      </c>
      <c r="F23" s="1" t="s">
        <v>140</v>
      </c>
      <c r="G23" s="1" t="s">
        <v>144</v>
      </c>
      <c r="H23" s="1" t="s">
        <v>145</v>
      </c>
      <c r="I23" s="1" t="s">
        <v>233</v>
      </c>
      <c r="J23" s="1" t="s">
        <v>147</v>
      </c>
      <c r="K23" s="1" t="s">
        <v>233</v>
      </c>
      <c r="L23" s="1" t="s">
        <v>233</v>
      </c>
      <c r="M23" s="1" t="s">
        <v>148</v>
      </c>
      <c r="N23" s="1" t="s">
        <v>148</v>
      </c>
      <c r="O23" s="1" t="s">
        <v>149</v>
      </c>
      <c r="P23" s="1" t="s">
        <v>150</v>
      </c>
      <c r="Q23" s="1" t="s">
        <v>234</v>
      </c>
      <c r="R23" s="1" t="s">
        <v>152</v>
      </c>
      <c r="S23" s="1" t="s">
        <v>153</v>
      </c>
      <c r="T23" s="1" t="s">
        <v>154</v>
      </c>
    </row>
    <row r="24" s="1" customFormat="1" spans="1:20">
      <c r="A24" s="3">
        <v>16850245848</v>
      </c>
      <c r="B24" s="1" t="s">
        <v>222</v>
      </c>
      <c r="C24" s="1" t="s">
        <v>235</v>
      </c>
      <c r="D24" s="1" t="s">
        <v>236</v>
      </c>
      <c r="E24" s="1" t="s">
        <v>57</v>
      </c>
      <c r="F24" s="1" t="s">
        <v>140</v>
      </c>
      <c r="G24" s="1" t="s">
        <v>144</v>
      </c>
      <c r="H24" s="1" t="s">
        <v>145</v>
      </c>
      <c r="I24" s="1" t="s">
        <v>237</v>
      </c>
      <c r="J24" s="1" t="s">
        <v>147</v>
      </c>
      <c r="K24" s="1" t="s">
        <v>237</v>
      </c>
      <c r="L24" s="1" t="s">
        <v>237</v>
      </c>
      <c r="M24" s="1" t="s">
        <v>148</v>
      </c>
      <c r="N24" s="1" t="s">
        <v>148</v>
      </c>
      <c r="O24" s="1" t="s">
        <v>149</v>
      </c>
      <c r="P24" s="1" t="s">
        <v>150</v>
      </c>
      <c r="Q24" s="1" t="s">
        <v>238</v>
      </c>
      <c r="R24" s="1" t="s">
        <v>152</v>
      </c>
      <c r="S24" s="1" t="s">
        <v>153</v>
      </c>
      <c r="T24" s="1" t="s">
        <v>154</v>
      </c>
    </row>
    <row r="25" s="1" customFormat="1" spans="1:20">
      <c r="A25" s="3">
        <v>16849448105</v>
      </c>
      <c r="B25" s="1" t="s">
        <v>222</v>
      </c>
      <c r="C25" s="1" t="s">
        <v>239</v>
      </c>
      <c r="D25" s="1" t="s">
        <v>240</v>
      </c>
      <c r="E25" s="1" t="s">
        <v>241</v>
      </c>
      <c r="F25" s="1" t="s">
        <v>140</v>
      </c>
      <c r="G25" s="1" t="s">
        <v>144</v>
      </c>
      <c r="H25" s="1" t="s">
        <v>145</v>
      </c>
      <c r="I25" s="1" t="s">
        <v>242</v>
      </c>
      <c r="J25" s="1" t="s">
        <v>147</v>
      </c>
      <c r="K25" s="1" t="s">
        <v>242</v>
      </c>
      <c r="L25" s="1" t="s">
        <v>242</v>
      </c>
      <c r="M25" s="1" t="s">
        <v>148</v>
      </c>
      <c r="N25" s="1" t="s">
        <v>148</v>
      </c>
      <c r="O25" s="1" t="s">
        <v>149</v>
      </c>
      <c r="P25" s="1" t="s">
        <v>150</v>
      </c>
      <c r="Q25" s="1" t="s">
        <v>243</v>
      </c>
      <c r="R25" s="1" t="s">
        <v>152</v>
      </c>
      <c r="S25" s="1" t="s">
        <v>153</v>
      </c>
      <c r="T25" s="1" t="s">
        <v>154</v>
      </c>
    </row>
    <row r="26" s="1" customFormat="1" spans="1:20">
      <c r="A26" s="3">
        <v>16847761527</v>
      </c>
      <c r="B26" s="1" t="s">
        <v>222</v>
      </c>
      <c r="C26" s="1" t="s">
        <v>244</v>
      </c>
      <c r="D26" s="1" t="s">
        <v>245</v>
      </c>
      <c r="E26" s="1" t="s">
        <v>50</v>
      </c>
      <c r="F26" s="1" t="s">
        <v>222</v>
      </c>
      <c r="G26" s="1" t="s">
        <v>144</v>
      </c>
      <c r="H26" s="1" t="s">
        <v>145</v>
      </c>
      <c r="I26" s="1" t="s">
        <v>246</v>
      </c>
      <c r="J26" s="1" t="s">
        <v>147</v>
      </c>
      <c r="K26" s="1" t="s">
        <v>246</v>
      </c>
      <c r="L26" s="1" t="s">
        <v>247</v>
      </c>
      <c r="M26" s="1" t="s">
        <v>248</v>
      </c>
      <c r="N26" s="1" t="s">
        <v>248</v>
      </c>
      <c r="O26" s="1" t="s">
        <v>149</v>
      </c>
      <c r="P26" s="1" t="s">
        <v>150</v>
      </c>
      <c r="Q26" s="1" t="s">
        <v>249</v>
      </c>
      <c r="R26" s="1" t="s">
        <v>152</v>
      </c>
      <c r="S26" s="1" t="s">
        <v>153</v>
      </c>
      <c r="T26" s="1" t="s">
        <v>154</v>
      </c>
    </row>
    <row r="27" s="1" customFormat="1" spans="1:20">
      <c r="A27" s="3">
        <v>16841224082</v>
      </c>
      <c r="B27" s="1" t="s">
        <v>250</v>
      </c>
      <c r="C27" s="1" t="s">
        <v>251</v>
      </c>
      <c r="D27" s="1" t="s">
        <v>252</v>
      </c>
      <c r="E27" s="1" t="s">
        <v>253</v>
      </c>
      <c r="F27" s="1" t="s">
        <v>140</v>
      </c>
      <c r="G27" s="1" t="s">
        <v>144</v>
      </c>
      <c r="H27" s="1" t="s">
        <v>145</v>
      </c>
      <c r="I27" s="1" t="s">
        <v>254</v>
      </c>
      <c r="J27" s="1" t="s">
        <v>147</v>
      </c>
      <c r="K27" s="1" t="s">
        <v>254</v>
      </c>
      <c r="L27" s="1" t="s">
        <v>254</v>
      </c>
      <c r="M27" s="1" t="s">
        <v>148</v>
      </c>
      <c r="N27" s="1" t="s">
        <v>148</v>
      </c>
      <c r="O27" s="1" t="s">
        <v>149</v>
      </c>
      <c r="P27" s="1" t="s">
        <v>150</v>
      </c>
      <c r="Q27" s="1" t="s">
        <v>255</v>
      </c>
      <c r="R27" s="1" t="s">
        <v>152</v>
      </c>
      <c r="S27" s="1" t="s">
        <v>153</v>
      </c>
      <c r="T27" s="1" t="s">
        <v>154</v>
      </c>
    </row>
    <row r="28" s="1" customFormat="1" spans="1:20">
      <c r="A28" s="3">
        <v>16833469321</v>
      </c>
      <c r="B28" s="1" t="s">
        <v>256</v>
      </c>
      <c r="C28" s="1" t="s">
        <v>257</v>
      </c>
      <c r="D28" s="1" t="s">
        <v>258</v>
      </c>
      <c r="E28" s="1" t="s">
        <v>259</v>
      </c>
      <c r="F28" s="1" t="s">
        <v>140</v>
      </c>
      <c r="G28" s="1" t="s">
        <v>144</v>
      </c>
      <c r="H28" s="1" t="s">
        <v>145</v>
      </c>
      <c r="I28" s="1" t="s">
        <v>260</v>
      </c>
      <c r="J28" s="1" t="s">
        <v>147</v>
      </c>
      <c r="K28" s="1" t="s">
        <v>260</v>
      </c>
      <c r="L28" s="1" t="s">
        <v>260</v>
      </c>
      <c r="M28" s="1" t="s">
        <v>148</v>
      </c>
      <c r="N28" s="1" t="s">
        <v>148</v>
      </c>
      <c r="O28" s="1" t="s">
        <v>149</v>
      </c>
      <c r="P28" s="1" t="s">
        <v>150</v>
      </c>
      <c r="Q28" s="1" t="s">
        <v>261</v>
      </c>
      <c r="R28" s="1" t="s">
        <v>152</v>
      </c>
      <c r="S28" s="1" t="s">
        <v>153</v>
      </c>
      <c r="T28" s="1" t="s">
        <v>154</v>
      </c>
    </row>
    <row r="29" s="1" customFormat="1" spans="1:20">
      <c r="A29" s="3">
        <v>16824235073</v>
      </c>
      <c r="B29" s="1" t="s">
        <v>262</v>
      </c>
      <c r="C29" s="1" t="s">
        <v>263</v>
      </c>
      <c r="D29" s="1" t="s">
        <v>264</v>
      </c>
      <c r="E29" s="1" t="s">
        <v>43</v>
      </c>
      <c r="F29" s="1" t="s">
        <v>222</v>
      </c>
      <c r="G29" s="1" t="s">
        <v>144</v>
      </c>
      <c r="H29" s="1" t="s">
        <v>145</v>
      </c>
      <c r="I29" s="1" t="s">
        <v>265</v>
      </c>
      <c r="J29" s="1" t="s">
        <v>147</v>
      </c>
      <c r="K29" s="1" t="s">
        <v>265</v>
      </c>
      <c r="L29" s="1" t="s">
        <v>265</v>
      </c>
      <c r="M29" s="1" t="s">
        <v>148</v>
      </c>
      <c r="N29" s="1" t="s">
        <v>148</v>
      </c>
      <c r="O29" s="1" t="s">
        <v>149</v>
      </c>
      <c r="P29" s="1" t="s">
        <v>150</v>
      </c>
      <c r="Q29" s="1" t="s">
        <v>266</v>
      </c>
      <c r="R29" s="1" t="s">
        <v>152</v>
      </c>
      <c r="S29" s="1" t="s">
        <v>153</v>
      </c>
      <c r="T29" s="1" t="s">
        <v>154</v>
      </c>
    </row>
    <row r="30" s="1" customFormat="1" spans="1:20">
      <c r="A30" s="3">
        <v>16823265078</v>
      </c>
      <c r="B30" s="1" t="s">
        <v>262</v>
      </c>
      <c r="C30" s="1" t="s">
        <v>267</v>
      </c>
      <c r="D30" s="1" t="s">
        <v>252</v>
      </c>
      <c r="E30" s="1" t="s">
        <v>268</v>
      </c>
      <c r="F30" s="1" t="s">
        <v>140</v>
      </c>
      <c r="G30" s="1" t="s">
        <v>144</v>
      </c>
      <c r="H30" s="1" t="s">
        <v>145</v>
      </c>
      <c r="I30" s="1" t="s">
        <v>254</v>
      </c>
      <c r="J30" s="1" t="s">
        <v>147</v>
      </c>
      <c r="K30" s="1" t="s">
        <v>254</v>
      </c>
      <c r="L30" s="1" t="s">
        <v>254</v>
      </c>
      <c r="M30" s="1" t="s">
        <v>148</v>
      </c>
      <c r="N30" s="1" t="s">
        <v>148</v>
      </c>
      <c r="O30" s="1" t="s">
        <v>149</v>
      </c>
      <c r="P30" s="1" t="s">
        <v>150</v>
      </c>
      <c r="Q30" s="1" t="s">
        <v>269</v>
      </c>
      <c r="R30" s="1" t="s">
        <v>152</v>
      </c>
      <c r="S30" s="1" t="s">
        <v>153</v>
      </c>
      <c r="T30" s="1" t="s">
        <v>154</v>
      </c>
    </row>
    <row r="31" s="1" customFormat="1" spans="1:20">
      <c r="A31" s="3">
        <v>16821612736</v>
      </c>
      <c r="B31" s="1" t="s">
        <v>262</v>
      </c>
      <c r="C31" s="1" t="s">
        <v>270</v>
      </c>
      <c r="D31" s="1" t="s">
        <v>271</v>
      </c>
      <c r="E31" s="1" t="s">
        <v>272</v>
      </c>
      <c r="F31" s="1" t="s">
        <v>222</v>
      </c>
      <c r="G31" s="1" t="s">
        <v>144</v>
      </c>
      <c r="H31" s="1" t="s">
        <v>145</v>
      </c>
      <c r="I31" s="1" t="s">
        <v>273</v>
      </c>
      <c r="J31" s="1" t="s">
        <v>147</v>
      </c>
      <c r="K31" s="1" t="s">
        <v>273</v>
      </c>
      <c r="L31" s="1" t="s">
        <v>273</v>
      </c>
      <c r="M31" s="1" t="s">
        <v>148</v>
      </c>
      <c r="N31" s="1" t="s">
        <v>148</v>
      </c>
      <c r="O31" s="1" t="s">
        <v>149</v>
      </c>
      <c r="P31" s="1" t="s">
        <v>150</v>
      </c>
      <c r="Q31" s="1" t="s">
        <v>274</v>
      </c>
      <c r="R31" s="1" t="s">
        <v>152</v>
      </c>
      <c r="S31" s="1" t="s">
        <v>153</v>
      </c>
      <c r="T31" s="1" t="s">
        <v>154</v>
      </c>
    </row>
    <row r="32" s="1" customFormat="1" spans="1:20">
      <c r="A32" s="3">
        <v>16818609287</v>
      </c>
      <c r="B32" s="1" t="s">
        <v>275</v>
      </c>
      <c r="C32" s="1" t="s">
        <v>276</v>
      </c>
      <c r="D32" s="1" t="s">
        <v>277</v>
      </c>
      <c r="E32" s="1" t="s">
        <v>278</v>
      </c>
      <c r="F32" s="1" t="s">
        <v>222</v>
      </c>
      <c r="G32" s="1" t="s">
        <v>144</v>
      </c>
      <c r="H32" s="1" t="s">
        <v>145</v>
      </c>
      <c r="I32" s="1" t="s">
        <v>279</v>
      </c>
      <c r="J32" s="1" t="s">
        <v>147</v>
      </c>
      <c r="K32" s="1" t="s">
        <v>279</v>
      </c>
      <c r="L32" s="1" t="s">
        <v>279</v>
      </c>
      <c r="M32" s="1" t="s">
        <v>148</v>
      </c>
      <c r="N32" s="1" t="s">
        <v>148</v>
      </c>
      <c r="O32" s="1" t="s">
        <v>149</v>
      </c>
      <c r="P32" s="1" t="s">
        <v>150</v>
      </c>
      <c r="Q32" s="1" t="s">
        <v>280</v>
      </c>
      <c r="R32" s="1" t="s">
        <v>152</v>
      </c>
      <c r="S32" s="1" t="s">
        <v>153</v>
      </c>
      <c r="T32" s="1" t="s">
        <v>154</v>
      </c>
    </row>
    <row r="33" s="1" customFormat="1" spans="1:20">
      <c r="A33" s="3">
        <v>16807667761</v>
      </c>
      <c r="B33" s="1" t="s">
        <v>281</v>
      </c>
      <c r="C33" s="1" t="s">
        <v>282</v>
      </c>
      <c r="D33" s="1" t="s">
        <v>252</v>
      </c>
      <c r="E33" s="1" t="s">
        <v>283</v>
      </c>
      <c r="F33" s="1" t="s">
        <v>140</v>
      </c>
      <c r="G33" s="1" t="s">
        <v>144</v>
      </c>
      <c r="H33" s="1" t="s">
        <v>145</v>
      </c>
      <c r="I33" s="1" t="s">
        <v>284</v>
      </c>
      <c r="J33" s="1" t="s">
        <v>147</v>
      </c>
      <c r="K33" s="1" t="s">
        <v>284</v>
      </c>
      <c r="L33" s="1" t="s">
        <v>284</v>
      </c>
      <c r="M33" s="1" t="s">
        <v>148</v>
      </c>
      <c r="N33" s="1" t="s">
        <v>148</v>
      </c>
      <c r="O33" s="1" t="s">
        <v>149</v>
      </c>
      <c r="P33" s="1" t="s">
        <v>150</v>
      </c>
      <c r="Q33" s="1" t="s">
        <v>285</v>
      </c>
      <c r="R33" s="1" t="s">
        <v>152</v>
      </c>
      <c r="S33" s="1" t="s">
        <v>153</v>
      </c>
      <c r="T33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2021-12-10T01:34:19Z</dcterms:created>
  <dcterms:modified xsi:type="dcterms:W3CDTF">2021-12-10T01:38:22Z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F735ACE01D4A400B9866724C0407B628</vt:lpwstr>
  </property>
  <property fmtid="{D5CDD505-2E9C-101B-9397-08002B2CF9AE}" pid="3" name="KSOProductBuildVer">
    <vt:lpwstr>2052-11.1.0.11115</vt:lpwstr>
  </property>
</Properties>
</file>