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<sst xmlns="http://schemas.openxmlformats.org/spreadsheetml/2006/main" count="958" uniqueCount="266">
  <si>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</si>
  <si>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</si>
  <si>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</si>
  <si>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</si>
  <si>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</si>
  <si>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</si>
  <si>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</si>
  <si>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</si>
  <si>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</si>
  <si>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</si>
  <si>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</si>
  <si>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</si>
  <si>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</si>
  <si>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</si>
  <si>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</si>
  <si>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</si>
  <si>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</si>
  <si>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</si>
  <si>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</si>
  <si>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</si>
  <si>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</si>
  <si>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</si>
  <si>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</si>
  <si>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</si>
  <si>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</si>
  <si>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</si>
  <si>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</si>
  <si>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[银川]麗枫酒店(银川火车站万达店)(71012860)</t>
  </si>
  <si>
    <t>商务大床房&lt;双人入住&gt;&lt;内宾&gt;&lt;预付&gt;&lt;双早&gt;</t>
  </si>
  <si>
    <t>CNY</t>
  </si>
  <si>
    <t>高倩</t>
  </si>
  <si>
    <t>CA11323211210CNY</t>
  </si>
  <si>
    <t>未提现</t>
  </si>
  <si>
    <t>携程开票</t>
  </si>
  <si>
    <t>毛旭</t>
  </si>
  <si>
    <t>[盐城]锦江之星(盐城大丰常新路店)(71450499)</t>
  </si>
  <si>
    <t>零压商务房A&lt;双人入住&gt;&lt;内宾&gt;&lt;预付&gt;&lt;双早&gt;</t>
  </si>
  <si>
    <t>张宸</t>
  </si>
  <si>
    <t>[北京]锦江之星(北京古城北路店)(64184468)</t>
  </si>
  <si>
    <t>标准房C&lt;双人入住&gt;&lt;内宾&gt;&lt;预付&gt;&lt;双早&gt;</t>
  </si>
  <si>
    <t>潘先宏</t>
  </si>
  <si>
    <t>赵冉</t>
  </si>
  <si>
    <t>[北京]麗枫酒店(北京回龙观龙泽地铁站店)(76231051)</t>
  </si>
  <si>
    <t>标准单人房&lt;单人入住&gt;&lt;内宾&gt;&lt;预付&gt;&lt;双早&gt;</t>
  </si>
  <si>
    <t>段江涛</t>
  </si>
  <si>
    <t>[唐山]宜尚酒店(唐山爱琴海中环广场店)(71584729)</t>
  </si>
  <si>
    <t>标准大床房&lt;双人入住&gt;&lt;内宾&gt;&lt;预付&gt;&lt;双早&gt;</t>
  </si>
  <si>
    <t>陈珊</t>
  </si>
  <si>
    <t>[葫芦岛]白玉兰酒店(葫芦岛市政府店)(71988372)</t>
  </si>
  <si>
    <t>兰舒双床房&lt;双人入住&gt;&lt;内宾&gt;&lt;预付&gt;&lt;双早&gt;</t>
  </si>
  <si>
    <t>孙淑丽</t>
  </si>
  <si>
    <t>[潍坊]锦江之星(潍坊泰华城东风西街店)(71587049)</t>
  </si>
  <si>
    <t>标准大小双床城景房&lt;双人入住&gt;&lt;内宾&gt;&lt;预付&gt;&lt;双早&gt;</t>
  </si>
  <si>
    <t>王大伟</t>
  </si>
  <si>
    <t>[随州]城市便捷酒店(随州烈山大道店)(71583351)</t>
  </si>
  <si>
    <t>精选双床房&lt;双人入住&gt;&lt;内宾&gt;&lt;预付&gt;&lt;无早&gt;</t>
  </si>
  <si>
    <t>梅琴琴</t>
  </si>
  <si>
    <t>标准双床房&lt;双人入住&gt;&lt;内宾&gt;&lt;预付&gt;&lt;双早&gt;</t>
  </si>
  <si>
    <t>李伟,杜光</t>
  </si>
  <si>
    <t>[泰安]宜尚酒店(泰安泰山天外村火车站店)(71584824)</t>
  </si>
  <si>
    <t>特惠大床房&lt;双人入住&gt;&lt;内宾&gt;&lt;预付&gt;&lt;双早&gt;</t>
  </si>
  <si>
    <t>尚靖云</t>
  </si>
  <si>
    <t>取消</t>
  </si>
  <si>
    <t>[安溪]7天酒店(泉州安溪茶都店)(71509496)</t>
  </si>
  <si>
    <t>自主双床房&lt;双人入住&gt;&lt;内宾&gt;&lt;预付&gt;&lt;无早&gt;</t>
  </si>
  <si>
    <t>何海富</t>
  </si>
  <si>
    <t>[重庆]派酒店(重庆江北国际机场空港广场轻轨站店)(73247048)</t>
  </si>
  <si>
    <t>商务双床房&lt;四人入住&gt;&lt;内宾&gt;&lt;预付&gt;&lt;双早&gt;</t>
  </si>
  <si>
    <t>张育民,刘新超</t>
  </si>
  <si>
    <t>[十堰]锦江之星品尚(十堰车城西路店)(66002219)</t>
  </si>
  <si>
    <t>商务房A&lt;双人入住&gt;&lt;内宾&gt;&lt;预付&gt;&lt;双早&gt;</t>
  </si>
  <si>
    <t>冀博</t>
  </si>
  <si>
    <t>[深圳]7天优品酒店Premium(深圳科技园高新园地铁站店)(66098158)</t>
  </si>
  <si>
    <t>优品大床房&lt;双人入住&gt;&lt;内宾&gt;&lt;预付&gt;&lt;双早&gt;</t>
  </si>
  <si>
    <t>曾国鸿</t>
  </si>
  <si>
    <t>宋志波</t>
  </si>
  <si>
    <t>[重庆]7天优品(重庆荣昌商业步行街中心店)(73283539)</t>
  </si>
  <si>
    <t>梁新鑫</t>
  </si>
  <si>
    <t>[丽江]喆啡酒店(丽江古城大水车店)(70869810)</t>
  </si>
  <si>
    <t>特惠大床房&lt;单人入住&gt;&lt;内宾&gt;&lt;预付&gt;&lt;双早&gt;</t>
  </si>
  <si>
    <t>郭正松</t>
  </si>
  <si>
    <t>[眉山]喆啡酒店(眉山四川大学锦江学院店)(73247240)</t>
  </si>
  <si>
    <t>醇享大床房&lt;双人入住&gt;&lt;内宾&gt;&lt;预付&gt;&lt;双早&gt;</t>
  </si>
  <si>
    <t>刘文成</t>
  </si>
  <si>
    <t>[杭州]锦江之星(杭州下沙大学城高沙路地铁站店)(60986884)</t>
  </si>
  <si>
    <t>裴少春</t>
  </si>
  <si>
    <t>[佳木斯]锦江之星(佳木斯新玛特店)(69030723)</t>
  </si>
  <si>
    <t>赵军</t>
  </si>
  <si>
    <t>张亚贤</t>
  </si>
  <si>
    <t>[黄冈]城市便捷酒店(黄冈宝塔大道店)(71584982)</t>
  </si>
  <si>
    <t>标准双床房&lt;双人入住&gt;&lt;内宾&gt;&lt;预付&gt;&lt;无早&gt;</t>
  </si>
  <si>
    <t>杨威,谢劲松</t>
  </si>
  <si>
    <t>[道县]7天连锁酒店(道县潇水中路二中店)(73246583)</t>
  </si>
  <si>
    <t>自主双床房&lt;四人入住&gt;&lt;内宾&gt;&lt;预付&gt;&lt;双早&gt;</t>
  </si>
  <si>
    <t>谢世兵</t>
  </si>
  <si>
    <t>[济南]7天优品酒店(济南十六里河领秀城店)(73260170)</t>
  </si>
  <si>
    <t>优享双床房&lt;双人入住&gt;&lt;内宾&gt;&lt;预付&gt;&lt;无早&gt;</t>
  </si>
  <si>
    <t>徐超</t>
  </si>
  <si>
    <t>[中山]凯里亚德酒店(中山科技大学店)(73284936)</t>
  </si>
  <si>
    <t>荣享大床房&lt;双人入住&gt;&lt;内宾&gt;&lt;预付&gt;&lt;双早&gt;</t>
  </si>
  <si>
    <t>张超</t>
  </si>
  <si>
    <t>[湘乡]麗枫酒店(湘潭湘乡宾馆店)(73285311)</t>
  </si>
  <si>
    <t>高飞</t>
  </si>
  <si>
    <t>[邢台]7天酒店(邢台学院店)(70869724)</t>
  </si>
  <si>
    <t>商务套房&lt;双人入住&gt;&lt;内宾&gt;&lt;预付&gt;&lt;双早&gt;</t>
  </si>
  <si>
    <t>赵宪垒</t>
  </si>
  <si>
    <t>[鄂州]城市便捷酒店(鄂州花湖高铁站店)(78098240)</t>
  </si>
  <si>
    <t>王升</t>
  </si>
  <si>
    <t>[兴义]宜尚酒店(兴义桔山大道店)(71583988)</t>
  </si>
  <si>
    <t>豪华大床房&lt;双人入住&gt;&lt;内宾&gt;&lt;预付&gt;&lt;双早&gt;</t>
  </si>
  <si>
    <t>李庭辉</t>
  </si>
  <si>
    <t>[兰州]IU酒店(兰州西客站中天健广场店)(73283804)</t>
  </si>
  <si>
    <t>小U·超级大床房&lt;双人入住&gt;&lt;内宾&gt;&lt;预付&gt;&lt;无早&gt;</t>
  </si>
  <si>
    <t>钟剑</t>
  </si>
  <si>
    <t>,</t>
  </si>
  <si>
    <t>A211210094311481</t>
  </si>
  <si>
    <t>CNY / HKD 当前参考汇率: 1.222408433</t>
  </si>
  <si>
    <t>总计：8864.12 CNY/
10835.58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</si>
  <si>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</si>
  <si>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</si>
  <si>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</si>
  <si>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</si>
  <si>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</si>
  <si>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</si>
  <si>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</si>
  <si>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</si>
  <si>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</si>
  <si>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</si>
  <si>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</si>
  <si>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</si>
  <si>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</si>
  <si>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</si>
  <si>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</si>
  <si>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</si>
  <si>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</si>
  <si>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2021-12-06</t>
  </si>
  <si>
    <t>2329510</t>
  </si>
  <si>
    <t>IU酒店(兰州西客站中天健广场店)</t>
  </si>
  <si>
    <t>2021-12-07</t>
  </si>
  <si>
    <t>退房日月结</t>
  </si>
  <si>
    <t>257.05</t>
  </si>
  <si>
    <t>RMB</t>
  </si>
  <si>
    <t>0</t>
  </si>
  <si>
    <t>0.00</t>
  </si>
  <si>
    <t>携程汇智国内直连</t>
  </si>
  <si>
    <t>2021-12-06 22:08:50</t>
  </si>
  <si>
    <t>否</t>
  </si>
  <si>
    <t>汇智国际旅游发展有限公司</t>
  </si>
  <si>
    <t>直连</t>
  </si>
  <si>
    <t>2329414</t>
  </si>
  <si>
    <t>宜尚酒店(兴义桔山大道店)</t>
  </si>
  <si>
    <t>250.48</t>
  </si>
  <si>
    <t>2021-12-06 20:53:14</t>
  </si>
  <si>
    <t>2329387</t>
  </si>
  <si>
    <t>城市便捷酒店(鄂州花湖高铁站店)</t>
  </si>
  <si>
    <t>189.88</t>
  </si>
  <si>
    <t>2021-12-06 20:26:07</t>
  </si>
  <si>
    <t>2329383</t>
  </si>
  <si>
    <t>7天酒店(邢台永康城市花园店)</t>
  </si>
  <si>
    <t>155.85</t>
  </si>
  <si>
    <t>2021-12-06 20:23:41</t>
  </si>
  <si>
    <t>2329344</t>
  </si>
  <si>
    <t>麗枫酒店(湘潭湘乡宾馆店)</t>
  </si>
  <si>
    <t>279.31</t>
  </si>
  <si>
    <t>2021-12-06 20:01:55</t>
  </si>
  <si>
    <t>2329306</t>
  </si>
  <si>
    <t>凯里亚德酒店(中山科技大学店)</t>
  </si>
  <si>
    <t>314.73</t>
  </si>
  <si>
    <t>2021-12-06 19:41:04</t>
  </si>
  <si>
    <t>2329284</t>
  </si>
  <si>
    <t>7天优品酒店(济南十六里河领秀城店)</t>
  </si>
  <si>
    <t>183.17</t>
  </si>
  <si>
    <t>2021-12-06 19:29:30</t>
  </si>
  <si>
    <t>2329216</t>
  </si>
  <si>
    <t>7天连锁酒店(道县潇水中路二中店)</t>
  </si>
  <si>
    <t>137.63</t>
  </si>
  <si>
    <t>2021-12-06 19:00:50</t>
  </si>
  <si>
    <t>2329199</t>
  </si>
  <si>
    <t>城市便捷酒店(黄冈宝塔大道店)</t>
  </si>
  <si>
    <t>159.58</t>
  </si>
  <si>
    <t>2021-12-06 18:51:13</t>
  </si>
  <si>
    <t>2329197</t>
  </si>
  <si>
    <t>锦江之星(佳木斯新玛特店)</t>
  </si>
  <si>
    <t>173.05</t>
  </si>
  <si>
    <t>2021-12-06 18:49:57</t>
  </si>
  <si>
    <t>2329193</t>
  </si>
  <si>
    <t>2021-12-06 18:48:56</t>
  </si>
  <si>
    <t>2329131</t>
  </si>
  <si>
    <t>锦江之星(杭州下沙大学城高沙路地铁站店)</t>
  </si>
  <si>
    <t>182.16</t>
  </si>
  <si>
    <t>2021-12-06 18:17:20</t>
  </si>
  <si>
    <t>2329055</t>
  </si>
  <si>
    <t>喆啡酒店(眉山四川大学锦江学院店)</t>
  </si>
  <si>
    <t>230.74</t>
  </si>
  <si>
    <t>2021-12-06 17:31:35</t>
  </si>
  <si>
    <t>2329023</t>
  </si>
  <si>
    <t>喆啡酒店(丽江古城大水车店)</t>
  </si>
  <si>
    <t>163.94</t>
  </si>
  <si>
    <t>2021-12-06 17:12:09</t>
  </si>
  <si>
    <t>2328999</t>
  </si>
  <si>
    <t>7天连锁酒店（重庆荣昌商业步行街中心店）</t>
  </si>
  <si>
    <t>128.52</t>
  </si>
  <si>
    <t>2021-12-06 17:05:13</t>
  </si>
  <si>
    <t>2328843</t>
  </si>
  <si>
    <t>麗枫酒店(银川火车站万达店)</t>
  </si>
  <si>
    <t>328.90</t>
  </si>
  <si>
    <t>2021-12-06 15:23:05</t>
  </si>
  <si>
    <t>2328836</t>
  </si>
  <si>
    <t>7天优品酒店Premium(深圳科技园高新园地铁站店)</t>
  </si>
  <si>
    <t>395.69</t>
  </si>
  <si>
    <t>2021-12-06 15:17:33</t>
  </si>
  <si>
    <t>2328832</t>
  </si>
  <si>
    <t>潮漫酒店(北京未来科技城店)</t>
  </si>
  <si>
    <t>全威</t>
  </si>
  <si>
    <t>2021-12-06 15:15:04</t>
  </si>
  <si>
    <t>2328809</t>
  </si>
  <si>
    <t>锦江之星品尚(十堰车城西路店)</t>
  </si>
  <si>
    <t>164.96</t>
  </si>
  <si>
    <t>2021-12-06 14:58:32</t>
  </si>
  <si>
    <t>2328799</t>
  </si>
  <si>
    <t>派酒店(重庆江北国际机场空港广场轻轨站店)</t>
  </si>
  <si>
    <t>146.74</t>
  </si>
  <si>
    <t>2021-12-06 14:53:08</t>
  </si>
  <si>
    <t>2328756</t>
  </si>
  <si>
    <t>7天连锁酒店（泉州安溪茶都店）</t>
  </si>
  <si>
    <t>2021-12-06 14:17:55</t>
  </si>
  <si>
    <t>2328589</t>
  </si>
  <si>
    <t>宜尚酒店(泰安天外村景区店)</t>
  </si>
  <si>
    <t>199.98</t>
  </si>
  <si>
    <t>2021-12-06 12:20:30</t>
  </si>
  <si>
    <t>2328556</t>
  </si>
  <si>
    <t>宜尚酒店(唐山爱琴海中环广场店)</t>
  </si>
  <si>
    <t>257.55</t>
  </si>
  <si>
    <t>2021-12-06 11:53:15</t>
  </si>
  <si>
    <t>2328530</t>
  </si>
  <si>
    <t>城市便捷酒店(随州烈山大道店)</t>
  </si>
  <si>
    <t>197.96</t>
  </si>
  <si>
    <t>2021-12-06 11:37:51</t>
  </si>
  <si>
    <t>2328457</t>
  </si>
  <si>
    <t>白玉兰酒店(葫芦岛市政府店)</t>
  </si>
  <si>
    <t>256.04</t>
  </si>
  <si>
    <t>2021-12-06 10:55:17</t>
  </si>
  <si>
    <t>2328383</t>
  </si>
  <si>
    <t>258.56</t>
  </si>
  <si>
    <t>2021-12-06 09:49:54</t>
  </si>
  <si>
    <t>2021-12-05</t>
  </si>
  <si>
    <t>2328151</t>
  </si>
  <si>
    <t>麗枫酒店(北京龙泽地铁站店)</t>
  </si>
  <si>
    <t>2021-12-05 22:55:07</t>
  </si>
  <si>
    <t>2327912</t>
  </si>
  <si>
    <t>2021-12-05 18:51:34</t>
  </si>
  <si>
    <t>2327721</t>
  </si>
  <si>
    <t>锦江之星(北京古城北路店)</t>
  </si>
  <si>
    <t>530.28</t>
  </si>
  <si>
    <t>2021-12-05 13:13:06</t>
  </si>
  <si>
    <t>2021-12-04</t>
  </si>
  <si>
    <t>2327617</t>
  </si>
  <si>
    <t>锦江之星（盐城大丰常新路店）</t>
  </si>
  <si>
    <t>429.08</t>
  </si>
  <si>
    <t>2021-12-04 22:38:53</t>
  </si>
  <si>
    <t>2021-12-03</t>
  </si>
  <si>
    <t>2325884</t>
  </si>
  <si>
    <t>986.70</t>
  </si>
  <si>
    <t>2021-12-03 22:08:08</t>
  </si>
  <si>
    <t>2325857</t>
  </si>
  <si>
    <t>2021-12-03 21:51:37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</si>
</sst>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16915254892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44534</v>
      </c>
      <c r="G2" s="5">
        <v>44537</v>
      </c>
      <c r="H2" s="4">
        <v>1</v>
      </c>
      <c r="I2" s="4">
        <v>3</v>
      </c>
      <c r="J2" s="4">
        <v>3</v>
      </c>
      <c r="K2" s="4" t="s">
        <v>29</v>
      </c>
      <c r="L2" s="4">
        <v>986.7</v>
      </c>
      <c r="M2" s="4">
        <v>986.7</v>
      </c>
      <c r="N2" s="4" t="s">
        <v>30</v>
      </c>
      <c r="O2" s="4" t="s">
        <v>31</v>
      </c>
      <c r="P2" s="4" t="s">
        <v>32</v>
      </c>
      <c r="Q2" s="4">
        <v>0</v>
      </c>
      <c r="R2" s="6">
        <v>44533</v>
      </c>
      <c r="S2" s="5">
        <v>44540</v>
      </c>
      <c r="T2" s="4" t="s">
        <v>33</v>
      </c>
      <c r="U2" s="4">
        <v>986.7</v>
      </c>
      <c r="V2" s="4">
        <v>0</v>
      </c>
      <c r="W2" s="4">
        <v>0</v>
      </c>
      <c r="X2" s="4">
        <v>2325857</v>
      </c>
    </row>
    <row r="3" s="4" customFormat="1" spans="1:24">
      <c r="A3" s="4">
        <v>16915336465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44534</v>
      </c>
      <c r="G3" s="5">
        <v>44537</v>
      </c>
      <c r="H3" s="4">
        <v>1</v>
      </c>
      <c r="I3" s="4">
        <v>3</v>
      </c>
      <c r="J3" s="4">
        <v>3</v>
      </c>
      <c r="K3" s="4" t="s">
        <v>29</v>
      </c>
      <c r="L3" s="4">
        <v>986.7</v>
      </c>
      <c r="M3" s="4">
        <v>986.7</v>
      </c>
      <c r="N3" s="4" t="s">
        <v>34</v>
      </c>
      <c r="O3" s="4" t="s">
        <v>31</v>
      </c>
      <c r="P3" s="4" t="s">
        <v>32</v>
      </c>
      <c r="Q3" s="4">
        <v>0</v>
      </c>
      <c r="R3" s="6">
        <v>44533</v>
      </c>
      <c r="S3" s="5">
        <v>44540</v>
      </c>
      <c r="T3" s="4" t="s">
        <v>33</v>
      </c>
      <c r="U3" s="4">
        <v>986.7</v>
      </c>
      <c r="V3" s="4">
        <v>0</v>
      </c>
      <c r="W3" s="4">
        <v>0</v>
      </c>
      <c r="X3" s="4">
        <v>2325884</v>
      </c>
    </row>
    <row r="4" s="4" customFormat="1" spans="1:23">
      <c r="A4" s="4">
        <v>16921484217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44535</v>
      </c>
      <c r="G4" s="5">
        <v>44537</v>
      </c>
      <c r="H4" s="4">
        <v>1</v>
      </c>
      <c r="I4" s="4">
        <v>2</v>
      </c>
      <c r="J4" s="4">
        <v>2</v>
      </c>
      <c r="K4" s="4" t="s">
        <v>29</v>
      </c>
      <c r="L4" s="4">
        <v>429.08</v>
      </c>
      <c r="M4" s="4">
        <v>429.08</v>
      </c>
      <c r="N4" s="4" t="s">
        <v>37</v>
      </c>
      <c r="O4" s="4" t="s">
        <v>31</v>
      </c>
      <c r="P4" s="4" t="s">
        <v>32</v>
      </c>
      <c r="Q4" s="4">
        <v>0</v>
      </c>
      <c r="R4" s="6">
        <v>44534</v>
      </c>
      <c r="S4" s="5">
        <v>44540</v>
      </c>
      <c r="T4" s="4" t="s">
        <v>33</v>
      </c>
      <c r="U4" s="4">
        <v>429.08</v>
      </c>
      <c r="V4" s="4">
        <v>0</v>
      </c>
      <c r="W4" s="4">
        <v>0</v>
      </c>
    </row>
    <row r="5" s="4" customFormat="1" spans="1:24">
      <c r="A5" s="4">
        <v>16923459443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44535</v>
      </c>
      <c r="G5" s="5">
        <v>44537</v>
      </c>
      <c r="H5" s="4">
        <v>1</v>
      </c>
      <c r="I5" s="4">
        <v>2</v>
      </c>
      <c r="J5" s="4">
        <v>2</v>
      </c>
      <c r="K5" s="4" t="s">
        <v>29</v>
      </c>
      <c r="L5" s="4">
        <v>530.28</v>
      </c>
      <c r="M5" s="4">
        <v>530.28</v>
      </c>
      <c r="N5" s="4" t="s">
        <v>40</v>
      </c>
      <c r="O5" s="4" t="s">
        <v>31</v>
      </c>
      <c r="P5" s="4" t="s">
        <v>32</v>
      </c>
      <c r="Q5" s="4">
        <v>0</v>
      </c>
      <c r="R5" s="6">
        <v>44535</v>
      </c>
      <c r="S5" s="5">
        <v>44540</v>
      </c>
      <c r="T5" s="4" t="s">
        <v>33</v>
      </c>
      <c r="U5" s="4">
        <v>530.28</v>
      </c>
      <c r="V5" s="4">
        <v>0</v>
      </c>
      <c r="W5" s="4">
        <v>0</v>
      </c>
      <c r="X5" s="4">
        <v>2327721</v>
      </c>
    </row>
    <row r="6" s="4" customFormat="1" spans="1:23">
      <c r="A6" s="4">
        <v>16924343949</v>
      </c>
      <c r="B6" s="4" t="s">
        <v>25</v>
      </c>
      <c r="C6" s="4" t="s">
        <v>26</v>
      </c>
      <c r="D6" s="4" t="s">
        <v>27</v>
      </c>
      <c r="E6" s="4" t="s">
        <v>28</v>
      </c>
      <c r="F6" s="5">
        <v>44536</v>
      </c>
      <c r="G6" s="5">
        <v>44537</v>
      </c>
      <c r="H6" s="4">
        <v>1</v>
      </c>
      <c r="I6" s="4">
        <v>1</v>
      </c>
      <c r="J6" s="4">
        <v>1</v>
      </c>
      <c r="K6" s="4" t="s">
        <v>29</v>
      </c>
      <c r="L6" s="4">
        <v>328.9</v>
      </c>
      <c r="M6" s="4">
        <v>328.9</v>
      </c>
      <c r="N6" s="4" t="s">
        <v>41</v>
      </c>
      <c r="O6" s="4" t="s">
        <v>31</v>
      </c>
      <c r="P6" s="4" t="s">
        <v>32</v>
      </c>
      <c r="Q6" s="4">
        <v>0</v>
      </c>
      <c r="R6" s="6">
        <v>44535</v>
      </c>
      <c r="S6" s="5">
        <v>44540</v>
      </c>
      <c r="T6" s="4" t="s">
        <v>33</v>
      </c>
      <c r="U6" s="4">
        <v>328.9</v>
      </c>
      <c r="V6" s="4">
        <v>0</v>
      </c>
      <c r="W6" s="4">
        <v>0</v>
      </c>
    </row>
    <row r="7" s="4" customFormat="1" spans="1:23">
      <c r="A7" s="4">
        <v>16927176529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44536</v>
      </c>
      <c r="G7" s="5">
        <v>44537</v>
      </c>
      <c r="H7" s="4">
        <v>1</v>
      </c>
      <c r="I7" s="4">
        <v>1</v>
      </c>
      <c r="J7" s="4">
        <v>1</v>
      </c>
      <c r="K7" s="4" t="s">
        <v>29</v>
      </c>
      <c r="L7" s="4">
        <v>279.31</v>
      </c>
      <c r="M7" s="4">
        <v>279.31</v>
      </c>
      <c r="N7" s="4" t="s">
        <v>44</v>
      </c>
      <c r="O7" s="4" t="s">
        <v>31</v>
      </c>
      <c r="P7" s="4" t="s">
        <v>32</v>
      </c>
      <c r="Q7" s="4">
        <v>0</v>
      </c>
      <c r="R7" s="6">
        <v>44535</v>
      </c>
      <c r="S7" s="5">
        <v>44540</v>
      </c>
      <c r="T7" s="4" t="s">
        <v>33</v>
      </c>
      <c r="U7" s="4">
        <v>279.31</v>
      </c>
      <c r="V7" s="4">
        <v>0</v>
      </c>
      <c r="W7" s="4">
        <v>0</v>
      </c>
    </row>
    <row r="8" s="4" customFormat="1" spans="1:24">
      <c r="A8" s="4">
        <v>16927901539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44536</v>
      </c>
      <c r="G8" s="5">
        <v>44537</v>
      </c>
      <c r="H8" s="4">
        <v>1</v>
      </c>
      <c r="I8" s="4">
        <v>1</v>
      </c>
      <c r="J8" s="4">
        <v>1</v>
      </c>
      <c r="K8" s="4" t="s">
        <v>29</v>
      </c>
      <c r="L8" s="4">
        <v>258.56</v>
      </c>
      <c r="M8" s="4">
        <v>258.56</v>
      </c>
      <c r="N8" s="4" t="s">
        <v>47</v>
      </c>
      <c r="O8" s="4" t="s">
        <v>31</v>
      </c>
      <c r="P8" s="4" t="s">
        <v>32</v>
      </c>
      <c r="Q8" s="4">
        <v>0</v>
      </c>
      <c r="R8" s="6">
        <v>44536</v>
      </c>
      <c r="S8" s="5">
        <v>44540</v>
      </c>
      <c r="T8" s="4" t="s">
        <v>33</v>
      </c>
      <c r="U8" s="4">
        <v>258.56</v>
      </c>
      <c r="V8" s="4">
        <v>0</v>
      </c>
      <c r="W8" s="4">
        <v>0</v>
      </c>
      <c r="X8" s="4">
        <v>2328383</v>
      </c>
    </row>
    <row r="9" s="4" customFormat="1" spans="1:24">
      <c r="A9" s="4">
        <v>16928101552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44536</v>
      </c>
      <c r="G9" s="5">
        <v>44537</v>
      </c>
      <c r="H9" s="4">
        <v>1</v>
      </c>
      <c r="I9" s="4">
        <v>1</v>
      </c>
      <c r="J9" s="4">
        <v>1</v>
      </c>
      <c r="K9" s="4" t="s">
        <v>29</v>
      </c>
      <c r="L9" s="4">
        <v>256.04</v>
      </c>
      <c r="M9" s="4">
        <v>256.04</v>
      </c>
      <c r="N9" s="4" t="s">
        <v>50</v>
      </c>
      <c r="O9" s="4" t="s">
        <v>31</v>
      </c>
      <c r="P9" s="4" t="s">
        <v>32</v>
      </c>
      <c r="Q9" s="4">
        <v>0</v>
      </c>
      <c r="R9" s="6">
        <v>44536</v>
      </c>
      <c r="S9" s="5">
        <v>44540</v>
      </c>
      <c r="T9" s="4" t="s">
        <v>33</v>
      </c>
      <c r="U9" s="4">
        <v>256.04</v>
      </c>
      <c r="V9" s="4">
        <v>0</v>
      </c>
      <c r="W9" s="4">
        <v>0</v>
      </c>
      <c r="X9" s="4">
        <v>2328457</v>
      </c>
    </row>
    <row r="10" s="4" customFormat="1" spans="1:24">
      <c r="A10" s="4">
        <v>16928255211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44536</v>
      </c>
      <c r="G10" s="5">
        <v>44537</v>
      </c>
      <c r="H10" s="4">
        <v>1</v>
      </c>
      <c r="I10" s="4">
        <v>1</v>
      </c>
      <c r="J10" s="4">
        <v>1</v>
      </c>
      <c r="K10" s="4" t="s">
        <v>29</v>
      </c>
      <c r="L10" s="4">
        <v>123.46</v>
      </c>
      <c r="M10" s="4">
        <v>123.46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44536</v>
      </c>
      <c r="S10" s="5">
        <v>44540</v>
      </c>
      <c r="T10" s="4" t="s">
        <v>33</v>
      </c>
      <c r="U10" s="4">
        <v>123.46</v>
      </c>
      <c r="V10" s="4">
        <v>0</v>
      </c>
      <c r="W10" s="4">
        <v>0</v>
      </c>
      <c r="X10" s="4">
        <v>2328524</v>
      </c>
    </row>
    <row r="11" s="4" customFormat="1" spans="1:24">
      <c r="A11" s="4">
        <v>16928260813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44536</v>
      </c>
      <c r="G11" s="5">
        <v>44537</v>
      </c>
      <c r="H11" s="4">
        <v>1</v>
      </c>
      <c r="I11" s="4">
        <v>1</v>
      </c>
      <c r="J11" s="4">
        <v>1</v>
      </c>
      <c r="K11" s="4" t="s">
        <v>29</v>
      </c>
      <c r="L11" s="4">
        <v>197.96</v>
      </c>
      <c r="M11" s="4">
        <v>197.96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44536</v>
      </c>
      <c r="S11" s="5">
        <v>44540</v>
      </c>
      <c r="T11" s="4" t="s">
        <v>33</v>
      </c>
      <c r="U11" s="4">
        <v>197.96</v>
      </c>
      <c r="V11" s="4">
        <v>0</v>
      </c>
      <c r="W11" s="4">
        <v>0</v>
      </c>
      <c r="X11" s="4">
        <v>2328530</v>
      </c>
    </row>
    <row r="12" s="4" customFormat="1" spans="1:23">
      <c r="A12" s="4">
        <v>16928290258</v>
      </c>
      <c r="B12" s="4" t="s">
        <v>25</v>
      </c>
      <c r="C12" s="4" t="s">
        <v>26</v>
      </c>
      <c r="D12" s="4" t="s">
        <v>45</v>
      </c>
      <c r="E12" s="4" t="s">
        <v>57</v>
      </c>
      <c r="F12" s="5">
        <v>44536</v>
      </c>
      <c r="G12" s="5">
        <v>44537</v>
      </c>
      <c r="H12" s="4">
        <v>1</v>
      </c>
      <c r="I12" s="4">
        <v>1</v>
      </c>
      <c r="J12" s="4">
        <v>1</v>
      </c>
      <c r="K12" s="4" t="s">
        <v>29</v>
      </c>
      <c r="L12" s="4">
        <v>257.55</v>
      </c>
      <c r="M12" s="4">
        <v>257.55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44536</v>
      </c>
      <c r="S12" s="5">
        <v>44540</v>
      </c>
      <c r="T12" s="4" t="s">
        <v>33</v>
      </c>
      <c r="U12" s="4">
        <v>257.55</v>
      </c>
      <c r="V12" s="4">
        <v>0</v>
      </c>
      <c r="W12" s="4">
        <v>0</v>
      </c>
    </row>
    <row r="13" s="4" customFormat="1" spans="1:24">
      <c r="A13" s="4">
        <v>16928455468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44536</v>
      </c>
      <c r="G13" s="5">
        <v>44537</v>
      </c>
      <c r="H13" s="4">
        <v>1</v>
      </c>
      <c r="I13" s="4">
        <v>1</v>
      </c>
      <c r="J13" s="4">
        <v>1</v>
      </c>
      <c r="K13" s="4" t="s">
        <v>29</v>
      </c>
      <c r="L13" s="4">
        <v>199.98</v>
      </c>
      <c r="M13" s="4">
        <v>199.98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44536</v>
      </c>
      <c r="S13" s="5">
        <v>44540</v>
      </c>
      <c r="T13" s="4" t="s">
        <v>33</v>
      </c>
      <c r="U13" s="4">
        <v>199.98</v>
      </c>
      <c r="V13" s="4">
        <v>0</v>
      </c>
      <c r="W13" s="4">
        <v>0</v>
      </c>
      <c r="X13" s="4">
        <v>2328589</v>
      </c>
    </row>
    <row r="14" s="4" customFormat="1" spans="1:24">
      <c r="A14" s="4">
        <v>16928255211</v>
      </c>
      <c r="B14" s="4" t="s">
        <v>25</v>
      </c>
      <c r="C14" s="4" t="s">
        <v>62</v>
      </c>
      <c r="D14" s="4" t="s">
        <v>51</v>
      </c>
      <c r="E14" s="4" t="s">
        <v>52</v>
      </c>
      <c r="F14" s="5">
        <v>44536</v>
      </c>
      <c r="G14" s="5">
        <v>44537</v>
      </c>
      <c r="H14" s="4">
        <v>1</v>
      </c>
      <c r="I14" s="4">
        <v>1</v>
      </c>
      <c r="J14" s="4">
        <v>1</v>
      </c>
      <c r="K14" s="4" t="s">
        <v>29</v>
      </c>
      <c r="L14" s="4">
        <v>-123.46</v>
      </c>
      <c r="M14" s="4">
        <v>-123.46</v>
      </c>
      <c r="N14" s="4" t="s">
        <v>53</v>
      </c>
      <c r="O14" s="4" t="s">
        <v>31</v>
      </c>
      <c r="P14" s="4" t="s">
        <v>32</v>
      </c>
      <c r="Q14" s="4">
        <v>0</v>
      </c>
      <c r="R14" s="6">
        <v>44536</v>
      </c>
      <c r="S14" s="5">
        <v>44540</v>
      </c>
      <c r="T14" s="4" t="s">
        <v>33</v>
      </c>
      <c r="U14" s="4">
        <v>-123.46</v>
      </c>
      <c r="V14" s="4">
        <v>0</v>
      </c>
      <c r="W14" s="4">
        <v>0</v>
      </c>
      <c r="X14" s="4">
        <v>2328524</v>
      </c>
    </row>
    <row r="15" s="4" customFormat="1" spans="1:24">
      <c r="A15" s="4">
        <v>16928967813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44536</v>
      </c>
      <c r="G15" s="5">
        <v>44537</v>
      </c>
      <c r="H15" s="4">
        <v>1</v>
      </c>
      <c r="I15" s="4">
        <v>1</v>
      </c>
      <c r="J15" s="4">
        <v>1</v>
      </c>
      <c r="K15" s="4" t="s">
        <v>29</v>
      </c>
      <c r="L15" s="4">
        <v>137.63</v>
      </c>
      <c r="M15" s="4">
        <v>137.63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44536</v>
      </c>
      <c r="S15" s="5">
        <v>44540</v>
      </c>
      <c r="T15" s="4" t="s">
        <v>33</v>
      </c>
      <c r="U15" s="4">
        <v>137.63</v>
      </c>
      <c r="V15" s="4">
        <v>0</v>
      </c>
      <c r="W15" s="4">
        <v>0</v>
      </c>
      <c r="X15" s="4">
        <v>2328756</v>
      </c>
    </row>
    <row r="16" s="4" customFormat="1" spans="1:24">
      <c r="A16" s="4">
        <v>16929099257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44536</v>
      </c>
      <c r="G16" s="5">
        <v>44537</v>
      </c>
      <c r="H16" s="4">
        <v>1</v>
      </c>
      <c r="I16" s="4">
        <v>1</v>
      </c>
      <c r="J16" s="4">
        <v>1</v>
      </c>
      <c r="K16" s="4" t="s">
        <v>29</v>
      </c>
      <c r="L16" s="4">
        <v>146.74</v>
      </c>
      <c r="M16" s="4">
        <v>146.74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44536</v>
      </c>
      <c r="S16" s="5">
        <v>44540</v>
      </c>
      <c r="T16" s="4" t="s">
        <v>33</v>
      </c>
      <c r="U16" s="4">
        <v>146.74</v>
      </c>
      <c r="V16" s="4">
        <v>0</v>
      </c>
      <c r="W16" s="4">
        <v>0</v>
      </c>
      <c r="X16" s="4">
        <v>2328799</v>
      </c>
    </row>
    <row r="17" s="4" customFormat="1" spans="1:24">
      <c r="A17" s="4">
        <v>16929125558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44536</v>
      </c>
      <c r="G17" s="5">
        <v>44537</v>
      </c>
      <c r="H17" s="4">
        <v>1</v>
      </c>
      <c r="I17" s="4">
        <v>1</v>
      </c>
      <c r="J17" s="4">
        <v>1</v>
      </c>
      <c r="K17" s="4" t="s">
        <v>29</v>
      </c>
      <c r="L17" s="4">
        <v>164.96</v>
      </c>
      <c r="M17" s="4">
        <v>164.96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44536</v>
      </c>
      <c r="S17" s="5">
        <v>44540</v>
      </c>
      <c r="T17" s="4" t="s">
        <v>33</v>
      </c>
      <c r="U17" s="4">
        <v>164.96</v>
      </c>
      <c r="V17" s="4">
        <v>0</v>
      </c>
      <c r="W17" s="4">
        <v>0</v>
      </c>
      <c r="X17" s="4">
        <v>2328809</v>
      </c>
    </row>
    <row r="18" s="4" customFormat="1" spans="1:24">
      <c r="A18" s="4">
        <v>16929201460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44536</v>
      </c>
      <c r="G18" s="5">
        <v>44537</v>
      </c>
      <c r="H18" s="4">
        <v>1</v>
      </c>
      <c r="I18" s="4">
        <v>1</v>
      </c>
      <c r="J18" s="4">
        <v>1</v>
      </c>
      <c r="K18" s="4" t="s">
        <v>29</v>
      </c>
      <c r="L18" s="4">
        <v>395.69</v>
      </c>
      <c r="M18" s="4">
        <v>395.69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44536</v>
      </c>
      <c r="S18" s="5">
        <v>44540</v>
      </c>
      <c r="T18" s="4" t="s">
        <v>33</v>
      </c>
      <c r="U18" s="4">
        <v>395.69</v>
      </c>
      <c r="V18" s="4">
        <v>0</v>
      </c>
      <c r="W18" s="4">
        <v>0</v>
      </c>
      <c r="X18" s="4">
        <v>2328836</v>
      </c>
    </row>
    <row r="19" s="4" customFormat="1" spans="1:24">
      <c r="A19" s="4">
        <v>16929221676</v>
      </c>
      <c r="B19" s="4" t="s">
        <v>25</v>
      </c>
      <c r="C19" s="4" t="s">
        <v>26</v>
      </c>
      <c r="D19" s="4" t="s">
        <v>27</v>
      </c>
      <c r="E19" s="4" t="s">
        <v>28</v>
      </c>
      <c r="F19" s="5">
        <v>44536</v>
      </c>
      <c r="G19" s="5">
        <v>44537</v>
      </c>
      <c r="H19" s="4">
        <v>1</v>
      </c>
      <c r="I19" s="4">
        <v>1</v>
      </c>
      <c r="J19" s="4">
        <v>1</v>
      </c>
      <c r="K19" s="4" t="s">
        <v>29</v>
      </c>
      <c r="L19" s="4">
        <v>328.9</v>
      </c>
      <c r="M19" s="4">
        <v>328.9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44536</v>
      </c>
      <c r="S19" s="5">
        <v>44540</v>
      </c>
      <c r="T19" s="4" t="s">
        <v>33</v>
      </c>
      <c r="U19" s="4">
        <v>328.9</v>
      </c>
      <c r="V19" s="4">
        <v>0</v>
      </c>
      <c r="W19" s="4">
        <v>0</v>
      </c>
      <c r="X19" s="4">
        <v>2328843</v>
      </c>
    </row>
    <row r="20" s="4" customFormat="1" spans="1:24">
      <c r="A20" s="4">
        <v>16929622579</v>
      </c>
      <c r="B20" s="4" t="s">
        <v>25</v>
      </c>
      <c r="C20" s="4" t="s">
        <v>26</v>
      </c>
      <c r="D20" s="4" t="s">
        <v>76</v>
      </c>
      <c r="E20" s="4" t="s">
        <v>73</v>
      </c>
      <c r="F20" s="5">
        <v>44536</v>
      </c>
      <c r="G20" s="5">
        <v>44537</v>
      </c>
      <c r="H20" s="4">
        <v>1</v>
      </c>
      <c r="I20" s="4">
        <v>1</v>
      </c>
      <c r="J20" s="4">
        <v>1</v>
      </c>
      <c r="K20" s="4" t="s">
        <v>29</v>
      </c>
      <c r="L20" s="4">
        <v>128.52</v>
      </c>
      <c r="M20" s="4">
        <v>128.52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44536</v>
      </c>
      <c r="S20" s="5">
        <v>44540</v>
      </c>
      <c r="T20" s="4" t="s">
        <v>33</v>
      </c>
      <c r="U20" s="4">
        <v>128.52</v>
      </c>
      <c r="V20" s="4">
        <v>0</v>
      </c>
      <c r="W20" s="4">
        <v>0</v>
      </c>
      <c r="X20" s="4">
        <v>2328999</v>
      </c>
    </row>
    <row r="21" s="4" customFormat="1" spans="1:24">
      <c r="A21" s="4">
        <v>16929583252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44536</v>
      </c>
      <c r="G21" s="5">
        <v>44537</v>
      </c>
      <c r="H21" s="4">
        <v>1</v>
      </c>
      <c r="I21" s="4">
        <v>1</v>
      </c>
      <c r="J21" s="4">
        <v>1</v>
      </c>
      <c r="K21" s="4" t="s">
        <v>29</v>
      </c>
      <c r="L21" s="4">
        <v>163.94</v>
      </c>
      <c r="M21" s="4">
        <v>163.94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44536</v>
      </c>
      <c r="S21" s="5">
        <v>44540</v>
      </c>
      <c r="T21" s="4" t="s">
        <v>33</v>
      </c>
      <c r="U21" s="4">
        <v>163.94</v>
      </c>
      <c r="V21" s="4">
        <v>0</v>
      </c>
      <c r="W21" s="4">
        <v>0</v>
      </c>
      <c r="X21" s="4">
        <v>2329023</v>
      </c>
    </row>
    <row r="22" s="4" customFormat="1" spans="1:24">
      <c r="A22" s="4">
        <v>16929706441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44536</v>
      </c>
      <c r="G22" s="5">
        <v>44537</v>
      </c>
      <c r="H22" s="4">
        <v>1</v>
      </c>
      <c r="I22" s="4">
        <v>1</v>
      </c>
      <c r="J22" s="4">
        <v>1</v>
      </c>
      <c r="K22" s="4" t="s">
        <v>29</v>
      </c>
      <c r="L22" s="4">
        <v>230.74</v>
      </c>
      <c r="M22" s="4">
        <v>230.74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44536</v>
      </c>
      <c r="S22" s="5">
        <v>44540</v>
      </c>
      <c r="T22" s="4" t="s">
        <v>33</v>
      </c>
      <c r="U22" s="4">
        <v>230.74</v>
      </c>
      <c r="V22" s="4">
        <v>0</v>
      </c>
      <c r="W22" s="4">
        <v>0</v>
      </c>
      <c r="X22" s="4">
        <v>2329055</v>
      </c>
    </row>
    <row r="23" s="4" customFormat="1" spans="1:24">
      <c r="A23" s="4">
        <v>16929906193</v>
      </c>
      <c r="B23" s="4" t="s">
        <v>25</v>
      </c>
      <c r="C23" s="4" t="s">
        <v>26</v>
      </c>
      <c r="D23" s="4" t="s">
        <v>84</v>
      </c>
      <c r="E23" s="4" t="s">
        <v>70</v>
      </c>
      <c r="F23" s="5">
        <v>44536</v>
      </c>
      <c r="G23" s="5">
        <v>44537</v>
      </c>
      <c r="H23" s="4">
        <v>1</v>
      </c>
      <c r="I23" s="4">
        <v>1</v>
      </c>
      <c r="J23" s="4">
        <v>1</v>
      </c>
      <c r="K23" s="4" t="s">
        <v>29</v>
      </c>
      <c r="L23" s="4">
        <v>182.16</v>
      </c>
      <c r="M23" s="4">
        <v>182.16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44536</v>
      </c>
      <c r="S23" s="5">
        <v>44540</v>
      </c>
      <c r="T23" s="4" t="s">
        <v>33</v>
      </c>
      <c r="U23" s="4">
        <v>182.16</v>
      </c>
      <c r="V23" s="4">
        <v>0</v>
      </c>
      <c r="W23" s="4">
        <v>0</v>
      </c>
      <c r="X23" s="4">
        <v>2329131</v>
      </c>
    </row>
    <row r="24" s="4" customFormat="1" spans="1:24">
      <c r="A24" s="4">
        <v>16930029123</v>
      </c>
      <c r="B24" s="4" t="s">
        <v>25</v>
      </c>
      <c r="C24" s="4" t="s">
        <v>26</v>
      </c>
      <c r="D24" s="4" t="s">
        <v>86</v>
      </c>
      <c r="E24" s="4" t="s">
        <v>70</v>
      </c>
      <c r="F24" s="5">
        <v>44536</v>
      </c>
      <c r="G24" s="5">
        <v>44537</v>
      </c>
      <c r="H24" s="4">
        <v>1</v>
      </c>
      <c r="I24" s="4">
        <v>1</v>
      </c>
      <c r="J24" s="4">
        <v>1</v>
      </c>
      <c r="K24" s="4" t="s">
        <v>29</v>
      </c>
      <c r="L24" s="4">
        <v>173.05</v>
      </c>
      <c r="M24" s="4">
        <v>173.05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44536</v>
      </c>
      <c r="S24" s="5">
        <v>44540</v>
      </c>
      <c r="T24" s="4" t="s">
        <v>33</v>
      </c>
      <c r="U24" s="4">
        <v>173.05</v>
      </c>
      <c r="V24" s="4">
        <v>0</v>
      </c>
      <c r="W24" s="4">
        <v>0</v>
      </c>
      <c r="X24" s="4">
        <v>2329193</v>
      </c>
    </row>
    <row r="25" s="4" customFormat="1" spans="1:24">
      <c r="A25" s="4">
        <v>16930033078</v>
      </c>
      <c r="B25" s="4" t="s">
        <v>25</v>
      </c>
      <c r="C25" s="4" t="s">
        <v>26</v>
      </c>
      <c r="D25" s="4" t="s">
        <v>86</v>
      </c>
      <c r="E25" s="4" t="s">
        <v>70</v>
      </c>
      <c r="F25" s="5">
        <v>44536</v>
      </c>
      <c r="G25" s="5">
        <v>44537</v>
      </c>
      <c r="H25" s="4">
        <v>1</v>
      </c>
      <c r="I25" s="4">
        <v>1</v>
      </c>
      <c r="J25" s="4">
        <v>1</v>
      </c>
      <c r="K25" s="4" t="s">
        <v>29</v>
      </c>
      <c r="L25" s="4">
        <v>173.05</v>
      </c>
      <c r="M25" s="4">
        <v>173.05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44536</v>
      </c>
      <c r="S25" s="5">
        <v>44540</v>
      </c>
      <c r="T25" s="4" t="s">
        <v>33</v>
      </c>
      <c r="U25" s="4">
        <v>173.05</v>
      </c>
      <c r="V25" s="4">
        <v>0</v>
      </c>
      <c r="W25" s="4">
        <v>0</v>
      </c>
      <c r="X25" s="4">
        <v>2329197</v>
      </c>
    </row>
    <row r="26" s="4" customFormat="1" spans="1:23">
      <c r="A26" s="4">
        <v>16930037641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44536</v>
      </c>
      <c r="G26" s="5">
        <v>44537</v>
      </c>
      <c r="H26" s="4">
        <v>1</v>
      </c>
      <c r="I26" s="4">
        <v>1</v>
      </c>
      <c r="J26" s="4">
        <v>1</v>
      </c>
      <c r="K26" s="4" t="s">
        <v>29</v>
      </c>
      <c r="L26" s="4">
        <v>159.58</v>
      </c>
      <c r="M26" s="4">
        <v>159.58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44536</v>
      </c>
      <c r="S26" s="5">
        <v>44540</v>
      </c>
      <c r="T26" s="4" t="s">
        <v>33</v>
      </c>
      <c r="U26" s="4">
        <v>159.58</v>
      </c>
      <c r="V26" s="4">
        <v>0</v>
      </c>
      <c r="W26" s="4">
        <v>0</v>
      </c>
    </row>
    <row r="27" s="4" customFormat="1" spans="1:24">
      <c r="A27" s="4">
        <v>16930072346</v>
      </c>
      <c r="B27" s="4" t="s">
        <v>25</v>
      </c>
      <c r="C27" s="4" t="s">
        <v>26</v>
      </c>
      <c r="D27" s="4" t="s">
        <v>92</v>
      </c>
      <c r="E27" s="4" t="s">
        <v>93</v>
      </c>
      <c r="F27" s="5">
        <v>44536</v>
      </c>
      <c r="G27" s="5">
        <v>44537</v>
      </c>
      <c r="H27" s="4">
        <v>1</v>
      </c>
      <c r="I27" s="4">
        <v>1</v>
      </c>
      <c r="J27" s="4">
        <v>1</v>
      </c>
      <c r="K27" s="4" t="s">
        <v>29</v>
      </c>
      <c r="L27" s="4">
        <v>137.63</v>
      </c>
      <c r="M27" s="4">
        <v>137.63</v>
      </c>
      <c r="N27" s="4" t="s">
        <v>94</v>
      </c>
      <c r="O27" s="4" t="s">
        <v>31</v>
      </c>
      <c r="P27" s="4" t="s">
        <v>32</v>
      </c>
      <c r="Q27" s="4">
        <v>0</v>
      </c>
      <c r="R27" s="6">
        <v>44536</v>
      </c>
      <c r="S27" s="5">
        <v>44540</v>
      </c>
      <c r="T27" s="4" t="s">
        <v>33</v>
      </c>
      <c r="U27" s="4">
        <v>137.63</v>
      </c>
      <c r="V27" s="4">
        <v>0</v>
      </c>
      <c r="W27" s="4">
        <v>0</v>
      </c>
      <c r="X27" s="4">
        <v>2329216</v>
      </c>
    </row>
    <row r="28" s="4" customFormat="1" spans="1:24">
      <c r="A28" s="4">
        <v>16930173727</v>
      </c>
      <c r="B28" s="4" t="s">
        <v>25</v>
      </c>
      <c r="C28" s="4" t="s">
        <v>26</v>
      </c>
      <c r="D28" s="4" t="s">
        <v>95</v>
      </c>
      <c r="E28" s="4" t="s">
        <v>96</v>
      </c>
      <c r="F28" s="5">
        <v>44536</v>
      </c>
      <c r="G28" s="5">
        <v>44537</v>
      </c>
      <c r="H28" s="4">
        <v>1</v>
      </c>
      <c r="I28" s="4">
        <v>1</v>
      </c>
      <c r="J28" s="4">
        <v>1</v>
      </c>
      <c r="K28" s="4" t="s">
        <v>29</v>
      </c>
      <c r="L28" s="4">
        <v>183.17</v>
      </c>
      <c r="M28" s="4">
        <v>183.17</v>
      </c>
      <c r="N28" s="4" t="s">
        <v>97</v>
      </c>
      <c r="O28" s="4" t="s">
        <v>31</v>
      </c>
      <c r="P28" s="4" t="s">
        <v>32</v>
      </c>
      <c r="Q28" s="4">
        <v>0</v>
      </c>
      <c r="R28" s="6">
        <v>44536</v>
      </c>
      <c r="S28" s="5">
        <v>44540</v>
      </c>
      <c r="T28" s="4" t="s">
        <v>33</v>
      </c>
      <c r="U28" s="4">
        <v>183.17</v>
      </c>
      <c r="V28" s="4">
        <v>0</v>
      </c>
      <c r="W28" s="4">
        <v>0</v>
      </c>
      <c r="X28" s="4">
        <v>2329284</v>
      </c>
    </row>
    <row r="29" s="4" customFormat="1" spans="1:24">
      <c r="A29" s="4">
        <v>16930214248</v>
      </c>
      <c r="B29" s="4" t="s">
        <v>25</v>
      </c>
      <c r="C29" s="4" t="s">
        <v>26</v>
      </c>
      <c r="D29" s="4" t="s">
        <v>98</v>
      </c>
      <c r="E29" s="4" t="s">
        <v>99</v>
      </c>
      <c r="F29" s="5">
        <v>44536</v>
      </c>
      <c r="G29" s="5">
        <v>44537</v>
      </c>
      <c r="H29" s="4">
        <v>1</v>
      </c>
      <c r="I29" s="4">
        <v>1</v>
      </c>
      <c r="J29" s="4">
        <v>1</v>
      </c>
      <c r="K29" s="4" t="s">
        <v>29</v>
      </c>
      <c r="L29" s="4">
        <v>314.73</v>
      </c>
      <c r="M29" s="4">
        <v>314.73</v>
      </c>
      <c r="N29" s="4" t="s">
        <v>100</v>
      </c>
      <c r="O29" s="4" t="s">
        <v>31</v>
      </c>
      <c r="P29" s="4" t="s">
        <v>32</v>
      </c>
      <c r="Q29" s="4">
        <v>0</v>
      </c>
      <c r="R29" s="6">
        <v>44536</v>
      </c>
      <c r="S29" s="5">
        <v>44540</v>
      </c>
      <c r="T29" s="4" t="s">
        <v>33</v>
      </c>
      <c r="U29" s="4">
        <v>314.73</v>
      </c>
      <c r="V29" s="4">
        <v>0</v>
      </c>
      <c r="W29" s="4">
        <v>0</v>
      </c>
      <c r="X29" s="4">
        <v>2329306</v>
      </c>
    </row>
    <row r="30" s="4" customFormat="1" spans="1:24">
      <c r="A30" s="4">
        <v>16930246224</v>
      </c>
      <c r="B30" s="4" t="s">
        <v>25</v>
      </c>
      <c r="C30" s="4" t="s">
        <v>26</v>
      </c>
      <c r="D30" s="4" t="s">
        <v>101</v>
      </c>
      <c r="E30" s="4" t="s">
        <v>28</v>
      </c>
      <c r="F30" s="5">
        <v>44536</v>
      </c>
      <c r="G30" s="5">
        <v>44537</v>
      </c>
      <c r="H30" s="4">
        <v>1</v>
      </c>
      <c r="I30" s="4">
        <v>1</v>
      </c>
      <c r="J30" s="4">
        <v>1</v>
      </c>
      <c r="K30" s="4" t="s">
        <v>29</v>
      </c>
      <c r="L30" s="4">
        <v>279.31</v>
      </c>
      <c r="M30" s="4">
        <v>279.31</v>
      </c>
      <c r="N30" s="4" t="s">
        <v>102</v>
      </c>
      <c r="O30" s="4" t="s">
        <v>31</v>
      </c>
      <c r="P30" s="4" t="s">
        <v>32</v>
      </c>
      <c r="Q30" s="4">
        <v>0</v>
      </c>
      <c r="R30" s="6">
        <v>44536</v>
      </c>
      <c r="S30" s="5">
        <v>44540</v>
      </c>
      <c r="T30" s="4" t="s">
        <v>33</v>
      </c>
      <c r="U30" s="4">
        <v>279.31</v>
      </c>
      <c r="V30" s="4">
        <v>0</v>
      </c>
      <c r="W30" s="4">
        <v>0</v>
      </c>
      <c r="X30" s="4">
        <v>2329344</v>
      </c>
    </row>
    <row r="31" s="4" customFormat="1" spans="1:24">
      <c r="A31" s="4">
        <v>16930349336</v>
      </c>
      <c r="B31" s="4" t="s">
        <v>25</v>
      </c>
      <c r="C31" s="4" t="s">
        <v>26</v>
      </c>
      <c r="D31" s="4" t="s">
        <v>103</v>
      </c>
      <c r="E31" s="4" t="s">
        <v>104</v>
      </c>
      <c r="F31" s="5">
        <v>44536</v>
      </c>
      <c r="G31" s="5">
        <v>44537</v>
      </c>
      <c r="H31" s="4">
        <v>1</v>
      </c>
      <c r="I31" s="4">
        <v>1</v>
      </c>
      <c r="J31" s="4">
        <v>1</v>
      </c>
      <c r="K31" s="4" t="s">
        <v>29</v>
      </c>
      <c r="L31" s="4">
        <v>155.85</v>
      </c>
      <c r="M31" s="4">
        <v>155.85</v>
      </c>
      <c r="N31" s="4" t="s">
        <v>105</v>
      </c>
      <c r="O31" s="4" t="s">
        <v>31</v>
      </c>
      <c r="P31" s="4" t="s">
        <v>32</v>
      </c>
      <c r="Q31" s="4">
        <v>0</v>
      </c>
      <c r="R31" s="6">
        <v>44536</v>
      </c>
      <c r="S31" s="5">
        <v>44540</v>
      </c>
      <c r="T31" s="4" t="s">
        <v>33</v>
      </c>
      <c r="U31" s="4">
        <v>155.85</v>
      </c>
      <c r="V31" s="4">
        <v>0</v>
      </c>
      <c r="W31" s="4">
        <v>0</v>
      </c>
      <c r="X31" s="4">
        <v>2329383</v>
      </c>
    </row>
    <row r="32" s="4" customFormat="1" spans="1:23">
      <c r="A32" s="4">
        <v>16930355100</v>
      </c>
      <c r="B32" s="4" t="s">
        <v>25</v>
      </c>
      <c r="C32" s="4" t="s">
        <v>26</v>
      </c>
      <c r="D32" s="4" t="s">
        <v>106</v>
      </c>
      <c r="E32" s="4" t="s">
        <v>28</v>
      </c>
      <c r="F32" s="5">
        <v>44536</v>
      </c>
      <c r="G32" s="5">
        <v>44537</v>
      </c>
      <c r="H32" s="4">
        <v>1</v>
      </c>
      <c r="I32" s="4">
        <v>1</v>
      </c>
      <c r="J32" s="4">
        <v>1</v>
      </c>
      <c r="K32" s="4" t="s">
        <v>29</v>
      </c>
      <c r="L32" s="4">
        <v>189.88</v>
      </c>
      <c r="M32" s="4">
        <v>189.88</v>
      </c>
      <c r="N32" s="4" t="s">
        <v>107</v>
      </c>
      <c r="O32" s="4" t="s">
        <v>31</v>
      </c>
      <c r="P32" s="4" t="s">
        <v>32</v>
      </c>
      <c r="Q32" s="4">
        <v>0</v>
      </c>
      <c r="R32" s="6">
        <v>44536</v>
      </c>
      <c r="S32" s="5">
        <v>44540</v>
      </c>
      <c r="T32" s="4" t="s">
        <v>33</v>
      </c>
      <c r="U32" s="4">
        <v>189.88</v>
      </c>
      <c r="V32" s="4">
        <v>0</v>
      </c>
      <c r="W32" s="4">
        <v>0</v>
      </c>
    </row>
    <row r="33" s="4" customFormat="1" spans="1:23">
      <c r="A33" s="4">
        <v>16930414826</v>
      </c>
      <c r="B33" s="4" t="s">
        <v>25</v>
      </c>
      <c r="C33" s="4" t="s">
        <v>26</v>
      </c>
      <c r="D33" s="4" t="s">
        <v>108</v>
      </c>
      <c r="E33" s="4" t="s">
        <v>109</v>
      </c>
      <c r="F33" s="5">
        <v>44536</v>
      </c>
      <c r="G33" s="5">
        <v>44537</v>
      </c>
      <c r="H33" s="4">
        <v>1</v>
      </c>
      <c r="I33" s="4">
        <v>1</v>
      </c>
      <c r="J33" s="4">
        <v>1</v>
      </c>
      <c r="K33" s="4" t="s">
        <v>29</v>
      </c>
      <c r="L33" s="4">
        <v>250.48</v>
      </c>
      <c r="M33" s="4">
        <v>250.48</v>
      </c>
      <c r="N33" s="4" t="s">
        <v>110</v>
      </c>
      <c r="O33" s="4" t="s">
        <v>31</v>
      </c>
      <c r="P33" s="4" t="s">
        <v>32</v>
      </c>
      <c r="Q33" s="4">
        <v>0</v>
      </c>
      <c r="R33" s="6">
        <v>44536</v>
      </c>
      <c r="S33" s="5">
        <v>44540</v>
      </c>
      <c r="T33" s="4" t="s">
        <v>33</v>
      </c>
      <c r="U33" s="4">
        <v>250.48</v>
      </c>
      <c r="V33" s="4">
        <v>0</v>
      </c>
      <c r="W33" s="4">
        <v>0</v>
      </c>
    </row>
    <row r="34" s="4" customFormat="1" spans="1:23">
      <c r="A34" s="4">
        <v>16932724863</v>
      </c>
      <c r="B34" s="4" t="s">
        <v>25</v>
      </c>
      <c r="C34" s="4" t="s">
        <v>26</v>
      </c>
      <c r="D34" s="4" t="s">
        <v>111</v>
      </c>
      <c r="E34" s="4" t="s">
        <v>112</v>
      </c>
      <c r="F34" s="5">
        <v>44536</v>
      </c>
      <c r="G34" s="5">
        <v>44537</v>
      </c>
      <c r="H34" s="4">
        <v>1</v>
      </c>
      <c r="I34" s="4">
        <v>1</v>
      </c>
      <c r="J34" s="4">
        <v>1</v>
      </c>
      <c r="K34" s="4" t="s">
        <v>29</v>
      </c>
      <c r="L34" s="4">
        <v>257.05</v>
      </c>
      <c r="M34" s="4">
        <v>257.05</v>
      </c>
      <c r="N34" s="4" t="s">
        <v>113</v>
      </c>
      <c r="O34" s="4" t="s">
        <v>31</v>
      </c>
      <c r="P34" s="4" t="s">
        <v>32</v>
      </c>
      <c r="Q34" s="4">
        <v>0</v>
      </c>
      <c r="R34" s="6">
        <v>44536</v>
      </c>
      <c r="S34" s="5">
        <v>44540</v>
      </c>
      <c r="T34" s="4" t="s">
        <v>33</v>
      </c>
      <c r="U34" s="4">
        <v>257.05</v>
      </c>
      <c r="V34" s="4">
        <v>0</v>
      </c>
      <c r="W3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topLeftCell="A4" workbookViewId="0">
      <selection activeCell="A39" sqref="A39:A42"/>
    </sheetView>
  </sheetViews>
  <sheetFormatPr defaultColWidth="9" defaultRowHeight="13.5"/>
  <cols>
    <col min="1" max="1" width="15.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4">
        <v>16915254892</v>
      </c>
      <c r="B2" s="5">
        <v>44534</v>
      </c>
      <c r="C2" s="5">
        <v>44537</v>
      </c>
      <c r="D2" s="4">
        <v>986.7</v>
      </c>
      <c r="E2" s="4" t="str">
        <f>VLOOKUP(A2,HOP!A:L,12,0)</f>
        <v>986.70</v>
      </c>
      <c r="F2" s="4" t="str">
        <f>VLOOKUP(A2,HOP!A:C,3,0)</f>
        <v>2325857</v>
      </c>
      <c r="G2" s="4">
        <f>D2-E2</f>
        <v>0</v>
      </c>
      <c r="H2" s="4" t="str">
        <f>$H$1&amp;F2</f>
        <v>,2325857</v>
      </c>
      <c r="I2" s="4" t="str">
        <f>VLOOKUP(A2,HOP!A:T,20,0)</f>
        <v>直连</v>
      </c>
    </row>
    <row r="3" s="4" customFormat="1" spans="1:9">
      <c r="A3" s="4">
        <v>16915336465</v>
      </c>
      <c r="B3" s="5">
        <v>44534</v>
      </c>
      <c r="C3" s="5">
        <v>44537</v>
      </c>
      <c r="D3" s="4">
        <v>986.7</v>
      </c>
      <c r="E3" s="4" t="str">
        <f>VLOOKUP(A3,HOP!A:L,12,0)</f>
        <v>986.70</v>
      </c>
      <c r="F3" s="4" t="str">
        <f>VLOOKUP(A3,HOP!A:C,3,0)</f>
        <v>2325884</v>
      </c>
      <c r="G3" s="4">
        <f t="shared" ref="G3:G33" si="0">D3-E3</f>
        <v>0</v>
      </c>
      <c r="H3" s="4" t="str">
        <f t="shared" ref="H3:H33" si="1">$H$1&amp;F3</f>
        <v>,2325884</v>
      </c>
      <c r="I3" s="4" t="str">
        <f>VLOOKUP(A3,HOP!A:T,20,0)</f>
        <v>直连</v>
      </c>
    </row>
    <row r="4" s="4" customFormat="1" spans="1:9">
      <c r="A4" s="4">
        <v>16921484217</v>
      </c>
      <c r="B4" s="5">
        <v>44535</v>
      </c>
      <c r="C4" s="5">
        <v>44537</v>
      </c>
      <c r="D4" s="4">
        <v>429.08</v>
      </c>
      <c r="E4" s="4" t="str">
        <f>VLOOKUP(A4,HOP!A:L,12,0)</f>
        <v>429.08</v>
      </c>
      <c r="F4" s="4" t="str">
        <f>VLOOKUP(A4,HOP!A:C,3,0)</f>
        <v>2327617</v>
      </c>
      <c r="G4" s="4">
        <f t="shared" si="0"/>
        <v>0</v>
      </c>
      <c r="H4" s="4" t="str">
        <f t="shared" si="1"/>
        <v>,2327617</v>
      </c>
      <c r="I4" s="4" t="str">
        <f>VLOOKUP(A4,HOP!A:T,20,0)</f>
        <v>直连</v>
      </c>
    </row>
    <row r="5" s="4" customFormat="1" spans="1:9">
      <c r="A5" s="4">
        <v>16923459443</v>
      </c>
      <c r="B5" s="5">
        <v>44535</v>
      </c>
      <c r="C5" s="5">
        <v>44537</v>
      </c>
      <c r="D5" s="4">
        <v>530.28</v>
      </c>
      <c r="E5" s="4" t="str">
        <f>VLOOKUP(A5,HOP!A:L,12,0)</f>
        <v>530.28</v>
      </c>
      <c r="F5" s="4" t="str">
        <f>VLOOKUP(A5,HOP!A:C,3,0)</f>
        <v>2327721</v>
      </c>
      <c r="G5" s="4">
        <f t="shared" si="0"/>
        <v>0</v>
      </c>
      <c r="H5" s="4" t="str">
        <f t="shared" si="1"/>
        <v>,2327721</v>
      </c>
      <c r="I5" s="4" t="str">
        <f>VLOOKUP(A5,HOP!A:T,20,0)</f>
        <v>直连</v>
      </c>
    </row>
    <row r="6" s="4" customFormat="1" spans="1:9">
      <c r="A6" s="4">
        <v>16924343949</v>
      </c>
      <c r="B6" s="5">
        <v>44536</v>
      </c>
      <c r="C6" s="5">
        <v>44537</v>
      </c>
      <c r="D6" s="4">
        <v>328.9</v>
      </c>
      <c r="E6" s="4" t="str">
        <f>VLOOKUP(A6,HOP!A:L,12,0)</f>
        <v>328.90</v>
      </c>
      <c r="F6" s="4" t="str">
        <f>VLOOKUP(A6,HOP!A:C,3,0)</f>
        <v>2327912</v>
      </c>
      <c r="G6" s="4">
        <f t="shared" si="0"/>
        <v>0</v>
      </c>
      <c r="H6" s="4" t="str">
        <f t="shared" si="1"/>
        <v>,2327912</v>
      </c>
      <c r="I6" s="4" t="str">
        <f>VLOOKUP(A6,HOP!A:T,20,0)</f>
        <v>直连</v>
      </c>
    </row>
    <row r="7" s="4" customFormat="1" spans="1:9">
      <c r="A7" s="4">
        <v>16927176529</v>
      </c>
      <c r="B7" s="5">
        <v>44536</v>
      </c>
      <c r="C7" s="5">
        <v>44537</v>
      </c>
      <c r="D7" s="4">
        <v>279.31</v>
      </c>
      <c r="E7" s="4" t="str">
        <f>VLOOKUP(A7,HOP!A:L,12,0)</f>
        <v>279.31</v>
      </c>
      <c r="F7" s="4" t="str">
        <f>VLOOKUP(A7,HOP!A:C,3,0)</f>
        <v>2328151</v>
      </c>
      <c r="G7" s="4">
        <f t="shared" si="0"/>
        <v>0</v>
      </c>
      <c r="H7" s="4" t="str">
        <f t="shared" si="1"/>
        <v>,2328151</v>
      </c>
      <c r="I7" s="4" t="str">
        <f>VLOOKUP(A7,HOP!A:T,20,0)</f>
        <v>直连</v>
      </c>
    </row>
    <row r="8" s="4" customFormat="1" spans="1:9">
      <c r="A8" s="4">
        <v>16927901539</v>
      </c>
      <c r="B8" s="5">
        <v>44536</v>
      </c>
      <c r="C8" s="5">
        <v>44537</v>
      </c>
      <c r="D8" s="4">
        <v>258.56</v>
      </c>
      <c r="E8" s="4" t="str">
        <f>VLOOKUP(A8,HOP!A:L,12,0)</f>
        <v>258.56</v>
      </c>
      <c r="F8" s="4" t="str">
        <f>VLOOKUP(A8,HOP!A:C,3,0)</f>
        <v>2328383</v>
      </c>
      <c r="G8" s="4">
        <f t="shared" si="0"/>
        <v>0</v>
      </c>
      <c r="H8" s="4" t="str">
        <f t="shared" si="1"/>
        <v>,2328383</v>
      </c>
      <c r="I8" s="4" t="str">
        <f>VLOOKUP(A8,HOP!A:T,20,0)</f>
        <v>直连</v>
      </c>
    </row>
    <row r="9" s="4" customFormat="1" spans="1:9">
      <c r="A9" s="4">
        <v>16928101552</v>
      </c>
      <c r="B9" s="5">
        <v>44536</v>
      </c>
      <c r="C9" s="5">
        <v>44537</v>
      </c>
      <c r="D9" s="4">
        <v>256.04</v>
      </c>
      <c r="E9" s="4" t="str">
        <f>VLOOKUP(A9,HOP!A:L,12,0)</f>
        <v>256.04</v>
      </c>
      <c r="F9" s="4" t="str">
        <f>VLOOKUP(A9,HOP!A:C,3,0)</f>
        <v>2328457</v>
      </c>
      <c r="G9" s="4">
        <f t="shared" si="0"/>
        <v>0</v>
      </c>
      <c r="H9" s="4" t="str">
        <f t="shared" si="1"/>
        <v>,2328457</v>
      </c>
      <c r="I9" s="4" t="str">
        <f>VLOOKUP(A9,HOP!A:T,20,0)</f>
        <v>直连</v>
      </c>
    </row>
    <row r="10" s="4" customFormat="1" hidden="1" spans="1:9">
      <c r="A10" s="4">
        <v>16928255211</v>
      </c>
      <c r="B10" s="5">
        <v>44536</v>
      </c>
      <c r="C10" s="5">
        <v>44537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16928260813</v>
      </c>
      <c r="B11" s="5">
        <v>44536</v>
      </c>
      <c r="C11" s="5">
        <v>44537</v>
      </c>
      <c r="D11" s="4">
        <v>197.96</v>
      </c>
      <c r="E11" s="4" t="str">
        <f>VLOOKUP(A11,HOP!A:L,12,0)</f>
        <v>197.96</v>
      </c>
      <c r="F11" s="4" t="str">
        <f>VLOOKUP(A11,HOP!A:C,3,0)</f>
        <v>2328530</v>
      </c>
      <c r="G11" s="4">
        <f t="shared" si="0"/>
        <v>0</v>
      </c>
      <c r="H11" s="4" t="str">
        <f t="shared" si="1"/>
        <v>,2328530</v>
      </c>
      <c r="I11" s="4" t="str">
        <f>VLOOKUP(A11,HOP!A:T,20,0)</f>
        <v>直连</v>
      </c>
    </row>
    <row r="12" s="4" customFormat="1" spans="1:9">
      <c r="A12" s="4">
        <v>16928290258</v>
      </c>
      <c r="B12" s="5">
        <v>44536</v>
      </c>
      <c r="C12" s="5">
        <v>44537</v>
      </c>
      <c r="D12" s="4">
        <v>257.55</v>
      </c>
      <c r="E12" s="4" t="str">
        <f>VLOOKUP(A12,HOP!A:L,12,0)</f>
        <v>257.55</v>
      </c>
      <c r="F12" s="4" t="str">
        <f>VLOOKUP(A12,HOP!A:C,3,0)</f>
        <v>2328556</v>
      </c>
      <c r="G12" s="4">
        <f t="shared" si="0"/>
        <v>0</v>
      </c>
      <c r="H12" s="4" t="str">
        <f t="shared" si="1"/>
        <v>,2328556</v>
      </c>
      <c r="I12" s="4" t="str">
        <f>VLOOKUP(A12,HOP!A:T,20,0)</f>
        <v>直连</v>
      </c>
    </row>
    <row r="13" s="4" customFormat="1" spans="1:9">
      <c r="A13" s="4">
        <v>16928455468</v>
      </c>
      <c r="B13" s="5">
        <v>44536</v>
      </c>
      <c r="C13" s="5">
        <v>44537</v>
      </c>
      <c r="D13" s="4">
        <v>199.98</v>
      </c>
      <c r="E13" s="4" t="str">
        <f>VLOOKUP(A13,HOP!A:L,12,0)</f>
        <v>199.98</v>
      </c>
      <c r="F13" s="4" t="str">
        <f>VLOOKUP(A13,HOP!A:C,3,0)</f>
        <v>2328589</v>
      </c>
      <c r="G13" s="4">
        <f t="shared" si="0"/>
        <v>0</v>
      </c>
      <c r="H13" s="4" t="str">
        <f t="shared" si="1"/>
        <v>,2328589</v>
      </c>
      <c r="I13" s="4" t="str">
        <f>VLOOKUP(A13,HOP!A:T,20,0)</f>
        <v>直连</v>
      </c>
    </row>
    <row r="14" s="4" customFormat="1" spans="1:9">
      <c r="A14" s="4">
        <v>16928967813</v>
      </c>
      <c r="B14" s="5">
        <v>44536</v>
      </c>
      <c r="C14" s="5">
        <v>44537</v>
      </c>
      <c r="D14" s="4">
        <v>137.63</v>
      </c>
      <c r="E14" s="4" t="str">
        <f>VLOOKUP(A14,HOP!A:L,12,0)</f>
        <v>137.63</v>
      </c>
      <c r="F14" s="4" t="str">
        <f>VLOOKUP(A14,HOP!A:C,3,0)</f>
        <v>2328756</v>
      </c>
      <c r="G14" s="4">
        <f t="shared" si="0"/>
        <v>0</v>
      </c>
      <c r="H14" s="4" t="str">
        <f t="shared" si="1"/>
        <v>,2328756</v>
      </c>
      <c r="I14" s="4" t="str">
        <f>VLOOKUP(A14,HOP!A:T,20,0)</f>
        <v>直连</v>
      </c>
    </row>
    <row r="15" s="4" customFormat="1" spans="1:9">
      <c r="A15" s="4">
        <v>16929099257</v>
      </c>
      <c r="B15" s="5">
        <v>44536</v>
      </c>
      <c r="C15" s="5">
        <v>44537</v>
      </c>
      <c r="D15" s="4">
        <v>146.74</v>
      </c>
      <c r="E15" s="4" t="str">
        <f>VLOOKUP(A15,HOP!A:L,12,0)</f>
        <v>146.74</v>
      </c>
      <c r="F15" s="4" t="str">
        <f>VLOOKUP(A15,HOP!A:C,3,0)</f>
        <v>2328799</v>
      </c>
      <c r="G15" s="4">
        <f t="shared" si="0"/>
        <v>0</v>
      </c>
      <c r="H15" s="4" t="str">
        <f t="shared" si="1"/>
        <v>,2328799</v>
      </c>
      <c r="I15" s="4" t="str">
        <f>VLOOKUP(A15,HOP!A:T,20,0)</f>
        <v>直连</v>
      </c>
    </row>
    <row r="16" s="4" customFormat="1" spans="1:9">
      <c r="A16" s="4">
        <v>16929125558</v>
      </c>
      <c r="B16" s="5">
        <v>44536</v>
      </c>
      <c r="C16" s="5">
        <v>44537</v>
      </c>
      <c r="D16" s="4">
        <v>164.96</v>
      </c>
      <c r="E16" s="4" t="str">
        <f>VLOOKUP(A16,HOP!A:L,12,0)</f>
        <v>164.96</v>
      </c>
      <c r="F16" s="4" t="str">
        <f>VLOOKUP(A16,HOP!A:C,3,0)</f>
        <v>2328809</v>
      </c>
      <c r="G16" s="4">
        <f t="shared" si="0"/>
        <v>0</v>
      </c>
      <c r="H16" s="4" t="str">
        <f t="shared" si="1"/>
        <v>,2328809</v>
      </c>
      <c r="I16" s="4" t="str">
        <f>VLOOKUP(A16,HOP!A:T,20,0)</f>
        <v>直连</v>
      </c>
    </row>
    <row r="17" s="4" customFormat="1" spans="1:9">
      <c r="A17" s="4">
        <v>16929201460</v>
      </c>
      <c r="B17" s="5">
        <v>44536</v>
      </c>
      <c r="C17" s="5">
        <v>44537</v>
      </c>
      <c r="D17" s="4">
        <v>395.69</v>
      </c>
      <c r="E17" s="4" t="str">
        <f>VLOOKUP(A17,HOP!A:L,12,0)</f>
        <v>395.69</v>
      </c>
      <c r="F17" s="4" t="str">
        <f>VLOOKUP(A17,HOP!A:C,3,0)</f>
        <v>2328836</v>
      </c>
      <c r="G17" s="4">
        <f t="shared" si="0"/>
        <v>0</v>
      </c>
      <c r="H17" s="4" t="str">
        <f t="shared" si="1"/>
        <v>,2328836</v>
      </c>
      <c r="I17" s="4" t="str">
        <f>VLOOKUP(A17,HOP!A:T,20,0)</f>
        <v>直连</v>
      </c>
    </row>
    <row r="18" s="4" customFormat="1" spans="1:9">
      <c r="A18" s="4">
        <v>16929221676</v>
      </c>
      <c r="B18" s="5">
        <v>44536</v>
      </c>
      <c r="C18" s="5">
        <v>44537</v>
      </c>
      <c r="D18" s="4">
        <v>328.9</v>
      </c>
      <c r="E18" s="4" t="str">
        <f>VLOOKUP(A18,HOP!A:L,12,0)</f>
        <v>328.90</v>
      </c>
      <c r="F18" s="4" t="str">
        <f>VLOOKUP(A18,HOP!A:C,3,0)</f>
        <v>2328843</v>
      </c>
      <c r="G18" s="4">
        <f t="shared" si="0"/>
        <v>0</v>
      </c>
      <c r="H18" s="4" t="str">
        <f t="shared" si="1"/>
        <v>,2328843</v>
      </c>
      <c r="I18" s="4" t="str">
        <f>VLOOKUP(A18,HOP!A:T,20,0)</f>
        <v>直连</v>
      </c>
    </row>
    <row r="19" s="4" customFormat="1" spans="1:9">
      <c r="A19" s="4">
        <v>16929622579</v>
      </c>
      <c r="B19" s="5">
        <v>44536</v>
      </c>
      <c r="C19" s="5">
        <v>44537</v>
      </c>
      <c r="D19" s="4">
        <v>128.52</v>
      </c>
      <c r="E19" s="4" t="str">
        <f>VLOOKUP(A19,HOP!A:L,12,0)</f>
        <v>128.52</v>
      </c>
      <c r="F19" s="4" t="str">
        <f>VLOOKUP(A19,HOP!A:C,3,0)</f>
        <v>2328999</v>
      </c>
      <c r="G19" s="4">
        <f t="shared" si="0"/>
        <v>0</v>
      </c>
      <c r="H19" s="4" t="str">
        <f t="shared" si="1"/>
        <v>,2328999</v>
      </c>
      <c r="I19" s="4" t="str">
        <f>VLOOKUP(A19,HOP!A:T,20,0)</f>
        <v>直连</v>
      </c>
    </row>
    <row r="20" s="4" customFormat="1" spans="1:9">
      <c r="A20" s="4">
        <v>16929583252</v>
      </c>
      <c r="B20" s="5">
        <v>44536</v>
      </c>
      <c r="C20" s="5">
        <v>44537</v>
      </c>
      <c r="D20" s="4">
        <v>163.94</v>
      </c>
      <c r="E20" s="4" t="str">
        <f>VLOOKUP(A20,HOP!A:L,12,0)</f>
        <v>163.94</v>
      </c>
      <c r="F20" s="4" t="str">
        <f>VLOOKUP(A20,HOP!A:C,3,0)</f>
        <v>2329023</v>
      </c>
      <c r="G20" s="4">
        <f t="shared" si="0"/>
        <v>0</v>
      </c>
      <c r="H20" s="4" t="str">
        <f t="shared" si="1"/>
        <v>,2329023</v>
      </c>
      <c r="I20" s="4" t="str">
        <f>VLOOKUP(A20,HOP!A:T,20,0)</f>
        <v>直连</v>
      </c>
    </row>
    <row r="21" s="4" customFormat="1" spans="1:9">
      <c r="A21" s="4">
        <v>16929706441</v>
      </c>
      <c r="B21" s="5">
        <v>44536</v>
      </c>
      <c r="C21" s="5">
        <v>44537</v>
      </c>
      <c r="D21" s="4">
        <v>230.74</v>
      </c>
      <c r="E21" s="4" t="str">
        <f>VLOOKUP(A21,HOP!A:L,12,0)</f>
        <v>230.74</v>
      </c>
      <c r="F21" s="4" t="str">
        <f>VLOOKUP(A21,HOP!A:C,3,0)</f>
        <v>2329055</v>
      </c>
      <c r="G21" s="4">
        <f t="shared" si="0"/>
        <v>0</v>
      </c>
      <c r="H21" s="4" t="str">
        <f t="shared" si="1"/>
        <v>,2329055</v>
      </c>
      <c r="I21" s="4" t="str">
        <f>VLOOKUP(A21,HOP!A:T,20,0)</f>
        <v>直连</v>
      </c>
    </row>
    <row r="22" s="4" customFormat="1" spans="1:9">
      <c r="A22" s="4">
        <v>16929906193</v>
      </c>
      <c r="B22" s="5">
        <v>44536</v>
      </c>
      <c r="C22" s="5">
        <v>44537</v>
      </c>
      <c r="D22" s="4">
        <v>182.16</v>
      </c>
      <c r="E22" s="4" t="str">
        <f>VLOOKUP(A22,HOP!A:L,12,0)</f>
        <v>182.16</v>
      </c>
      <c r="F22" s="4" t="str">
        <f>VLOOKUP(A22,HOP!A:C,3,0)</f>
        <v>2329131</v>
      </c>
      <c r="G22" s="4">
        <f t="shared" si="0"/>
        <v>0</v>
      </c>
      <c r="H22" s="4" t="str">
        <f t="shared" si="1"/>
        <v>,2329131</v>
      </c>
      <c r="I22" s="4" t="str">
        <f>VLOOKUP(A22,HOP!A:T,20,0)</f>
        <v>直连</v>
      </c>
    </row>
    <row r="23" s="4" customFormat="1" spans="1:9">
      <c r="A23" s="4">
        <v>16930029123</v>
      </c>
      <c r="B23" s="5">
        <v>44536</v>
      </c>
      <c r="C23" s="5">
        <v>44537</v>
      </c>
      <c r="D23" s="4">
        <v>173.05</v>
      </c>
      <c r="E23" s="4" t="str">
        <f>VLOOKUP(A23,HOP!A:L,12,0)</f>
        <v>173.05</v>
      </c>
      <c r="F23" s="4" t="str">
        <f>VLOOKUP(A23,HOP!A:C,3,0)</f>
        <v>2329193</v>
      </c>
      <c r="G23" s="4">
        <f t="shared" si="0"/>
        <v>0</v>
      </c>
      <c r="H23" s="4" t="str">
        <f t="shared" si="1"/>
        <v>,2329193</v>
      </c>
      <c r="I23" s="4" t="str">
        <f>VLOOKUP(A23,HOP!A:T,20,0)</f>
        <v>直连</v>
      </c>
    </row>
    <row r="24" s="4" customFormat="1" spans="1:9">
      <c r="A24" s="4">
        <v>16930033078</v>
      </c>
      <c r="B24" s="5">
        <v>44536</v>
      </c>
      <c r="C24" s="5">
        <v>44537</v>
      </c>
      <c r="D24" s="4">
        <v>173.05</v>
      </c>
      <c r="E24" s="4" t="str">
        <f>VLOOKUP(A24,HOP!A:L,12,0)</f>
        <v>173.05</v>
      </c>
      <c r="F24" s="4" t="str">
        <f>VLOOKUP(A24,HOP!A:C,3,0)</f>
        <v>2329197</v>
      </c>
      <c r="G24" s="4">
        <f t="shared" si="0"/>
        <v>0</v>
      </c>
      <c r="H24" s="4" t="str">
        <f t="shared" si="1"/>
        <v>,2329197</v>
      </c>
      <c r="I24" s="4" t="str">
        <f>VLOOKUP(A24,HOP!A:T,20,0)</f>
        <v>直连</v>
      </c>
    </row>
    <row r="25" s="4" customFormat="1" spans="1:9">
      <c r="A25" s="4">
        <v>16930037641</v>
      </c>
      <c r="B25" s="5">
        <v>44536</v>
      </c>
      <c r="C25" s="5">
        <v>44537</v>
      </c>
      <c r="D25" s="4">
        <v>159.58</v>
      </c>
      <c r="E25" s="4" t="str">
        <f>VLOOKUP(A25,HOP!A:L,12,0)</f>
        <v>159.58</v>
      </c>
      <c r="F25" s="4" t="str">
        <f>VLOOKUP(A25,HOP!A:C,3,0)</f>
        <v>2329199</v>
      </c>
      <c r="G25" s="4">
        <f t="shared" si="0"/>
        <v>0</v>
      </c>
      <c r="H25" s="4" t="str">
        <f t="shared" si="1"/>
        <v>,2329199</v>
      </c>
      <c r="I25" s="4" t="str">
        <f>VLOOKUP(A25,HOP!A:T,20,0)</f>
        <v>直连</v>
      </c>
    </row>
    <row r="26" s="4" customFormat="1" spans="1:9">
      <c r="A26" s="4">
        <v>16930072346</v>
      </c>
      <c r="B26" s="5">
        <v>44536</v>
      </c>
      <c r="C26" s="5">
        <v>44537</v>
      </c>
      <c r="D26" s="4">
        <v>137.63</v>
      </c>
      <c r="E26" s="4" t="str">
        <f>VLOOKUP(A26,HOP!A:L,12,0)</f>
        <v>137.63</v>
      </c>
      <c r="F26" s="4" t="str">
        <f>VLOOKUP(A26,HOP!A:C,3,0)</f>
        <v>2329216</v>
      </c>
      <c r="G26" s="4">
        <f t="shared" si="0"/>
        <v>0</v>
      </c>
      <c r="H26" s="4" t="str">
        <f t="shared" si="1"/>
        <v>,2329216</v>
      </c>
      <c r="I26" s="4" t="str">
        <f>VLOOKUP(A26,HOP!A:T,20,0)</f>
        <v>直连</v>
      </c>
    </row>
    <row r="27" s="4" customFormat="1" spans="1:9">
      <c r="A27" s="4">
        <v>16930173727</v>
      </c>
      <c r="B27" s="5">
        <v>44536</v>
      </c>
      <c r="C27" s="5">
        <v>44537</v>
      </c>
      <c r="D27" s="4">
        <v>183.17</v>
      </c>
      <c r="E27" s="4" t="str">
        <f>VLOOKUP(A27,HOP!A:L,12,0)</f>
        <v>183.17</v>
      </c>
      <c r="F27" s="4" t="str">
        <f>VLOOKUP(A27,HOP!A:C,3,0)</f>
        <v>2329284</v>
      </c>
      <c r="G27" s="4">
        <f t="shared" si="0"/>
        <v>0</v>
      </c>
      <c r="H27" s="4" t="str">
        <f t="shared" si="1"/>
        <v>,2329284</v>
      </c>
      <c r="I27" s="4" t="str">
        <f>VLOOKUP(A27,HOP!A:T,20,0)</f>
        <v>直连</v>
      </c>
    </row>
    <row r="28" s="4" customFormat="1" spans="1:9">
      <c r="A28" s="4">
        <v>16930214248</v>
      </c>
      <c r="B28" s="5">
        <v>44536</v>
      </c>
      <c r="C28" s="5">
        <v>44537</v>
      </c>
      <c r="D28" s="4">
        <v>314.73</v>
      </c>
      <c r="E28" s="4" t="str">
        <f>VLOOKUP(A28,HOP!A:L,12,0)</f>
        <v>314.73</v>
      </c>
      <c r="F28" s="4" t="str">
        <f>VLOOKUP(A28,HOP!A:C,3,0)</f>
        <v>2329306</v>
      </c>
      <c r="G28" s="4">
        <f t="shared" si="0"/>
        <v>0</v>
      </c>
      <c r="H28" s="4" t="str">
        <f t="shared" si="1"/>
        <v>,2329306</v>
      </c>
      <c r="I28" s="4" t="str">
        <f>VLOOKUP(A28,HOP!A:T,20,0)</f>
        <v>直连</v>
      </c>
    </row>
    <row r="29" s="4" customFormat="1" spans="1:9">
      <c r="A29" s="4">
        <v>16930246224</v>
      </c>
      <c r="B29" s="5">
        <v>44536</v>
      </c>
      <c r="C29" s="5">
        <v>44537</v>
      </c>
      <c r="D29" s="4">
        <v>279.31</v>
      </c>
      <c r="E29" s="4" t="str">
        <f>VLOOKUP(A29,HOP!A:L,12,0)</f>
        <v>279.31</v>
      </c>
      <c r="F29" s="4" t="str">
        <f>VLOOKUP(A29,HOP!A:C,3,0)</f>
        <v>2329344</v>
      </c>
      <c r="G29" s="4">
        <f t="shared" si="0"/>
        <v>0</v>
      </c>
      <c r="H29" s="4" t="str">
        <f t="shared" si="1"/>
        <v>,2329344</v>
      </c>
      <c r="I29" s="4" t="str">
        <f>VLOOKUP(A29,HOP!A:T,20,0)</f>
        <v>直连</v>
      </c>
    </row>
    <row r="30" s="4" customFormat="1" spans="1:9">
      <c r="A30" s="4">
        <v>16930349336</v>
      </c>
      <c r="B30" s="5">
        <v>44536</v>
      </c>
      <c r="C30" s="5">
        <v>44537</v>
      </c>
      <c r="D30" s="4">
        <v>155.85</v>
      </c>
      <c r="E30" s="4" t="str">
        <f>VLOOKUP(A30,HOP!A:L,12,0)</f>
        <v>155.85</v>
      </c>
      <c r="F30" s="4" t="str">
        <f>VLOOKUP(A30,HOP!A:C,3,0)</f>
        <v>2329383</v>
      </c>
      <c r="G30" s="4">
        <f t="shared" si="0"/>
        <v>0</v>
      </c>
      <c r="H30" s="4" t="str">
        <f t="shared" si="1"/>
        <v>,2329383</v>
      </c>
      <c r="I30" s="4" t="str">
        <f>VLOOKUP(A30,HOP!A:T,20,0)</f>
        <v>直连</v>
      </c>
    </row>
    <row r="31" s="4" customFormat="1" spans="1:9">
      <c r="A31" s="4">
        <v>16930355100</v>
      </c>
      <c r="B31" s="5">
        <v>44536</v>
      </c>
      <c r="C31" s="5">
        <v>44537</v>
      </c>
      <c r="D31" s="4">
        <v>189.88</v>
      </c>
      <c r="E31" s="4" t="str">
        <f>VLOOKUP(A31,HOP!A:L,12,0)</f>
        <v>189.88</v>
      </c>
      <c r="F31" s="4" t="str">
        <f>VLOOKUP(A31,HOP!A:C,3,0)</f>
        <v>2329387</v>
      </c>
      <c r="G31" s="4">
        <f t="shared" si="0"/>
        <v>0</v>
      </c>
      <c r="H31" s="4" t="str">
        <f t="shared" si="1"/>
        <v>,2329387</v>
      </c>
      <c r="I31" s="4" t="str">
        <f>VLOOKUP(A31,HOP!A:T,20,0)</f>
        <v>直连</v>
      </c>
    </row>
    <row r="32" s="4" customFormat="1" spans="1:9">
      <c r="A32" s="4">
        <v>16930414826</v>
      </c>
      <c r="B32" s="5">
        <v>44536</v>
      </c>
      <c r="C32" s="5">
        <v>44537</v>
      </c>
      <c r="D32" s="4">
        <v>250.48</v>
      </c>
      <c r="E32" s="4" t="str">
        <f>VLOOKUP(A32,HOP!A:L,12,0)</f>
        <v>250.48</v>
      </c>
      <c r="F32" s="4" t="str">
        <f>VLOOKUP(A32,HOP!A:C,3,0)</f>
        <v>2329414</v>
      </c>
      <c r="G32" s="4">
        <f t="shared" si="0"/>
        <v>0</v>
      </c>
      <c r="H32" s="4" t="str">
        <f t="shared" si="1"/>
        <v>,2329414</v>
      </c>
      <c r="I32" s="4" t="str">
        <f>VLOOKUP(A32,HOP!A:T,20,0)</f>
        <v>直连</v>
      </c>
    </row>
    <row r="33" s="4" customFormat="1" spans="1:9">
      <c r="A33" s="4">
        <v>16932724863</v>
      </c>
      <c r="B33" s="5">
        <v>44536</v>
      </c>
      <c r="C33" s="5">
        <v>44537</v>
      </c>
      <c r="D33" s="4">
        <v>257.05</v>
      </c>
      <c r="E33" s="4" t="str">
        <f>VLOOKUP(A33,HOP!A:L,12,0)</f>
        <v>257.05</v>
      </c>
      <c r="F33" s="4" t="str">
        <f>VLOOKUP(A33,HOP!A:C,3,0)</f>
        <v>2329510</v>
      </c>
      <c r="G33" s="4">
        <f t="shared" si="0"/>
        <v>0</v>
      </c>
      <c r="H33" s="4" t="str">
        <f t="shared" si="1"/>
        <v>,2329510</v>
      </c>
      <c r="I33" s="4" t="str">
        <f>VLOOKUP(A33,HOP!A:T,20,0)</f>
        <v>直连</v>
      </c>
    </row>
    <row r="35" spans="4:4">
      <c r="D35" s="4">
        <f>SUM(D2:D34)</f>
        <v>8864.12</v>
      </c>
    </row>
    <row r="37" ht="16" customHeight="1"/>
    <row r="39" spans="1:1">
      <c r="A39" s="4" t="s">
        <v>115</v>
      </c>
    </row>
    <row r="40" spans="1:1">
      <c r="A40" s="4" t="s">
        <v>116</v>
      </c>
    </row>
    <row r="41" spans="1:1">
      <c r="A41" s="4" t="s">
        <v>117</v>
      </c>
    </row>
  </sheetData>
  <autoFilter ref="A1:XFD35">
    <filterColumn colId="3">
      <filters blank="1">
        <filter val="128.52"/>
        <filter val="163.94"/>
        <filter val="257.55"/>
        <filter val="164.96"/>
        <filter val="182.16"/>
        <filter val="197.96"/>
        <filter val="258.56"/>
        <filter val="183.17"/>
        <filter val="159.58"/>
        <filter val="199.98"/>
        <filter val="137.63"/>
        <filter val="986.7"/>
        <filter val="530.28"/>
        <filter val="328.9"/>
        <filter val="395.69"/>
        <filter val="279.31"/>
        <filter val="314.73"/>
        <filter val="146.74"/>
        <filter val="230.74"/>
        <filter val="8864.12"/>
        <filter val="256.04"/>
        <filter val="155.85"/>
        <filter val="173.05"/>
        <filter val="257.05"/>
        <filter val="189.88"/>
        <filter val="250.48"/>
        <filter val="429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13</v>
      </c>
      <c r="F1" s="2" t="s">
        <v>5</v>
      </c>
      <c r="G1" s="2" t="s">
        <v>6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</row>
    <row r="2" s="1" customFormat="1" spans="1:20">
      <c r="A2" s="3">
        <v>16932724863</v>
      </c>
      <c r="B2" s="1" t="s">
        <v>135</v>
      </c>
      <c r="C2" s="1" t="s">
        <v>136</v>
      </c>
      <c r="D2" s="1" t="s">
        <v>137</v>
      </c>
      <c r="E2" s="1" t="s">
        <v>113</v>
      </c>
      <c r="F2" s="1" t="s">
        <v>135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</row>
    <row r="3" s="1" customFormat="1" spans="1:20">
      <c r="A3" s="3">
        <v>16930414826</v>
      </c>
      <c r="B3" s="1" t="s">
        <v>135</v>
      </c>
      <c r="C3" s="1" t="s">
        <v>149</v>
      </c>
      <c r="D3" s="1" t="s">
        <v>150</v>
      </c>
      <c r="E3" s="1" t="s">
        <v>110</v>
      </c>
      <c r="F3" s="1" t="s">
        <v>135</v>
      </c>
      <c r="G3" s="1" t="s">
        <v>138</v>
      </c>
      <c r="H3" s="1" t="s">
        <v>139</v>
      </c>
      <c r="I3" s="1" t="s">
        <v>151</v>
      </c>
      <c r="J3" s="1" t="s">
        <v>141</v>
      </c>
      <c r="K3" s="1" t="s">
        <v>151</v>
      </c>
      <c r="L3" s="1" t="s">
        <v>151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152</v>
      </c>
      <c r="R3" s="1" t="s">
        <v>146</v>
      </c>
      <c r="S3" s="1" t="s">
        <v>147</v>
      </c>
      <c r="T3" s="1" t="s">
        <v>148</v>
      </c>
    </row>
    <row r="4" s="1" customFormat="1" spans="1:20">
      <c r="A4" s="3">
        <v>16930355100</v>
      </c>
      <c r="B4" s="1" t="s">
        <v>135</v>
      </c>
      <c r="C4" s="1" t="s">
        <v>153</v>
      </c>
      <c r="D4" s="1" t="s">
        <v>154</v>
      </c>
      <c r="E4" s="1" t="s">
        <v>107</v>
      </c>
      <c r="F4" s="1" t="s">
        <v>135</v>
      </c>
      <c r="G4" s="1" t="s">
        <v>138</v>
      </c>
      <c r="H4" s="1" t="s">
        <v>139</v>
      </c>
      <c r="I4" s="1" t="s">
        <v>155</v>
      </c>
      <c r="J4" s="1" t="s">
        <v>141</v>
      </c>
      <c r="K4" s="1" t="s">
        <v>155</v>
      </c>
      <c r="L4" s="1" t="s">
        <v>155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156</v>
      </c>
      <c r="R4" s="1" t="s">
        <v>146</v>
      </c>
      <c r="S4" s="1" t="s">
        <v>147</v>
      </c>
      <c r="T4" s="1" t="s">
        <v>148</v>
      </c>
    </row>
    <row r="5" s="1" customFormat="1" spans="1:20">
      <c r="A5" s="3">
        <v>16930349336</v>
      </c>
      <c r="B5" s="1" t="s">
        <v>135</v>
      </c>
      <c r="C5" s="1" t="s">
        <v>157</v>
      </c>
      <c r="D5" s="1" t="s">
        <v>158</v>
      </c>
      <c r="E5" s="1" t="s">
        <v>105</v>
      </c>
      <c r="F5" s="1" t="s">
        <v>135</v>
      </c>
      <c r="G5" s="1" t="s">
        <v>138</v>
      </c>
      <c r="H5" s="1" t="s">
        <v>139</v>
      </c>
      <c r="I5" s="1" t="s">
        <v>159</v>
      </c>
      <c r="J5" s="1" t="s">
        <v>141</v>
      </c>
      <c r="K5" s="1" t="s">
        <v>159</v>
      </c>
      <c r="L5" s="1" t="s">
        <v>159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160</v>
      </c>
      <c r="R5" s="1" t="s">
        <v>146</v>
      </c>
      <c r="S5" s="1" t="s">
        <v>147</v>
      </c>
      <c r="T5" s="1" t="s">
        <v>148</v>
      </c>
    </row>
    <row r="6" s="1" customFormat="1" spans="1:20">
      <c r="A6" s="3">
        <v>16930246224</v>
      </c>
      <c r="B6" s="1" t="s">
        <v>135</v>
      </c>
      <c r="C6" s="1" t="s">
        <v>161</v>
      </c>
      <c r="D6" s="1" t="s">
        <v>162</v>
      </c>
      <c r="E6" s="1" t="s">
        <v>102</v>
      </c>
      <c r="F6" s="1" t="s">
        <v>135</v>
      </c>
      <c r="G6" s="1" t="s">
        <v>138</v>
      </c>
      <c r="H6" s="1" t="s">
        <v>139</v>
      </c>
      <c r="I6" s="1" t="s">
        <v>163</v>
      </c>
      <c r="J6" s="1" t="s">
        <v>141</v>
      </c>
      <c r="K6" s="1" t="s">
        <v>163</v>
      </c>
      <c r="L6" s="1" t="s">
        <v>163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164</v>
      </c>
      <c r="R6" s="1" t="s">
        <v>146</v>
      </c>
      <c r="S6" s="1" t="s">
        <v>147</v>
      </c>
      <c r="T6" s="1" t="s">
        <v>148</v>
      </c>
    </row>
    <row r="7" s="1" customFormat="1" spans="1:20">
      <c r="A7" s="3">
        <v>16930214248</v>
      </c>
      <c r="B7" s="1" t="s">
        <v>135</v>
      </c>
      <c r="C7" s="1" t="s">
        <v>165</v>
      </c>
      <c r="D7" s="1" t="s">
        <v>166</v>
      </c>
      <c r="E7" s="1" t="s">
        <v>100</v>
      </c>
      <c r="F7" s="1" t="s">
        <v>135</v>
      </c>
      <c r="G7" s="1" t="s">
        <v>138</v>
      </c>
      <c r="H7" s="1" t="s">
        <v>139</v>
      </c>
      <c r="I7" s="1" t="s">
        <v>167</v>
      </c>
      <c r="J7" s="1" t="s">
        <v>141</v>
      </c>
      <c r="K7" s="1" t="s">
        <v>167</v>
      </c>
      <c r="L7" s="1" t="s">
        <v>167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168</v>
      </c>
      <c r="R7" s="1" t="s">
        <v>146</v>
      </c>
      <c r="S7" s="1" t="s">
        <v>147</v>
      </c>
      <c r="T7" s="1" t="s">
        <v>148</v>
      </c>
    </row>
    <row r="8" s="1" customFormat="1" spans="1:20">
      <c r="A8" s="3">
        <v>16930173727</v>
      </c>
      <c r="B8" s="1" t="s">
        <v>135</v>
      </c>
      <c r="C8" s="1" t="s">
        <v>169</v>
      </c>
      <c r="D8" s="1" t="s">
        <v>170</v>
      </c>
      <c r="E8" s="1" t="s">
        <v>97</v>
      </c>
      <c r="F8" s="1" t="s">
        <v>135</v>
      </c>
      <c r="G8" s="1" t="s">
        <v>138</v>
      </c>
      <c r="H8" s="1" t="s">
        <v>139</v>
      </c>
      <c r="I8" s="1" t="s">
        <v>171</v>
      </c>
      <c r="J8" s="1" t="s">
        <v>141</v>
      </c>
      <c r="K8" s="1" t="s">
        <v>171</v>
      </c>
      <c r="L8" s="1" t="s">
        <v>171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172</v>
      </c>
      <c r="R8" s="1" t="s">
        <v>146</v>
      </c>
      <c r="S8" s="1" t="s">
        <v>147</v>
      </c>
      <c r="T8" s="1" t="s">
        <v>148</v>
      </c>
    </row>
    <row r="9" s="1" customFormat="1" spans="1:20">
      <c r="A9" s="3">
        <v>16930072346</v>
      </c>
      <c r="B9" s="1" t="s">
        <v>135</v>
      </c>
      <c r="C9" s="1" t="s">
        <v>173</v>
      </c>
      <c r="D9" s="1" t="s">
        <v>174</v>
      </c>
      <c r="E9" s="1" t="s">
        <v>94</v>
      </c>
      <c r="F9" s="1" t="s">
        <v>135</v>
      </c>
      <c r="G9" s="1" t="s">
        <v>138</v>
      </c>
      <c r="H9" s="1" t="s">
        <v>139</v>
      </c>
      <c r="I9" s="1" t="s">
        <v>175</v>
      </c>
      <c r="J9" s="1" t="s">
        <v>141</v>
      </c>
      <c r="K9" s="1" t="s">
        <v>175</v>
      </c>
      <c r="L9" s="1" t="s">
        <v>175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176</v>
      </c>
      <c r="R9" s="1" t="s">
        <v>146</v>
      </c>
      <c r="S9" s="1" t="s">
        <v>147</v>
      </c>
      <c r="T9" s="1" t="s">
        <v>148</v>
      </c>
    </row>
    <row r="10" s="1" customFormat="1" spans="1:20">
      <c r="A10" s="3">
        <v>16930037641</v>
      </c>
      <c r="B10" s="1" t="s">
        <v>135</v>
      </c>
      <c r="C10" s="1" t="s">
        <v>177</v>
      </c>
      <c r="D10" s="1" t="s">
        <v>178</v>
      </c>
      <c r="E10" s="1" t="s">
        <v>91</v>
      </c>
      <c r="F10" s="1" t="s">
        <v>135</v>
      </c>
      <c r="G10" s="1" t="s">
        <v>138</v>
      </c>
      <c r="H10" s="1" t="s">
        <v>139</v>
      </c>
      <c r="I10" s="1" t="s">
        <v>179</v>
      </c>
      <c r="J10" s="1" t="s">
        <v>141</v>
      </c>
      <c r="K10" s="1" t="s">
        <v>179</v>
      </c>
      <c r="L10" s="1" t="s">
        <v>179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180</v>
      </c>
      <c r="R10" s="1" t="s">
        <v>146</v>
      </c>
      <c r="S10" s="1" t="s">
        <v>147</v>
      </c>
      <c r="T10" s="1" t="s">
        <v>148</v>
      </c>
    </row>
    <row r="11" s="1" customFormat="1" spans="1:20">
      <c r="A11" s="3">
        <v>16930033078</v>
      </c>
      <c r="B11" s="1" t="s">
        <v>135</v>
      </c>
      <c r="C11" s="1" t="s">
        <v>181</v>
      </c>
      <c r="D11" s="1" t="s">
        <v>182</v>
      </c>
      <c r="E11" s="1" t="s">
        <v>88</v>
      </c>
      <c r="F11" s="1" t="s">
        <v>135</v>
      </c>
      <c r="G11" s="1" t="s">
        <v>138</v>
      </c>
      <c r="H11" s="1" t="s">
        <v>139</v>
      </c>
      <c r="I11" s="1" t="s">
        <v>183</v>
      </c>
      <c r="J11" s="1" t="s">
        <v>141</v>
      </c>
      <c r="K11" s="1" t="s">
        <v>183</v>
      </c>
      <c r="L11" s="1" t="s">
        <v>183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184</v>
      </c>
      <c r="R11" s="1" t="s">
        <v>146</v>
      </c>
      <c r="S11" s="1" t="s">
        <v>147</v>
      </c>
      <c r="T11" s="1" t="s">
        <v>148</v>
      </c>
    </row>
    <row r="12" s="1" customFormat="1" spans="1:20">
      <c r="A12" s="3">
        <v>16930029123</v>
      </c>
      <c r="B12" s="1" t="s">
        <v>135</v>
      </c>
      <c r="C12" s="1" t="s">
        <v>185</v>
      </c>
      <c r="D12" s="1" t="s">
        <v>182</v>
      </c>
      <c r="E12" s="1" t="s">
        <v>87</v>
      </c>
      <c r="F12" s="1" t="s">
        <v>135</v>
      </c>
      <c r="G12" s="1" t="s">
        <v>138</v>
      </c>
      <c r="H12" s="1" t="s">
        <v>139</v>
      </c>
      <c r="I12" s="1" t="s">
        <v>183</v>
      </c>
      <c r="J12" s="1" t="s">
        <v>141</v>
      </c>
      <c r="K12" s="1" t="s">
        <v>183</v>
      </c>
      <c r="L12" s="1" t="s">
        <v>183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186</v>
      </c>
      <c r="R12" s="1" t="s">
        <v>146</v>
      </c>
      <c r="S12" s="1" t="s">
        <v>147</v>
      </c>
      <c r="T12" s="1" t="s">
        <v>148</v>
      </c>
    </row>
    <row r="13" s="1" customFormat="1" spans="1:20">
      <c r="A13" s="3">
        <v>16929906193</v>
      </c>
      <c r="B13" s="1" t="s">
        <v>135</v>
      </c>
      <c r="C13" s="1" t="s">
        <v>187</v>
      </c>
      <c r="D13" s="1" t="s">
        <v>188</v>
      </c>
      <c r="E13" s="1" t="s">
        <v>85</v>
      </c>
      <c r="F13" s="1" t="s">
        <v>135</v>
      </c>
      <c r="G13" s="1" t="s">
        <v>138</v>
      </c>
      <c r="H13" s="1" t="s">
        <v>139</v>
      </c>
      <c r="I13" s="1" t="s">
        <v>189</v>
      </c>
      <c r="J13" s="1" t="s">
        <v>141</v>
      </c>
      <c r="K13" s="1" t="s">
        <v>189</v>
      </c>
      <c r="L13" s="1" t="s">
        <v>189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190</v>
      </c>
      <c r="R13" s="1" t="s">
        <v>146</v>
      </c>
      <c r="S13" s="1" t="s">
        <v>147</v>
      </c>
      <c r="T13" s="1" t="s">
        <v>148</v>
      </c>
    </row>
    <row r="14" s="1" customFormat="1" spans="1:20">
      <c r="A14" s="3">
        <v>16929706441</v>
      </c>
      <c r="B14" s="1" t="s">
        <v>135</v>
      </c>
      <c r="C14" s="1" t="s">
        <v>191</v>
      </c>
      <c r="D14" s="1" t="s">
        <v>192</v>
      </c>
      <c r="E14" s="1" t="s">
        <v>83</v>
      </c>
      <c r="F14" s="1" t="s">
        <v>135</v>
      </c>
      <c r="G14" s="1" t="s">
        <v>138</v>
      </c>
      <c r="H14" s="1" t="s">
        <v>139</v>
      </c>
      <c r="I14" s="1" t="s">
        <v>193</v>
      </c>
      <c r="J14" s="1" t="s">
        <v>141</v>
      </c>
      <c r="K14" s="1" t="s">
        <v>193</v>
      </c>
      <c r="L14" s="1" t="s">
        <v>193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194</v>
      </c>
      <c r="R14" s="1" t="s">
        <v>146</v>
      </c>
      <c r="S14" s="1" t="s">
        <v>147</v>
      </c>
      <c r="T14" s="1" t="s">
        <v>148</v>
      </c>
    </row>
    <row r="15" s="1" customFormat="1" spans="1:20">
      <c r="A15" s="3">
        <v>16929583252</v>
      </c>
      <c r="B15" s="1" t="s">
        <v>135</v>
      </c>
      <c r="C15" s="1" t="s">
        <v>195</v>
      </c>
      <c r="D15" s="1" t="s">
        <v>196</v>
      </c>
      <c r="E15" s="1" t="s">
        <v>80</v>
      </c>
      <c r="F15" s="1" t="s">
        <v>135</v>
      </c>
      <c r="G15" s="1" t="s">
        <v>138</v>
      </c>
      <c r="H15" s="1" t="s">
        <v>139</v>
      </c>
      <c r="I15" s="1" t="s">
        <v>197</v>
      </c>
      <c r="J15" s="1" t="s">
        <v>141</v>
      </c>
      <c r="K15" s="1" t="s">
        <v>197</v>
      </c>
      <c r="L15" s="1" t="s">
        <v>197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198</v>
      </c>
      <c r="R15" s="1" t="s">
        <v>146</v>
      </c>
      <c r="S15" s="1" t="s">
        <v>147</v>
      </c>
      <c r="T15" s="1" t="s">
        <v>148</v>
      </c>
    </row>
    <row r="16" s="1" customFormat="1" spans="1:20">
      <c r="A16" s="3">
        <v>16929622579</v>
      </c>
      <c r="B16" s="1" t="s">
        <v>135</v>
      </c>
      <c r="C16" s="1" t="s">
        <v>199</v>
      </c>
      <c r="D16" s="1" t="s">
        <v>200</v>
      </c>
      <c r="E16" s="1" t="s">
        <v>77</v>
      </c>
      <c r="F16" s="1" t="s">
        <v>135</v>
      </c>
      <c r="G16" s="1" t="s">
        <v>138</v>
      </c>
      <c r="H16" s="1" t="s">
        <v>139</v>
      </c>
      <c r="I16" s="1" t="s">
        <v>201</v>
      </c>
      <c r="J16" s="1" t="s">
        <v>141</v>
      </c>
      <c r="K16" s="1" t="s">
        <v>201</v>
      </c>
      <c r="L16" s="1" t="s">
        <v>201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202</v>
      </c>
      <c r="R16" s="1" t="s">
        <v>146</v>
      </c>
      <c r="S16" s="1" t="s">
        <v>147</v>
      </c>
      <c r="T16" s="1" t="s">
        <v>148</v>
      </c>
    </row>
    <row r="17" s="1" customFormat="1" spans="1:20">
      <c r="A17" s="3">
        <v>16929221676</v>
      </c>
      <c r="B17" s="1" t="s">
        <v>135</v>
      </c>
      <c r="C17" s="1" t="s">
        <v>203</v>
      </c>
      <c r="D17" s="1" t="s">
        <v>204</v>
      </c>
      <c r="E17" s="1" t="s">
        <v>75</v>
      </c>
      <c r="F17" s="1" t="s">
        <v>135</v>
      </c>
      <c r="G17" s="1" t="s">
        <v>138</v>
      </c>
      <c r="H17" s="1" t="s">
        <v>139</v>
      </c>
      <c r="I17" s="1" t="s">
        <v>205</v>
      </c>
      <c r="J17" s="1" t="s">
        <v>141</v>
      </c>
      <c r="K17" s="1" t="s">
        <v>205</v>
      </c>
      <c r="L17" s="1" t="s">
        <v>205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206</v>
      </c>
      <c r="R17" s="1" t="s">
        <v>146</v>
      </c>
      <c r="S17" s="1" t="s">
        <v>147</v>
      </c>
      <c r="T17" s="1" t="s">
        <v>148</v>
      </c>
    </row>
    <row r="18" s="1" customFormat="1" spans="1:20">
      <c r="A18" s="3">
        <v>16929201460</v>
      </c>
      <c r="B18" s="1" t="s">
        <v>135</v>
      </c>
      <c r="C18" s="1" t="s">
        <v>207</v>
      </c>
      <c r="D18" s="1" t="s">
        <v>208</v>
      </c>
      <c r="E18" s="1" t="s">
        <v>74</v>
      </c>
      <c r="F18" s="1" t="s">
        <v>135</v>
      </c>
      <c r="G18" s="1" t="s">
        <v>138</v>
      </c>
      <c r="H18" s="1" t="s">
        <v>139</v>
      </c>
      <c r="I18" s="1" t="s">
        <v>209</v>
      </c>
      <c r="J18" s="1" t="s">
        <v>141</v>
      </c>
      <c r="K18" s="1" t="s">
        <v>209</v>
      </c>
      <c r="L18" s="1" t="s">
        <v>209</v>
      </c>
      <c r="M18" s="1" t="s">
        <v>142</v>
      </c>
      <c r="N18" s="1" t="s">
        <v>142</v>
      </c>
      <c r="O18" s="1" t="s">
        <v>143</v>
      </c>
      <c r="P18" s="1" t="s">
        <v>144</v>
      </c>
      <c r="Q18" s="1" t="s">
        <v>210</v>
      </c>
      <c r="R18" s="1" t="s">
        <v>146</v>
      </c>
      <c r="S18" s="1" t="s">
        <v>147</v>
      </c>
      <c r="T18" s="1" t="s">
        <v>148</v>
      </c>
    </row>
    <row r="19" s="1" customFormat="1" spans="1:20">
      <c r="A19" s="3">
        <v>16929191383</v>
      </c>
      <c r="B19" s="1" t="s">
        <v>135</v>
      </c>
      <c r="C19" s="1" t="s">
        <v>211</v>
      </c>
      <c r="D19" s="1" t="s">
        <v>212</v>
      </c>
      <c r="E19" s="1" t="s">
        <v>213</v>
      </c>
      <c r="F19" s="1" t="s">
        <v>135</v>
      </c>
      <c r="G19" s="1" t="s">
        <v>138</v>
      </c>
      <c r="H19" s="1" t="s">
        <v>139</v>
      </c>
      <c r="I19" s="1" t="s">
        <v>143</v>
      </c>
      <c r="J19" s="1" t="s">
        <v>141</v>
      </c>
      <c r="K19" s="1" t="s">
        <v>143</v>
      </c>
      <c r="L19" s="1" t="s">
        <v>143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214</v>
      </c>
      <c r="R19" s="1" t="s">
        <v>146</v>
      </c>
      <c r="S19" s="1" t="s">
        <v>147</v>
      </c>
      <c r="T19" s="1" t="s">
        <v>148</v>
      </c>
    </row>
    <row r="20" s="1" customFormat="1" spans="1:20">
      <c r="A20" s="3">
        <v>16929125558</v>
      </c>
      <c r="B20" s="1" t="s">
        <v>135</v>
      </c>
      <c r="C20" s="1" t="s">
        <v>215</v>
      </c>
      <c r="D20" s="1" t="s">
        <v>216</v>
      </c>
      <c r="E20" s="1" t="s">
        <v>71</v>
      </c>
      <c r="F20" s="1" t="s">
        <v>135</v>
      </c>
      <c r="G20" s="1" t="s">
        <v>138</v>
      </c>
      <c r="H20" s="1" t="s">
        <v>139</v>
      </c>
      <c r="I20" s="1" t="s">
        <v>217</v>
      </c>
      <c r="J20" s="1" t="s">
        <v>141</v>
      </c>
      <c r="K20" s="1" t="s">
        <v>217</v>
      </c>
      <c r="L20" s="1" t="s">
        <v>217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218</v>
      </c>
      <c r="R20" s="1" t="s">
        <v>146</v>
      </c>
      <c r="S20" s="1" t="s">
        <v>147</v>
      </c>
      <c r="T20" s="1" t="s">
        <v>148</v>
      </c>
    </row>
    <row r="21" s="1" customFormat="1" spans="1:20">
      <c r="A21" s="3">
        <v>16929099257</v>
      </c>
      <c r="B21" s="1" t="s">
        <v>135</v>
      </c>
      <c r="C21" s="1" t="s">
        <v>219</v>
      </c>
      <c r="D21" s="1" t="s">
        <v>220</v>
      </c>
      <c r="E21" s="1" t="s">
        <v>68</v>
      </c>
      <c r="F21" s="1" t="s">
        <v>135</v>
      </c>
      <c r="G21" s="1" t="s">
        <v>138</v>
      </c>
      <c r="H21" s="1" t="s">
        <v>139</v>
      </c>
      <c r="I21" s="1" t="s">
        <v>221</v>
      </c>
      <c r="J21" s="1" t="s">
        <v>141</v>
      </c>
      <c r="K21" s="1" t="s">
        <v>221</v>
      </c>
      <c r="L21" s="1" t="s">
        <v>221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222</v>
      </c>
      <c r="R21" s="1" t="s">
        <v>146</v>
      </c>
      <c r="S21" s="1" t="s">
        <v>147</v>
      </c>
      <c r="T21" s="1" t="s">
        <v>148</v>
      </c>
    </row>
    <row r="22" s="1" customFormat="1" spans="1:20">
      <c r="A22" s="3">
        <v>16928967813</v>
      </c>
      <c r="B22" s="1" t="s">
        <v>135</v>
      </c>
      <c r="C22" s="1" t="s">
        <v>223</v>
      </c>
      <c r="D22" s="1" t="s">
        <v>224</v>
      </c>
      <c r="E22" s="1" t="s">
        <v>65</v>
      </c>
      <c r="F22" s="1" t="s">
        <v>135</v>
      </c>
      <c r="G22" s="1" t="s">
        <v>138</v>
      </c>
      <c r="H22" s="1" t="s">
        <v>139</v>
      </c>
      <c r="I22" s="1" t="s">
        <v>175</v>
      </c>
      <c r="J22" s="1" t="s">
        <v>141</v>
      </c>
      <c r="K22" s="1" t="s">
        <v>175</v>
      </c>
      <c r="L22" s="1" t="s">
        <v>175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225</v>
      </c>
      <c r="R22" s="1" t="s">
        <v>146</v>
      </c>
      <c r="S22" s="1" t="s">
        <v>147</v>
      </c>
      <c r="T22" s="1" t="s">
        <v>148</v>
      </c>
    </row>
    <row r="23" s="1" customFormat="1" spans="1:20">
      <c r="A23" s="3">
        <v>16928455468</v>
      </c>
      <c r="B23" s="1" t="s">
        <v>135</v>
      </c>
      <c r="C23" s="1" t="s">
        <v>226</v>
      </c>
      <c r="D23" s="1" t="s">
        <v>227</v>
      </c>
      <c r="E23" s="1" t="s">
        <v>61</v>
      </c>
      <c r="F23" s="1" t="s">
        <v>135</v>
      </c>
      <c r="G23" s="1" t="s">
        <v>138</v>
      </c>
      <c r="H23" s="1" t="s">
        <v>139</v>
      </c>
      <c r="I23" s="1" t="s">
        <v>228</v>
      </c>
      <c r="J23" s="1" t="s">
        <v>141</v>
      </c>
      <c r="K23" s="1" t="s">
        <v>228</v>
      </c>
      <c r="L23" s="1" t="s">
        <v>228</v>
      </c>
      <c r="M23" s="1" t="s">
        <v>142</v>
      </c>
      <c r="N23" s="1" t="s">
        <v>142</v>
      </c>
      <c r="O23" s="1" t="s">
        <v>143</v>
      </c>
      <c r="P23" s="1" t="s">
        <v>144</v>
      </c>
      <c r="Q23" s="1" t="s">
        <v>229</v>
      </c>
      <c r="R23" s="1" t="s">
        <v>146</v>
      </c>
      <c r="S23" s="1" t="s">
        <v>147</v>
      </c>
      <c r="T23" s="1" t="s">
        <v>148</v>
      </c>
    </row>
    <row r="24" s="1" customFormat="1" spans="1:20">
      <c r="A24" s="3">
        <v>16928290258</v>
      </c>
      <c r="B24" s="1" t="s">
        <v>135</v>
      </c>
      <c r="C24" s="1" t="s">
        <v>230</v>
      </c>
      <c r="D24" s="1" t="s">
        <v>231</v>
      </c>
      <c r="E24" s="1" t="s">
        <v>58</v>
      </c>
      <c r="F24" s="1" t="s">
        <v>135</v>
      </c>
      <c r="G24" s="1" t="s">
        <v>138</v>
      </c>
      <c r="H24" s="1" t="s">
        <v>139</v>
      </c>
      <c r="I24" s="1" t="s">
        <v>232</v>
      </c>
      <c r="J24" s="1" t="s">
        <v>141</v>
      </c>
      <c r="K24" s="1" t="s">
        <v>232</v>
      </c>
      <c r="L24" s="1" t="s">
        <v>232</v>
      </c>
      <c r="M24" s="1" t="s">
        <v>142</v>
      </c>
      <c r="N24" s="1" t="s">
        <v>142</v>
      </c>
      <c r="O24" s="1" t="s">
        <v>143</v>
      </c>
      <c r="P24" s="1" t="s">
        <v>144</v>
      </c>
      <c r="Q24" s="1" t="s">
        <v>233</v>
      </c>
      <c r="R24" s="1" t="s">
        <v>146</v>
      </c>
      <c r="S24" s="1" t="s">
        <v>147</v>
      </c>
      <c r="T24" s="1" t="s">
        <v>148</v>
      </c>
    </row>
    <row r="25" s="1" customFormat="1" spans="1:20">
      <c r="A25" s="3">
        <v>16928260813</v>
      </c>
      <c r="B25" s="1" t="s">
        <v>135</v>
      </c>
      <c r="C25" s="1" t="s">
        <v>234</v>
      </c>
      <c r="D25" s="1" t="s">
        <v>235</v>
      </c>
      <c r="E25" s="1" t="s">
        <v>56</v>
      </c>
      <c r="F25" s="1" t="s">
        <v>135</v>
      </c>
      <c r="G25" s="1" t="s">
        <v>138</v>
      </c>
      <c r="H25" s="1" t="s">
        <v>139</v>
      </c>
      <c r="I25" s="1" t="s">
        <v>236</v>
      </c>
      <c r="J25" s="1" t="s">
        <v>141</v>
      </c>
      <c r="K25" s="1" t="s">
        <v>236</v>
      </c>
      <c r="L25" s="1" t="s">
        <v>236</v>
      </c>
      <c r="M25" s="1" t="s">
        <v>142</v>
      </c>
      <c r="N25" s="1" t="s">
        <v>142</v>
      </c>
      <c r="O25" s="1" t="s">
        <v>143</v>
      </c>
      <c r="P25" s="1" t="s">
        <v>144</v>
      </c>
      <c r="Q25" s="1" t="s">
        <v>237</v>
      </c>
      <c r="R25" s="1" t="s">
        <v>146</v>
      </c>
      <c r="S25" s="1" t="s">
        <v>147</v>
      </c>
      <c r="T25" s="1" t="s">
        <v>148</v>
      </c>
    </row>
    <row r="26" s="1" customFormat="1" spans="1:20">
      <c r="A26" s="3">
        <v>16928101552</v>
      </c>
      <c r="B26" s="1" t="s">
        <v>135</v>
      </c>
      <c r="C26" s="1" t="s">
        <v>238</v>
      </c>
      <c r="D26" s="1" t="s">
        <v>239</v>
      </c>
      <c r="E26" s="1" t="s">
        <v>50</v>
      </c>
      <c r="F26" s="1" t="s">
        <v>135</v>
      </c>
      <c r="G26" s="1" t="s">
        <v>138</v>
      </c>
      <c r="H26" s="1" t="s">
        <v>139</v>
      </c>
      <c r="I26" s="1" t="s">
        <v>240</v>
      </c>
      <c r="J26" s="1" t="s">
        <v>141</v>
      </c>
      <c r="K26" s="1" t="s">
        <v>240</v>
      </c>
      <c r="L26" s="1" t="s">
        <v>240</v>
      </c>
      <c r="M26" s="1" t="s">
        <v>142</v>
      </c>
      <c r="N26" s="1" t="s">
        <v>142</v>
      </c>
      <c r="O26" s="1" t="s">
        <v>143</v>
      </c>
      <c r="P26" s="1" t="s">
        <v>144</v>
      </c>
      <c r="Q26" s="1" t="s">
        <v>241</v>
      </c>
      <c r="R26" s="1" t="s">
        <v>146</v>
      </c>
      <c r="S26" s="1" t="s">
        <v>147</v>
      </c>
      <c r="T26" s="1" t="s">
        <v>148</v>
      </c>
    </row>
    <row r="27" s="1" customFormat="1" spans="1:20">
      <c r="A27" s="3">
        <v>16927901539</v>
      </c>
      <c r="B27" s="1" t="s">
        <v>135</v>
      </c>
      <c r="C27" s="1" t="s">
        <v>242</v>
      </c>
      <c r="D27" s="1" t="s">
        <v>231</v>
      </c>
      <c r="E27" s="1" t="s">
        <v>47</v>
      </c>
      <c r="F27" s="1" t="s">
        <v>135</v>
      </c>
      <c r="G27" s="1" t="s">
        <v>138</v>
      </c>
      <c r="H27" s="1" t="s">
        <v>139</v>
      </c>
      <c r="I27" s="1" t="s">
        <v>243</v>
      </c>
      <c r="J27" s="1" t="s">
        <v>141</v>
      </c>
      <c r="K27" s="1" t="s">
        <v>243</v>
      </c>
      <c r="L27" s="1" t="s">
        <v>243</v>
      </c>
      <c r="M27" s="1" t="s">
        <v>142</v>
      </c>
      <c r="N27" s="1" t="s">
        <v>142</v>
      </c>
      <c r="O27" s="1" t="s">
        <v>143</v>
      </c>
      <c r="P27" s="1" t="s">
        <v>144</v>
      </c>
      <c r="Q27" s="1" t="s">
        <v>244</v>
      </c>
      <c r="R27" s="1" t="s">
        <v>146</v>
      </c>
      <c r="S27" s="1" t="s">
        <v>147</v>
      </c>
      <c r="T27" s="1" t="s">
        <v>148</v>
      </c>
    </row>
    <row r="28" s="1" customFormat="1" spans="1:20">
      <c r="A28" s="3">
        <v>16927176529</v>
      </c>
      <c r="B28" s="1" t="s">
        <v>245</v>
      </c>
      <c r="C28" s="1" t="s">
        <v>246</v>
      </c>
      <c r="D28" s="1" t="s">
        <v>247</v>
      </c>
      <c r="E28" s="1" t="s">
        <v>44</v>
      </c>
      <c r="F28" s="1" t="s">
        <v>135</v>
      </c>
      <c r="G28" s="1" t="s">
        <v>138</v>
      </c>
      <c r="H28" s="1" t="s">
        <v>139</v>
      </c>
      <c r="I28" s="1" t="s">
        <v>163</v>
      </c>
      <c r="J28" s="1" t="s">
        <v>141</v>
      </c>
      <c r="K28" s="1" t="s">
        <v>163</v>
      </c>
      <c r="L28" s="1" t="s">
        <v>163</v>
      </c>
      <c r="M28" s="1" t="s">
        <v>142</v>
      </c>
      <c r="N28" s="1" t="s">
        <v>142</v>
      </c>
      <c r="O28" s="1" t="s">
        <v>143</v>
      </c>
      <c r="P28" s="1" t="s">
        <v>144</v>
      </c>
      <c r="Q28" s="1" t="s">
        <v>248</v>
      </c>
      <c r="R28" s="1" t="s">
        <v>146</v>
      </c>
      <c r="S28" s="1" t="s">
        <v>147</v>
      </c>
      <c r="T28" s="1" t="s">
        <v>148</v>
      </c>
    </row>
    <row r="29" s="1" customFormat="1" spans="1:20">
      <c r="A29" s="3">
        <v>16924343949</v>
      </c>
      <c r="B29" s="1" t="s">
        <v>245</v>
      </c>
      <c r="C29" s="1" t="s">
        <v>249</v>
      </c>
      <c r="D29" s="1" t="s">
        <v>204</v>
      </c>
      <c r="E29" s="1" t="s">
        <v>41</v>
      </c>
      <c r="F29" s="1" t="s">
        <v>135</v>
      </c>
      <c r="G29" s="1" t="s">
        <v>138</v>
      </c>
      <c r="H29" s="1" t="s">
        <v>139</v>
      </c>
      <c r="I29" s="1" t="s">
        <v>205</v>
      </c>
      <c r="J29" s="1" t="s">
        <v>141</v>
      </c>
      <c r="K29" s="1" t="s">
        <v>205</v>
      </c>
      <c r="L29" s="1" t="s">
        <v>205</v>
      </c>
      <c r="M29" s="1" t="s">
        <v>142</v>
      </c>
      <c r="N29" s="1" t="s">
        <v>142</v>
      </c>
      <c r="O29" s="1" t="s">
        <v>143</v>
      </c>
      <c r="P29" s="1" t="s">
        <v>144</v>
      </c>
      <c r="Q29" s="1" t="s">
        <v>250</v>
      </c>
      <c r="R29" s="1" t="s">
        <v>146</v>
      </c>
      <c r="S29" s="1" t="s">
        <v>147</v>
      </c>
      <c r="T29" s="1" t="s">
        <v>148</v>
      </c>
    </row>
    <row r="30" s="1" customFormat="1" spans="1:20">
      <c r="A30" s="3">
        <v>16923459443</v>
      </c>
      <c r="B30" s="1" t="s">
        <v>245</v>
      </c>
      <c r="C30" s="1" t="s">
        <v>251</v>
      </c>
      <c r="D30" s="1" t="s">
        <v>252</v>
      </c>
      <c r="E30" s="1" t="s">
        <v>40</v>
      </c>
      <c r="F30" s="1" t="s">
        <v>245</v>
      </c>
      <c r="G30" s="1" t="s">
        <v>138</v>
      </c>
      <c r="H30" s="1" t="s">
        <v>139</v>
      </c>
      <c r="I30" s="1" t="s">
        <v>253</v>
      </c>
      <c r="J30" s="1" t="s">
        <v>141</v>
      </c>
      <c r="K30" s="1" t="s">
        <v>253</v>
      </c>
      <c r="L30" s="1" t="s">
        <v>253</v>
      </c>
      <c r="M30" s="1" t="s">
        <v>142</v>
      </c>
      <c r="N30" s="1" t="s">
        <v>142</v>
      </c>
      <c r="O30" s="1" t="s">
        <v>143</v>
      </c>
      <c r="P30" s="1" t="s">
        <v>144</v>
      </c>
      <c r="Q30" s="1" t="s">
        <v>254</v>
      </c>
      <c r="R30" s="1" t="s">
        <v>146</v>
      </c>
      <c r="S30" s="1" t="s">
        <v>147</v>
      </c>
      <c r="T30" s="1" t="s">
        <v>148</v>
      </c>
    </row>
    <row r="31" s="1" customFormat="1" spans="1:20">
      <c r="A31" s="3">
        <v>16921484217</v>
      </c>
      <c r="B31" s="1" t="s">
        <v>255</v>
      </c>
      <c r="C31" s="1" t="s">
        <v>256</v>
      </c>
      <c r="D31" s="1" t="s">
        <v>257</v>
      </c>
      <c r="E31" s="1" t="s">
        <v>37</v>
      </c>
      <c r="F31" s="1" t="s">
        <v>245</v>
      </c>
      <c r="G31" s="1" t="s">
        <v>138</v>
      </c>
      <c r="H31" s="1" t="s">
        <v>139</v>
      </c>
      <c r="I31" s="1" t="s">
        <v>258</v>
      </c>
      <c r="J31" s="1" t="s">
        <v>141</v>
      </c>
      <c r="K31" s="1" t="s">
        <v>258</v>
      </c>
      <c r="L31" s="1" t="s">
        <v>258</v>
      </c>
      <c r="M31" s="1" t="s">
        <v>142</v>
      </c>
      <c r="N31" s="1" t="s">
        <v>142</v>
      </c>
      <c r="O31" s="1" t="s">
        <v>143</v>
      </c>
      <c r="P31" s="1" t="s">
        <v>144</v>
      </c>
      <c r="Q31" s="1" t="s">
        <v>259</v>
      </c>
      <c r="R31" s="1" t="s">
        <v>146</v>
      </c>
      <c r="S31" s="1" t="s">
        <v>147</v>
      </c>
      <c r="T31" s="1" t="s">
        <v>148</v>
      </c>
    </row>
    <row r="32" s="1" customFormat="1" spans="1:20">
      <c r="A32" s="3">
        <v>16915336465</v>
      </c>
      <c r="B32" s="1" t="s">
        <v>260</v>
      </c>
      <c r="C32" s="1" t="s">
        <v>261</v>
      </c>
      <c r="D32" s="1" t="s">
        <v>204</v>
      </c>
      <c r="E32" s="1" t="s">
        <v>34</v>
      </c>
      <c r="F32" s="1" t="s">
        <v>255</v>
      </c>
      <c r="G32" s="1" t="s">
        <v>138</v>
      </c>
      <c r="H32" s="1" t="s">
        <v>139</v>
      </c>
      <c r="I32" s="1" t="s">
        <v>262</v>
      </c>
      <c r="J32" s="1" t="s">
        <v>141</v>
      </c>
      <c r="K32" s="1" t="s">
        <v>262</v>
      </c>
      <c r="L32" s="1" t="s">
        <v>262</v>
      </c>
      <c r="M32" s="1" t="s">
        <v>142</v>
      </c>
      <c r="N32" s="1" t="s">
        <v>142</v>
      </c>
      <c r="O32" s="1" t="s">
        <v>143</v>
      </c>
      <c r="P32" s="1" t="s">
        <v>144</v>
      </c>
      <c r="Q32" s="1" t="s">
        <v>263</v>
      </c>
      <c r="R32" s="1" t="s">
        <v>146</v>
      </c>
      <c r="S32" s="1" t="s">
        <v>147</v>
      </c>
      <c r="T32" s="1" t="s">
        <v>148</v>
      </c>
    </row>
    <row r="33" s="1" customFormat="1" spans="1:20">
      <c r="A33" s="3">
        <v>16915254892</v>
      </c>
      <c r="B33" s="1" t="s">
        <v>260</v>
      </c>
      <c r="C33" s="1" t="s">
        <v>264</v>
      </c>
      <c r="D33" s="1" t="s">
        <v>204</v>
      </c>
      <c r="E33" s="1" t="s">
        <v>30</v>
      </c>
      <c r="F33" s="1" t="s">
        <v>255</v>
      </c>
      <c r="G33" s="1" t="s">
        <v>138</v>
      </c>
      <c r="H33" s="1" t="s">
        <v>139</v>
      </c>
      <c r="I33" s="1" t="s">
        <v>262</v>
      </c>
      <c r="J33" s="1" t="s">
        <v>141</v>
      </c>
      <c r="K33" s="1" t="s">
        <v>262</v>
      </c>
      <c r="L33" s="1" t="s">
        <v>262</v>
      </c>
      <c r="M33" s="1" t="s">
        <v>142</v>
      </c>
      <c r="N33" s="1" t="s">
        <v>142</v>
      </c>
      <c r="O33" s="1" t="s">
        <v>143</v>
      </c>
      <c r="P33" s="1" t="s">
        <v>144</v>
      </c>
      <c r="Q33" s="1" t="s">
        <v>265</v>
      </c>
      <c r="R33" s="1" t="s">
        <v>146</v>
      </c>
      <c r="S33" s="1" t="s">
        <v>147</v>
      </c>
      <c r="T33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2021-12-10T01:38:50Z</dcterms:created>
  <dcterms:modified xsi:type="dcterms:W3CDTF">2021-12-10T01:43:24Z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811F9AE65809403F8CF48E21A122E2C2</vt:lpwstr>
  </property>
  <property fmtid="{D5CDD505-2E9C-101B-9397-08002B2CF9AE}" pid="3" name="KSOProductBuildVer">
    <vt:lpwstr>2052-11.1.0.11115</vt:lpwstr>
  </property>
</Properties>
</file>